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 - МОЇ ДОКУМЕНТИ\Рішення - ПРОЕКТИ\Департамент економічного розвитку\УЕ - ЗАЯЦЬ\Зміни 1080-2021\"/>
    </mc:Choice>
  </mc:AlternateContent>
  <bookViews>
    <workbookView xWindow="0" yWindow="0" windowWidth="23040" windowHeight="8616" tabRatio="883"/>
  </bookViews>
  <sheets>
    <sheet name="Титульний лист" sheetId="11" r:id="rId1"/>
    <sheet name="1.Основні показники " sheetId="1" r:id="rId2"/>
    <sheet name="2.Рух грошових коштів" sheetId="6" r:id="rId3"/>
    <sheet name="3.Показники діяльності" sheetId="8" r:id="rId4"/>
    <sheet name="4. Розрахунки з бюджетом" sheetId="2" r:id="rId5"/>
    <sheet name="5. Капітальні інвестиції" sheetId="3" r:id="rId6"/>
    <sheet name="6. Фінансовий стан" sheetId="7" r:id="rId7"/>
    <sheet name="7. Коефіцієнти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'1.Основні показники '!$2:$3</definedName>
    <definedName name="_xlnm.Print_Titles" localSheetId="2">'2.Рух грошових коштів'!$2:$4</definedName>
    <definedName name="_xlnm.Print_Titles" localSheetId="4">'4. Розрахунки з бюджетом'!$2:$3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'1.Основні показники '!$A$1:$AT$125</definedName>
    <definedName name="_xlnm.Print_Area" localSheetId="3">'3.Показники діяльності'!$A$1:$AU$41</definedName>
    <definedName name="_xlnm.Print_Area" localSheetId="4">'4. Розрахунки з бюджетом'!$A$1:$W$41</definedName>
    <definedName name="_xlnm.Print_Area" localSheetId="6">'6. Фінансовий стан'!$A$1:$N$33</definedName>
    <definedName name="_xlnm.Print_Area" localSheetId="7">'7. Коефіцієнти'!$A$1:$R$18</definedName>
    <definedName name="_xlnm.Print_Area" localSheetId="0">'Титульний лист'!$A$1:$J$32</definedName>
    <definedName name="п" localSheetId="0">'[13]7  Інші витрати'!#REF!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8" i="2" l="1"/>
  <c r="Q28" i="2"/>
  <c r="M28" i="2"/>
  <c r="I28" i="2"/>
  <c r="U23" i="2"/>
  <c r="T23" i="2"/>
  <c r="Q23" i="2"/>
  <c r="P23" i="2"/>
  <c r="M23" i="2"/>
  <c r="L23" i="2"/>
  <c r="E23" i="2"/>
  <c r="F23" i="2"/>
  <c r="H23" i="2"/>
  <c r="I23" i="2"/>
  <c r="D23" i="2"/>
  <c r="U13" i="2"/>
  <c r="T13" i="2"/>
  <c r="Q13" i="2"/>
  <c r="P13" i="2"/>
  <c r="M13" i="2"/>
  <c r="L13" i="2"/>
  <c r="I13" i="2"/>
  <c r="H13" i="2"/>
  <c r="E13" i="2"/>
  <c r="F13" i="2"/>
  <c r="D13" i="2"/>
  <c r="P8" i="5"/>
  <c r="P9" i="5"/>
  <c r="N8" i="5"/>
  <c r="N9" i="5"/>
  <c r="L8" i="5"/>
  <c r="L9" i="5"/>
  <c r="J8" i="5"/>
  <c r="J9" i="5"/>
  <c r="N21" i="7"/>
  <c r="L21" i="7"/>
  <c r="J21" i="7"/>
  <c r="H21" i="7"/>
  <c r="N17" i="7"/>
  <c r="L17" i="7"/>
  <c r="J17" i="7"/>
  <c r="H17" i="7"/>
  <c r="N13" i="7"/>
  <c r="L13" i="7"/>
  <c r="J13" i="7"/>
  <c r="H13" i="7"/>
  <c r="N5" i="7"/>
  <c r="L5" i="7"/>
  <c r="J5" i="7"/>
  <c r="I5" i="7"/>
  <c r="H5" i="7"/>
  <c r="AR16" i="3"/>
  <c r="AT16" i="3" s="1"/>
  <c r="AQ16" i="3"/>
  <c r="AR15" i="3"/>
  <c r="AT15" i="3" s="1"/>
  <c r="AQ15" i="3"/>
  <c r="AP14" i="3"/>
  <c r="AO14" i="3"/>
  <c r="AN14" i="3"/>
  <c r="AM14" i="3"/>
  <c r="AL14" i="3"/>
  <c r="AK14" i="3"/>
  <c r="AR13" i="3"/>
  <c r="AQ13" i="3"/>
  <c r="AR12" i="3"/>
  <c r="AQ12" i="3"/>
  <c r="AT12" i="3" s="1"/>
  <c r="AR11" i="3"/>
  <c r="AR9" i="3" s="1"/>
  <c r="AQ11" i="3"/>
  <c r="AR10" i="3"/>
  <c r="AQ10" i="3"/>
  <c r="AS10" i="3" s="1"/>
  <c r="AP9" i="3"/>
  <c r="AO9" i="3"/>
  <c r="AN9" i="3"/>
  <c r="AM9" i="3"/>
  <c r="AL9" i="3"/>
  <c r="AK9" i="3"/>
  <c r="AR8" i="3"/>
  <c r="AQ8" i="3"/>
  <c r="AR7" i="3"/>
  <c r="AQ7" i="3"/>
  <c r="AR6" i="3"/>
  <c r="AR5" i="3" s="1"/>
  <c r="AQ6" i="3"/>
  <c r="AP5" i="3"/>
  <c r="AO5" i="3"/>
  <c r="AN5" i="3"/>
  <c r="AM5" i="3"/>
  <c r="AL5" i="3"/>
  <c r="AK5" i="3"/>
  <c r="AP4" i="3"/>
  <c r="AH16" i="3"/>
  <c r="AG16" i="3"/>
  <c r="AH15" i="3"/>
  <c r="AG15" i="3"/>
  <c r="AF14" i="3"/>
  <c r="AE14" i="3"/>
  <c r="AD14" i="3"/>
  <c r="AC14" i="3"/>
  <c r="AB14" i="3"/>
  <c r="AA14" i="3"/>
  <c r="AH13" i="3"/>
  <c r="AG13" i="3"/>
  <c r="AJ13" i="3" s="1"/>
  <c r="AH12" i="3"/>
  <c r="AG12" i="3"/>
  <c r="AH11" i="3"/>
  <c r="AG11" i="3"/>
  <c r="AJ11" i="3" s="1"/>
  <c r="AH10" i="3"/>
  <c r="AH9" i="3" s="1"/>
  <c r="AG10" i="3"/>
  <c r="AF9" i="3"/>
  <c r="AE9" i="3"/>
  <c r="AE4" i="3" s="1"/>
  <c r="AD9" i="3"/>
  <c r="AC9" i="3"/>
  <c r="AB9" i="3"/>
  <c r="AA9" i="3"/>
  <c r="AA4" i="3" s="1"/>
  <c r="AH8" i="3"/>
  <c r="AG8" i="3"/>
  <c r="AH7" i="3"/>
  <c r="AG7" i="3"/>
  <c r="AH6" i="3"/>
  <c r="AG6" i="3"/>
  <c r="AH5" i="3"/>
  <c r="AF5" i="3"/>
  <c r="AF4" i="3" s="1"/>
  <c r="AE5" i="3"/>
  <c r="AD5" i="3"/>
  <c r="AD4" i="3" s="1"/>
  <c r="AC5" i="3"/>
  <c r="AB5" i="3"/>
  <c r="AA5" i="3"/>
  <c r="X16" i="3"/>
  <c r="W16" i="3"/>
  <c r="X15" i="3"/>
  <c r="X14" i="3" s="1"/>
  <c r="W15" i="3"/>
  <c r="V14" i="3"/>
  <c r="U14" i="3"/>
  <c r="U4" i="3" s="1"/>
  <c r="T14" i="3"/>
  <c r="S14" i="3"/>
  <c r="R14" i="3"/>
  <c r="Q14" i="3"/>
  <c r="X13" i="3"/>
  <c r="W13" i="3"/>
  <c r="X12" i="3"/>
  <c r="Z12" i="3" s="1"/>
  <c r="W12" i="3"/>
  <c r="X11" i="3"/>
  <c r="W11" i="3"/>
  <c r="W9" i="3" s="1"/>
  <c r="X10" i="3"/>
  <c r="Y10" i="3" s="1"/>
  <c r="W10" i="3"/>
  <c r="V9" i="3"/>
  <c r="U9" i="3"/>
  <c r="T9" i="3"/>
  <c r="S9" i="3"/>
  <c r="R9" i="3"/>
  <c r="Q9" i="3"/>
  <c r="X8" i="3"/>
  <c r="W8" i="3"/>
  <c r="X7" i="3"/>
  <c r="Z7" i="3" s="1"/>
  <c r="W7" i="3"/>
  <c r="X6" i="3"/>
  <c r="W6" i="3"/>
  <c r="X5" i="3"/>
  <c r="V5" i="3"/>
  <c r="U5" i="3"/>
  <c r="T5" i="3"/>
  <c r="T4" i="3" s="1"/>
  <c r="S5" i="3"/>
  <c r="R5" i="3"/>
  <c r="Q5" i="3"/>
  <c r="Q4" i="3"/>
  <c r="N6" i="3"/>
  <c r="N7" i="3"/>
  <c r="N8" i="3"/>
  <c r="N10" i="3"/>
  <c r="N11" i="3"/>
  <c r="N12" i="3"/>
  <c r="N13" i="3"/>
  <c r="N15" i="3"/>
  <c r="N14" i="3" s="1"/>
  <c r="N16" i="3"/>
  <c r="H5" i="3"/>
  <c r="I5" i="3"/>
  <c r="J5" i="3"/>
  <c r="K5" i="3"/>
  <c r="L5" i="3"/>
  <c r="H9" i="3"/>
  <c r="I9" i="3"/>
  <c r="J9" i="3"/>
  <c r="K9" i="3"/>
  <c r="L9" i="3"/>
  <c r="H14" i="3"/>
  <c r="I14" i="3"/>
  <c r="J14" i="3"/>
  <c r="K14" i="3"/>
  <c r="L14" i="3"/>
  <c r="W30" i="2"/>
  <c r="V30" i="2"/>
  <c r="W29" i="2"/>
  <c r="V29" i="2"/>
  <c r="W27" i="2"/>
  <c r="V27" i="2"/>
  <c r="W24" i="2"/>
  <c r="V24" i="2"/>
  <c r="W22" i="2"/>
  <c r="V22" i="2"/>
  <c r="W21" i="2"/>
  <c r="V21" i="2"/>
  <c r="W18" i="2"/>
  <c r="V18" i="2"/>
  <c r="W17" i="2"/>
  <c r="V17" i="2"/>
  <c r="W16" i="2"/>
  <c r="V16" i="2"/>
  <c r="W15" i="2"/>
  <c r="V15" i="2"/>
  <c r="W14" i="2"/>
  <c r="V14" i="2"/>
  <c r="S30" i="2"/>
  <c r="R30" i="2"/>
  <c r="S29" i="2"/>
  <c r="R29" i="2"/>
  <c r="S27" i="2"/>
  <c r="R27" i="2"/>
  <c r="S24" i="2"/>
  <c r="R24" i="2"/>
  <c r="S22" i="2"/>
  <c r="R22" i="2"/>
  <c r="S21" i="2"/>
  <c r="R21" i="2"/>
  <c r="S18" i="2"/>
  <c r="R18" i="2"/>
  <c r="S17" i="2"/>
  <c r="R17" i="2"/>
  <c r="S16" i="2"/>
  <c r="R16" i="2"/>
  <c r="S15" i="2"/>
  <c r="R15" i="2"/>
  <c r="S14" i="2"/>
  <c r="R14" i="2"/>
  <c r="O30" i="2"/>
  <c r="N30" i="2"/>
  <c r="O29" i="2"/>
  <c r="N29" i="2"/>
  <c r="O27" i="2"/>
  <c r="N27" i="2"/>
  <c r="O24" i="2"/>
  <c r="N24" i="2"/>
  <c r="O22" i="2"/>
  <c r="N22" i="2"/>
  <c r="O21" i="2"/>
  <c r="N21" i="2"/>
  <c r="O18" i="2"/>
  <c r="N18" i="2"/>
  <c r="O17" i="2"/>
  <c r="N17" i="2"/>
  <c r="O16" i="2"/>
  <c r="N16" i="2"/>
  <c r="O15" i="2"/>
  <c r="N15" i="2"/>
  <c r="O14" i="2"/>
  <c r="N14" i="2"/>
  <c r="K30" i="2"/>
  <c r="J30" i="2"/>
  <c r="K29" i="2"/>
  <c r="J29" i="2"/>
  <c r="K27" i="2"/>
  <c r="J27" i="2"/>
  <c r="K24" i="2"/>
  <c r="J24" i="2"/>
  <c r="K22" i="2"/>
  <c r="J22" i="2"/>
  <c r="K21" i="2"/>
  <c r="J21" i="2"/>
  <c r="K18" i="2"/>
  <c r="J18" i="2"/>
  <c r="K17" i="2"/>
  <c r="J17" i="2"/>
  <c r="K16" i="2"/>
  <c r="J16" i="2"/>
  <c r="K15" i="2"/>
  <c r="J15" i="2"/>
  <c r="K14" i="2"/>
  <c r="J14" i="2"/>
  <c r="W11" i="2"/>
  <c r="V11" i="2"/>
  <c r="W10" i="2"/>
  <c r="V10" i="2"/>
  <c r="W9" i="2"/>
  <c r="V9" i="2"/>
  <c r="W8" i="2"/>
  <c r="V8" i="2"/>
  <c r="S11" i="2"/>
  <c r="R11" i="2"/>
  <c r="S10" i="2"/>
  <c r="R10" i="2"/>
  <c r="S9" i="2"/>
  <c r="R9" i="2"/>
  <c r="S8" i="2"/>
  <c r="R8" i="2"/>
  <c r="O11" i="2"/>
  <c r="N11" i="2"/>
  <c r="O10" i="2"/>
  <c r="N10" i="2"/>
  <c r="O9" i="2"/>
  <c r="N9" i="2"/>
  <c r="O8" i="2"/>
  <c r="N8" i="2"/>
  <c r="U7" i="2"/>
  <c r="Q7" i="2"/>
  <c r="M7" i="2"/>
  <c r="I7" i="2"/>
  <c r="K11" i="2"/>
  <c r="J11" i="2"/>
  <c r="K10" i="2"/>
  <c r="J10" i="2"/>
  <c r="K9" i="2"/>
  <c r="J9" i="2"/>
  <c r="K8" i="2"/>
  <c r="J8" i="2"/>
  <c r="AS22" i="8"/>
  <c r="AR22" i="8"/>
  <c r="AS21" i="8"/>
  <c r="AU21" i="8" s="1"/>
  <c r="AR21" i="8"/>
  <c r="AS20" i="8"/>
  <c r="AR20" i="8"/>
  <c r="AS19" i="8"/>
  <c r="AU19" i="8" s="1"/>
  <c r="AR19" i="8"/>
  <c r="AS18" i="8"/>
  <c r="AR18" i="8"/>
  <c r="AS17" i="8"/>
  <c r="AU17" i="8" s="1"/>
  <c r="AR17" i="8"/>
  <c r="AS16" i="8"/>
  <c r="AR16" i="8"/>
  <c r="AS15" i="8"/>
  <c r="AU15" i="8" s="1"/>
  <c r="AR15" i="8"/>
  <c r="AS14" i="8"/>
  <c r="AR14" i="8"/>
  <c r="AS13" i="8"/>
  <c r="AU13" i="8" s="1"/>
  <c r="AR13" i="8"/>
  <c r="AS12" i="8"/>
  <c r="AR12" i="8"/>
  <c r="AS11" i="8"/>
  <c r="AU11" i="8" s="1"/>
  <c r="AR11" i="8"/>
  <c r="AS10" i="8"/>
  <c r="AR10" i="8"/>
  <c r="AI22" i="8"/>
  <c r="AK22" i="8" s="1"/>
  <c r="AH22" i="8"/>
  <c r="AI21" i="8"/>
  <c r="AH21" i="8"/>
  <c r="AI20" i="8"/>
  <c r="AK20" i="8" s="1"/>
  <c r="AH20" i="8"/>
  <c r="AI19" i="8"/>
  <c r="AH19" i="8"/>
  <c r="AI18" i="8"/>
  <c r="AK18" i="8" s="1"/>
  <c r="AH18" i="8"/>
  <c r="AI17" i="8"/>
  <c r="AH17" i="8"/>
  <c r="AI16" i="8"/>
  <c r="AK16" i="8" s="1"/>
  <c r="AH16" i="8"/>
  <c r="AI15" i="8"/>
  <c r="AH15" i="8"/>
  <c r="AI14" i="8"/>
  <c r="AK14" i="8" s="1"/>
  <c r="AH14" i="8"/>
  <c r="AI13" i="8"/>
  <c r="AH13" i="8"/>
  <c r="AI12" i="8"/>
  <c r="AK12" i="8" s="1"/>
  <c r="AH12" i="8"/>
  <c r="AI11" i="8"/>
  <c r="AH11" i="8"/>
  <c r="AI10" i="8"/>
  <c r="AK10" i="8" s="1"/>
  <c r="AH10" i="8"/>
  <c r="Y22" i="8"/>
  <c r="X22" i="8"/>
  <c r="Y21" i="8"/>
  <c r="AA21" i="8" s="1"/>
  <c r="X21" i="8"/>
  <c r="Y20" i="8"/>
  <c r="X20" i="8"/>
  <c r="Y19" i="8"/>
  <c r="AA19" i="8" s="1"/>
  <c r="X19" i="8"/>
  <c r="Y18" i="8"/>
  <c r="X18" i="8"/>
  <c r="Y17" i="8"/>
  <c r="AA17" i="8" s="1"/>
  <c r="X17" i="8"/>
  <c r="Y16" i="8"/>
  <c r="X16" i="8"/>
  <c r="Y15" i="8"/>
  <c r="AA15" i="8" s="1"/>
  <c r="X15" i="8"/>
  <c r="Y14" i="8"/>
  <c r="X14" i="8"/>
  <c r="Y13" i="8"/>
  <c r="AA13" i="8" s="1"/>
  <c r="X13" i="8"/>
  <c r="Y12" i="8"/>
  <c r="X12" i="8"/>
  <c r="Y11" i="8"/>
  <c r="AA11" i="8" s="1"/>
  <c r="X11" i="8"/>
  <c r="Y10" i="8"/>
  <c r="X10" i="8"/>
  <c r="AR29" i="8"/>
  <c r="AU29" i="8" s="1"/>
  <c r="AR28" i="8"/>
  <c r="AT28" i="8" s="1"/>
  <c r="AR27" i="8"/>
  <c r="AU27" i="8" s="1"/>
  <c r="AH29" i="8"/>
  <c r="AK29" i="8" s="1"/>
  <c r="AH28" i="8"/>
  <c r="AK28" i="8" s="1"/>
  <c r="AH27" i="8"/>
  <c r="AK27" i="8" s="1"/>
  <c r="X29" i="8"/>
  <c r="AA29" i="8" s="1"/>
  <c r="X28" i="8"/>
  <c r="AA28" i="8" s="1"/>
  <c r="X27" i="8"/>
  <c r="Z27" i="8" s="1"/>
  <c r="Y34" i="8"/>
  <c r="X34" i="8"/>
  <c r="Y32" i="8"/>
  <c r="X32" i="8"/>
  <c r="Y31" i="8"/>
  <c r="X31" i="8"/>
  <c r="AI34" i="8"/>
  <c r="AH34" i="8"/>
  <c r="AI32" i="8"/>
  <c r="AH32" i="8"/>
  <c r="AI31" i="8"/>
  <c r="AH31" i="8"/>
  <c r="AS34" i="8"/>
  <c r="AR34" i="8"/>
  <c r="AS32" i="8"/>
  <c r="AR32" i="8"/>
  <c r="AS31" i="8"/>
  <c r="AR31" i="8"/>
  <c r="AM33" i="8"/>
  <c r="AN33" i="8"/>
  <c r="AO33" i="8"/>
  <c r="AP33" i="8"/>
  <c r="AQ33" i="8"/>
  <c r="AM35" i="8"/>
  <c r="AN35" i="8"/>
  <c r="AO35" i="8"/>
  <c r="AP35" i="8"/>
  <c r="AQ35" i="8"/>
  <c r="AM25" i="8"/>
  <c r="AN25" i="8"/>
  <c r="AO25" i="8"/>
  <c r="AP25" i="8"/>
  <c r="AQ25" i="8"/>
  <c r="AC33" i="8"/>
  <c r="AD33" i="8"/>
  <c r="AE33" i="8"/>
  <c r="AF33" i="8"/>
  <c r="AG33" i="8"/>
  <c r="AC35" i="8"/>
  <c r="AD35" i="8"/>
  <c r="AE35" i="8"/>
  <c r="AF35" i="8"/>
  <c r="AG35" i="8"/>
  <c r="AC25" i="8"/>
  <c r="AD25" i="8"/>
  <c r="AE25" i="8"/>
  <c r="AF25" i="8"/>
  <c r="AG25" i="8"/>
  <c r="T33" i="8"/>
  <c r="V33" i="8"/>
  <c r="T35" i="8"/>
  <c r="V35" i="8"/>
  <c r="S25" i="8"/>
  <c r="T25" i="8"/>
  <c r="U25" i="8"/>
  <c r="V25" i="8"/>
  <c r="W25" i="8"/>
  <c r="I33" i="8"/>
  <c r="J33" i="8"/>
  <c r="K33" i="8"/>
  <c r="L33" i="8"/>
  <c r="M33" i="8"/>
  <c r="I35" i="8"/>
  <c r="J35" i="8"/>
  <c r="K35" i="8"/>
  <c r="L35" i="8"/>
  <c r="M35" i="8"/>
  <c r="I25" i="8"/>
  <c r="J25" i="8"/>
  <c r="K25" i="8"/>
  <c r="L25" i="8"/>
  <c r="M25" i="8"/>
  <c r="O31" i="8"/>
  <c r="O32" i="8"/>
  <c r="O34" i="8"/>
  <c r="O10" i="8"/>
  <c r="Q10" i="8" s="1"/>
  <c r="O11" i="8"/>
  <c r="O12" i="8"/>
  <c r="O13" i="8"/>
  <c r="O14" i="8"/>
  <c r="O15" i="8"/>
  <c r="O16" i="8"/>
  <c r="O17" i="8"/>
  <c r="O18" i="8"/>
  <c r="O19" i="8"/>
  <c r="O20" i="8"/>
  <c r="O21" i="8"/>
  <c r="O22" i="8"/>
  <c r="N11" i="8"/>
  <c r="P11" i="8" s="1"/>
  <c r="N12" i="8"/>
  <c r="P12" i="8" s="1"/>
  <c r="N13" i="8"/>
  <c r="N14" i="8"/>
  <c r="P14" i="8" s="1"/>
  <c r="N15" i="8"/>
  <c r="P15" i="8" s="1"/>
  <c r="N16" i="8"/>
  <c r="P16" i="8" s="1"/>
  <c r="N17" i="8"/>
  <c r="N18" i="8"/>
  <c r="P18" i="8" s="1"/>
  <c r="N19" i="8"/>
  <c r="P19" i="8" s="1"/>
  <c r="N20" i="8"/>
  <c r="P20" i="8" s="1"/>
  <c r="N21" i="8"/>
  <c r="N22" i="8"/>
  <c r="P22" i="8" s="1"/>
  <c r="N10" i="8"/>
  <c r="Q11" i="8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D14" i="6"/>
  <c r="E14" i="6"/>
  <c r="F14" i="6"/>
  <c r="G14" i="6"/>
  <c r="G5" i="6" s="1"/>
  <c r="H14" i="6"/>
  <c r="H5" i="6" s="1"/>
  <c r="I14" i="6"/>
  <c r="I5" i="6" s="1"/>
  <c r="J14" i="6"/>
  <c r="J5" i="6" s="1"/>
  <c r="K14" i="6"/>
  <c r="K5" i="6" s="1"/>
  <c r="L14" i="6"/>
  <c r="M14" i="6"/>
  <c r="M5" i="6" s="1"/>
  <c r="N14" i="6"/>
  <c r="N5" i="6" s="1"/>
  <c r="O14" i="6"/>
  <c r="O5" i="6" s="1"/>
  <c r="P14" i="6"/>
  <c r="P5" i="6" s="1"/>
  <c r="Q14" i="6"/>
  <c r="R14" i="6"/>
  <c r="R5" i="6" s="1"/>
  <c r="S14" i="6"/>
  <c r="S5" i="6" s="1"/>
  <c r="T14" i="6"/>
  <c r="T5" i="6" s="1"/>
  <c r="U14" i="6"/>
  <c r="V14" i="6"/>
  <c r="V5" i="6" s="1"/>
  <c r="W14" i="6"/>
  <c r="W5" i="6" s="1"/>
  <c r="X14" i="6"/>
  <c r="X5" i="6" s="1"/>
  <c r="Y14" i="6"/>
  <c r="Z14" i="6"/>
  <c r="Z5" i="6" s="1"/>
  <c r="C14" i="6"/>
  <c r="C5" i="6" s="1"/>
  <c r="D5" i="6"/>
  <c r="E5" i="6"/>
  <c r="F5" i="6"/>
  <c r="L5" i="6"/>
  <c r="Q5" i="6"/>
  <c r="U5" i="6"/>
  <c r="Y5" i="6"/>
  <c r="AR116" i="1"/>
  <c r="AQ116" i="1"/>
  <c r="AR115" i="1"/>
  <c r="AQ115" i="1"/>
  <c r="AR114" i="1"/>
  <c r="AQ114" i="1"/>
  <c r="AR113" i="1"/>
  <c r="AQ113" i="1"/>
  <c r="AR112" i="1"/>
  <c r="AQ112" i="1"/>
  <c r="AR110" i="1"/>
  <c r="AQ110" i="1"/>
  <c r="AS110" i="1" s="1"/>
  <c r="AR109" i="1"/>
  <c r="AQ109" i="1"/>
  <c r="AR108" i="1"/>
  <c r="AQ108" i="1"/>
  <c r="AR107" i="1"/>
  <c r="AQ107" i="1"/>
  <c r="AR106" i="1"/>
  <c r="AQ106" i="1"/>
  <c r="AP103" i="1"/>
  <c r="AO103" i="1"/>
  <c r="AN103" i="1"/>
  <c r="AM103" i="1"/>
  <c r="AL103" i="1"/>
  <c r="AK103" i="1"/>
  <c r="AR102" i="1"/>
  <c r="AQ102" i="1"/>
  <c r="AR101" i="1"/>
  <c r="AQ101" i="1"/>
  <c r="AR100" i="1"/>
  <c r="AQ100" i="1"/>
  <c r="AR99" i="1"/>
  <c r="AQ99" i="1"/>
  <c r="AR98" i="1"/>
  <c r="AQ98" i="1"/>
  <c r="AR97" i="1"/>
  <c r="AQ97" i="1"/>
  <c r="AR96" i="1"/>
  <c r="AQ96" i="1"/>
  <c r="AR95" i="1"/>
  <c r="AQ95" i="1"/>
  <c r="AR94" i="1"/>
  <c r="AQ94" i="1"/>
  <c r="AR93" i="1"/>
  <c r="AQ93" i="1"/>
  <c r="AR92" i="1"/>
  <c r="AQ92" i="1"/>
  <c r="AR91" i="1"/>
  <c r="AQ91" i="1"/>
  <c r="AR90" i="1"/>
  <c r="AQ90" i="1"/>
  <c r="AR89" i="1"/>
  <c r="AQ89" i="1"/>
  <c r="AR88" i="1"/>
  <c r="AQ88" i="1"/>
  <c r="AR87" i="1"/>
  <c r="AQ87" i="1"/>
  <c r="AR86" i="1"/>
  <c r="AQ86" i="1"/>
  <c r="AR85" i="1"/>
  <c r="AQ85" i="1"/>
  <c r="AR84" i="1"/>
  <c r="AQ84" i="1"/>
  <c r="AR83" i="1"/>
  <c r="AQ83" i="1"/>
  <c r="AR82" i="1"/>
  <c r="AQ82" i="1"/>
  <c r="AT81" i="1"/>
  <c r="AS81" i="1"/>
  <c r="AP80" i="1"/>
  <c r="AO80" i="1"/>
  <c r="AN80" i="1"/>
  <c r="AM80" i="1"/>
  <c r="AL80" i="1"/>
  <c r="AK80" i="1"/>
  <c r="AR79" i="1"/>
  <c r="AQ79" i="1"/>
  <c r="AR78" i="1"/>
  <c r="AQ78" i="1"/>
  <c r="AR77" i="1"/>
  <c r="AQ77" i="1"/>
  <c r="AR76" i="1"/>
  <c r="AQ76" i="1"/>
  <c r="AR75" i="1"/>
  <c r="AQ75" i="1"/>
  <c r="AR74" i="1"/>
  <c r="AQ74" i="1"/>
  <c r="AT73" i="1"/>
  <c r="AS73" i="1"/>
  <c r="AR72" i="1"/>
  <c r="AQ72" i="1"/>
  <c r="AR71" i="1"/>
  <c r="AQ71" i="1"/>
  <c r="AR70" i="1"/>
  <c r="AQ70" i="1"/>
  <c r="AR69" i="1"/>
  <c r="AQ69" i="1"/>
  <c r="AR68" i="1"/>
  <c r="AQ68" i="1"/>
  <c r="AR67" i="1"/>
  <c r="AQ67" i="1"/>
  <c r="AR66" i="1"/>
  <c r="AQ66" i="1"/>
  <c r="AS66" i="1" s="1"/>
  <c r="AR65" i="1"/>
  <c r="AQ65" i="1"/>
  <c r="AR64" i="1"/>
  <c r="AQ64" i="1"/>
  <c r="AR63" i="1"/>
  <c r="AQ63" i="1"/>
  <c r="AP62" i="1"/>
  <c r="AO62" i="1"/>
  <c r="AN62" i="1"/>
  <c r="AM62" i="1"/>
  <c r="AL62" i="1"/>
  <c r="AK62" i="1"/>
  <c r="AR61" i="1"/>
  <c r="AQ61" i="1"/>
  <c r="AR60" i="1"/>
  <c r="AS25" i="8" s="1"/>
  <c r="AQ60" i="1"/>
  <c r="AR25" i="8" s="1"/>
  <c r="AR58" i="1"/>
  <c r="AQ58" i="1"/>
  <c r="AR57" i="1"/>
  <c r="AQ57" i="1"/>
  <c r="AR56" i="1"/>
  <c r="AQ56" i="1"/>
  <c r="AR55" i="1"/>
  <c r="AQ55" i="1"/>
  <c r="AP54" i="1"/>
  <c r="AO54" i="1"/>
  <c r="AO50" i="1" s="1"/>
  <c r="AN54" i="1"/>
  <c r="AM54" i="1"/>
  <c r="AM53" i="1" s="1"/>
  <c r="AL54" i="1"/>
  <c r="AK54" i="1"/>
  <c r="AK50" i="1" s="1"/>
  <c r="AN50" i="1"/>
  <c r="AM50" i="1"/>
  <c r="AN47" i="1"/>
  <c r="AR44" i="1"/>
  <c r="AQ44" i="1"/>
  <c r="AR43" i="1"/>
  <c r="AT43" i="1" s="1"/>
  <c r="AQ43" i="1"/>
  <c r="AR42" i="1"/>
  <c r="AQ42" i="1"/>
  <c r="AR41" i="1"/>
  <c r="AQ41" i="1"/>
  <c r="AR40" i="1"/>
  <c r="AS40" i="1" s="1"/>
  <c r="AQ40" i="1"/>
  <c r="AR39" i="1"/>
  <c r="AQ39" i="1"/>
  <c r="AQ38" i="1" s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R30" i="1"/>
  <c r="AQ30" i="1"/>
  <c r="AR29" i="1"/>
  <c r="AQ29" i="1"/>
  <c r="AR28" i="1"/>
  <c r="AQ28" i="1"/>
  <c r="AR27" i="1"/>
  <c r="AQ27" i="1"/>
  <c r="AR26" i="1"/>
  <c r="AQ26" i="1"/>
  <c r="AR25" i="1"/>
  <c r="AQ25" i="1"/>
  <c r="AR24" i="1"/>
  <c r="AQ24" i="1"/>
  <c r="AR23" i="1"/>
  <c r="AQ23" i="1"/>
  <c r="AR22" i="1"/>
  <c r="AQ22" i="1"/>
  <c r="AR21" i="1"/>
  <c r="AQ21" i="1"/>
  <c r="AR20" i="1"/>
  <c r="AQ20" i="1"/>
  <c r="AR19" i="1"/>
  <c r="AQ19" i="1"/>
  <c r="AR18" i="1"/>
  <c r="AP18" i="1"/>
  <c r="AO18" i="1"/>
  <c r="AN18" i="1"/>
  <c r="AM18" i="1"/>
  <c r="AL18" i="1"/>
  <c r="AK18" i="1"/>
  <c r="AP17" i="1"/>
  <c r="AQ26" i="8" s="1"/>
  <c r="AO17" i="1"/>
  <c r="AP26" i="8" s="1"/>
  <c r="AN17" i="1"/>
  <c r="AO26" i="8" s="1"/>
  <c r="AM17" i="1"/>
  <c r="AL17" i="1"/>
  <c r="AM26" i="8" s="1"/>
  <c r="AK17" i="1"/>
  <c r="AR14" i="1"/>
  <c r="AQ14" i="1"/>
  <c r="AR13" i="1"/>
  <c r="AT13" i="1" s="1"/>
  <c r="AQ13" i="1"/>
  <c r="AR12" i="1"/>
  <c r="AQ12" i="1"/>
  <c r="AR11" i="1"/>
  <c r="AT11" i="1" s="1"/>
  <c r="AQ11" i="1"/>
  <c r="AR10" i="1"/>
  <c r="AQ10" i="1"/>
  <c r="AQ9" i="1" s="1"/>
  <c r="AP9" i="1"/>
  <c r="AO9" i="1"/>
  <c r="AN9" i="1"/>
  <c r="AM9" i="1"/>
  <c r="AL9" i="1"/>
  <c r="AK9" i="1"/>
  <c r="AP8" i="1"/>
  <c r="AO8" i="1"/>
  <c r="AN8" i="1"/>
  <c r="AM8" i="1"/>
  <c r="AL8" i="1"/>
  <c r="AK8" i="1"/>
  <c r="AR7" i="1"/>
  <c r="AQ7" i="1"/>
  <c r="AR6" i="1"/>
  <c r="AQ6" i="1"/>
  <c r="AR5" i="1"/>
  <c r="AQ5" i="1"/>
  <c r="AH116" i="1"/>
  <c r="AG116" i="1"/>
  <c r="AH115" i="1"/>
  <c r="AG115" i="1"/>
  <c r="AH114" i="1"/>
  <c r="AG114" i="1"/>
  <c r="AH113" i="1"/>
  <c r="AG113" i="1"/>
  <c r="AH112" i="1"/>
  <c r="AG112" i="1"/>
  <c r="AH110" i="1"/>
  <c r="AG110" i="1"/>
  <c r="AH109" i="1"/>
  <c r="AG109" i="1"/>
  <c r="AH108" i="1"/>
  <c r="AG108" i="1"/>
  <c r="AH107" i="1"/>
  <c r="AG107" i="1"/>
  <c r="AH106" i="1"/>
  <c r="AG106" i="1"/>
  <c r="AF103" i="1"/>
  <c r="AE103" i="1"/>
  <c r="AD103" i="1"/>
  <c r="AC103" i="1"/>
  <c r="AB103" i="1"/>
  <c r="AA103" i="1"/>
  <c r="AH102" i="1"/>
  <c r="AG102" i="1"/>
  <c r="AH101" i="1"/>
  <c r="AG101" i="1"/>
  <c r="AH100" i="1"/>
  <c r="AG100" i="1"/>
  <c r="AH99" i="1"/>
  <c r="AG99" i="1"/>
  <c r="AH98" i="1"/>
  <c r="AG98" i="1"/>
  <c r="AH97" i="1"/>
  <c r="AG97" i="1"/>
  <c r="AH96" i="1"/>
  <c r="AG96" i="1"/>
  <c r="AH95" i="1"/>
  <c r="AG95" i="1"/>
  <c r="AH94" i="1"/>
  <c r="AG94" i="1"/>
  <c r="AH93" i="1"/>
  <c r="AG93" i="1"/>
  <c r="AH92" i="1"/>
  <c r="AG92" i="1"/>
  <c r="AH91" i="1"/>
  <c r="AG91" i="1"/>
  <c r="AH90" i="1"/>
  <c r="AG90" i="1"/>
  <c r="AH89" i="1"/>
  <c r="AG89" i="1"/>
  <c r="AH88" i="1"/>
  <c r="AG88" i="1"/>
  <c r="AH87" i="1"/>
  <c r="AG87" i="1"/>
  <c r="AH86" i="1"/>
  <c r="AG86" i="1"/>
  <c r="AH85" i="1"/>
  <c r="AG85" i="1"/>
  <c r="AH84" i="1"/>
  <c r="AG84" i="1"/>
  <c r="AH83" i="1"/>
  <c r="AG83" i="1"/>
  <c r="AH82" i="1"/>
  <c r="AG82" i="1"/>
  <c r="AJ81" i="1"/>
  <c r="AI81" i="1"/>
  <c r="AF80" i="1"/>
  <c r="AE80" i="1"/>
  <c r="AD80" i="1"/>
  <c r="AC80" i="1"/>
  <c r="AB80" i="1"/>
  <c r="AA80" i="1"/>
  <c r="AH79" i="1"/>
  <c r="AG79" i="1"/>
  <c r="AH78" i="1"/>
  <c r="AG78" i="1"/>
  <c r="AH77" i="1"/>
  <c r="AG77" i="1"/>
  <c r="AH76" i="1"/>
  <c r="AG76" i="1"/>
  <c r="AH75" i="1"/>
  <c r="AG75" i="1"/>
  <c r="AH74" i="1"/>
  <c r="AG74" i="1"/>
  <c r="AJ73" i="1"/>
  <c r="AI73" i="1"/>
  <c r="AH72" i="1"/>
  <c r="AG72" i="1"/>
  <c r="AH71" i="1"/>
  <c r="AG71" i="1"/>
  <c r="AH70" i="1"/>
  <c r="AG70" i="1"/>
  <c r="AH69" i="1"/>
  <c r="AG69" i="1"/>
  <c r="AH68" i="1"/>
  <c r="AG68" i="1"/>
  <c r="AH67" i="1"/>
  <c r="AG67" i="1"/>
  <c r="AH66" i="1"/>
  <c r="AG66" i="1"/>
  <c r="AH65" i="1"/>
  <c r="AI65" i="1" s="1"/>
  <c r="AG65" i="1"/>
  <c r="AH64" i="1"/>
  <c r="AG64" i="1"/>
  <c r="AH63" i="1"/>
  <c r="AG63" i="1"/>
  <c r="AF62" i="1"/>
  <c r="AE62" i="1"/>
  <c r="AD62" i="1"/>
  <c r="AC62" i="1"/>
  <c r="AB62" i="1"/>
  <c r="AA62" i="1"/>
  <c r="AH61" i="1"/>
  <c r="AG61" i="1"/>
  <c r="AH60" i="1"/>
  <c r="AG60" i="1"/>
  <c r="AH25" i="8" s="1"/>
  <c r="AH58" i="1"/>
  <c r="AG58" i="1"/>
  <c r="AH57" i="1"/>
  <c r="AG57" i="1"/>
  <c r="AH56" i="1"/>
  <c r="AG56" i="1"/>
  <c r="AH55" i="1"/>
  <c r="AG55" i="1"/>
  <c r="AF54" i="1"/>
  <c r="AF53" i="1" s="1"/>
  <c r="AE54" i="1"/>
  <c r="AE50" i="1" s="1"/>
  <c r="AD54" i="1"/>
  <c r="AC54" i="1"/>
  <c r="AC50" i="1" s="1"/>
  <c r="AB54" i="1"/>
  <c r="AB50" i="1" s="1"/>
  <c r="AA54" i="1"/>
  <c r="AA50" i="1" s="1"/>
  <c r="AF50" i="1"/>
  <c r="AB47" i="1"/>
  <c r="AH44" i="1"/>
  <c r="AG44" i="1"/>
  <c r="AH43" i="1"/>
  <c r="AG43" i="1"/>
  <c r="AH42" i="1"/>
  <c r="AG42" i="1"/>
  <c r="AH41" i="1"/>
  <c r="AG41" i="1"/>
  <c r="AH40" i="1"/>
  <c r="AG40" i="1"/>
  <c r="AH39" i="1"/>
  <c r="AG39" i="1"/>
  <c r="AF38" i="1"/>
  <c r="AE38" i="1"/>
  <c r="AD38" i="1"/>
  <c r="AC38" i="1"/>
  <c r="AB38" i="1"/>
  <c r="AA38" i="1"/>
  <c r="AF37" i="1"/>
  <c r="AE37" i="1"/>
  <c r="AD37" i="1"/>
  <c r="AC37" i="1"/>
  <c r="AB37" i="1"/>
  <c r="AA37" i="1"/>
  <c r="AF36" i="1"/>
  <c r="AE36" i="1"/>
  <c r="AD36" i="1"/>
  <c r="AC36" i="1"/>
  <c r="AB36" i="1"/>
  <c r="AA36" i="1"/>
  <c r="AF35" i="1"/>
  <c r="AE35" i="1"/>
  <c r="AD35" i="1"/>
  <c r="AC35" i="1"/>
  <c r="AB35" i="1"/>
  <c r="AA35" i="1"/>
  <c r="AF34" i="1"/>
  <c r="AE34" i="1"/>
  <c r="AD34" i="1"/>
  <c r="AC34" i="1"/>
  <c r="AB34" i="1"/>
  <c r="AA34" i="1"/>
  <c r="AF33" i="1"/>
  <c r="AE33" i="1"/>
  <c r="AD33" i="1"/>
  <c r="AC33" i="1"/>
  <c r="AB33" i="1"/>
  <c r="AA33" i="1"/>
  <c r="AF32" i="1"/>
  <c r="AE32" i="1"/>
  <c r="AD32" i="1"/>
  <c r="AC32" i="1"/>
  <c r="AB32" i="1"/>
  <c r="AA32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H18" i="1" s="1"/>
  <c r="AG20" i="1"/>
  <c r="AG18" i="1" s="1"/>
  <c r="AH19" i="1"/>
  <c r="AG19" i="1"/>
  <c r="AF18" i="1"/>
  <c r="AE18" i="1"/>
  <c r="AD18" i="1"/>
  <c r="AC18" i="1"/>
  <c r="AB18" i="1"/>
  <c r="AA18" i="1"/>
  <c r="AF17" i="1"/>
  <c r="AG26" i="8" s="1"/>
  <c r="AE17" i="1"/>
  <c r="AF26" i="8" s="1"/>
  <c r="AD17" i="1"/>
  <c r="AE26" i="8" s="1"/>
  <c r="AC17" i="1"/>
  <c r="AB17" i="1"/>
  <c r="AC26" i="8" s="1"/>
  <c r="AA17" i="1"/>
  <c r="AA46" i="1" s="1"/>
  <c r="AH14" i="1"/>
  <c r="AG14" i="1"/>
  <c r="AH13" i="1"/>
  <c r="AG13" i="1"/>
  <c r="AH12" i="1"/>
  <c r="AG12" i="1"/>
  <c r="AH11" i="1"/>
  <c r="AG11" i="1"/>
  <c r="AH10" i="1"/>
  <c r="AG10" i="1"/>
  <c r="AF9" i="1"/>
  <c r="AE9" i="1"/>
  <c r="AD9" i="1"/>
  <c r="AC9" i="1"/>
  <c r="AB9" i="1"/>
  <c r="AA9" i="1"/>
  <c r="AF8" i="1"/>
  <c r="AF15" i="1" s="1"/>
  <c r="AG5" i="8" s="1"/>
  <c r="AE8" i="1"/>
  <c r="AD8" i="1"/>
  <c r="AC8" i="1"/>
  <c r="AB8" i="1"/>
  <c r="AB15" i="1" s="1"/>
  <c r="AC5" i="8" s="1"/>
  <c r="AA8" i="1"/>
  <c r="AH7" i="1"/>
  <c r="AG7" i="1"/>
  <c r="AH6" i="1"/>
  <c r="AG6" i="1"/>
  <c r="AH5" i="1"/>
  <c r="AG5" i="1"/>
  <c r="X116" i="1"/>
  <c r="W116" i="1"/>
  <c r="X115" i="1"/>
  <c r="W115" i="1"/>
  <c r="X114" i="1"/>
  <c r="W114" i="1"/>
  <c r="X113" i="1"/>
  <c r="W113" i="1"/>
  <c r="X112" i="1"/>
  <c r="W112" i="1"/>
  <c r="X110" i="1"/>
  <c r="W110" i="1"/>
  <c r="X109" i="1"/>
  <c r="W109" i="1"/>
  <c r="X108" i="1"/>
  <c r="W108" i="1"/>
  <c r="X107" i="1"/>
  <c r="W107" i="1"/>
  <c r="X106" i="1"/>
  <c r="W106" i="1"/>
  <c r="Y106" i="1" s="1"/>
  <c r="V103" i="1"/>
  <c r="U103" i="1"/>
  <c r="T103" i="1"/>
  <c r="S103" i="1"/>
  <c r="R103" i="1"/>
  <c r="Q103" i="1"/>
  <c r="X102" i="1"/>
  <c r="W102" i="1"/>
  <c r="X101" i="1"/>
  <c r="W101" i="1"/>
  <c r="X100" i="1"/>
  <c r="W100" i="1"/>
  <c r="Z100" i="1" s="1"/>
  <c r="X99" i="1"/>
  <c r="W99" i="1"/>
  <c r="X98" i="1"/>
  <c r="W98" i="1"/>
  <c r="X97" i="1"/>
  <c r="W97" i="1"/>
  <c r="X96" i="1"/>
  <c r="W96" i="1"/>
  <c r="X95" i="1"/>
  <c r="W95" i="1"/>
  <c r="X94" i="1"/>
  <c r="W94" i="1"/>
  <c r="X93" i="1"/>
  <c r="Y93" i="1" s="1"/>
  <c r="W93" i="1"/>
  <c r="X92" i="1"/>
  <c r="W92" i="1"/>
  <c r="X91" i="1"/>
  <c r="W91" i="1"/>
  <c r="X90" i="1"/>
  <c r="W90" i="1"/>
  <c r="X89" i="1"/>
  <c r="W89" i="1"/>
  <c r="X88" i="1"/>
  <c r="W88" i="1"/>
  <c r="X87" i="1"/>
  <c r="W87" i="1"/>
  <c r="X86" i="1"/>
  <c r="W86" i="1"/>
  <c r="X85" i="1"/>
  <c r="W85" i="1"/>
  <c r="X84" i="1"/>
  <c r="W84" i="1"/>
  <c r="X83" i="1"/>
  <c r="W83" i="1"/>
  <c r="X82" i="1"/>
  <c r="W82" i="1"/>
  <c r="Z81" i="1"/>
  <c r="Y81" i="1"/>
  <c r="V80" i="1"/>
  <c r="U80" i="1"/>
  <c r="T80" i="1"/>
  <c r="S80" i="1"/>
  <c r="R80" i="1"/>
  <c r="Q80" i="1"/>
  <c r="X79" i="1"/>
  <c r="W79" i="1"/>
  <c r="X78" i="1"/>
  <c r="W78" i="1"/>
  <c r="Z78" i="1" s="1"/>
  <c r="X77" i="1"/>
  <c r="W77" i="1"/>
  <c r="X76" i="1"/>
  <c r="W76" i="1"/>
  <c r="X75" i="1"/>
  <c r="W75" i="1"/>
  <c r="X74" i="1"/>
  <c r="W74" i="1"/>
  <c r="Y74" i="1" s="1"/>
  <c r="Z73" i="1"/>
  <c r="Y73" i="1"/>
  <c r="X72" i="1"/>
  <c r="W72" i="1"/>
  <c r="Y72" i="1" s="1"/>
  <c r="X71" i="1"/>
  <c r="W71" i="1"/>
  <c r="X70" i="1"/>
  <c r="W70" i="1"/>
  <c r="X69" i="1"/>
  <c r="W69" i="1"/>
  <c r="X68" i="1"/>
  <c r="W68" i="1"/>
  <c r="X67" i="1"/>
  <c r="W67" i="1"/>
  <c r="X66" i="1"/>
  <c r="W66" i="1"/>
  <c r="X65" i="1"/>
  <c r="W65" i="1"/>
  <c r="X64" i="1"/>
  <c r="W64" i="1"/>
  <c r="X63" i="1"/>
  <c r="W63" i="1"/>
  <c r="V62" i="1"/>
  <c r="U62" i="1"/>
  <c r="T62" i="1"/>
  <c r="S62" i="1"/>
  <c r="R62" i="1"/>
  <c r="Q62" i="1"/>
  <c r="X61" i="1"/>
  <c r="W61" i="1"/>
  <c r="X60" i="1"/>
  <c r="W60" i="1"/>
  <c r="X58" i="1"/>
  <c r="W58" i="1"/>
  <c r="X57" i="1"/>
  <c r="W57" i="1"/>
  <c r="X56" i="1"/>
  <c r="W56" i="1"/>
  <c r="X55" i="1"/>
  <c r="W55" i="1"/>
  <c r="V54" i="1"/>
  <c r="V53" i="1" s="1"/>
  <c r="U54" i="1"/>
  <c r="U50" i="1" s="1"/>
  <c r="T54" i="1"/>
  <c r="T53" i="1" s="1"/>
  <c r="S54" i="1"/>
  <c r="S50" i="1" s="1"/>
  <c r="R54" i="1"/>
  <c r="R47" i="1" s="1"/>
  <c r="Q54" i="1"/>
  <c r="Q47" i="1" s="1"/>
  <c r="U53" i="1"/>
  <c r="R50" i="1"/>
  <c r="U47" i="1"/>
  <c r="X44" i="1"/>
  <c r="W44" i="1"/>
  <c r="X43" i="1"/>
  <c r="Y43" i="1" s="1"/>
  <c r="W43" i="1"/>
  <c r="X42" i="1"/>
  <c r="W42" i="1"/>
  <c r="X41" i="1"/>
  <c r="W41" i="1"/>
  <c r="X40" i="1"/>
  <c r="W40" i="1"/>
  <c r="X39" i="1"/>
  <c r="Y39" i="1" s="1"/>
  <c r="W39" i="1"/>
  <c r="V38" i="1"/>
  <c r="U38" i="1"/>
  <c r="T38" i="1"/>
  <c r="S38" i="1"/>
  <c r="R38" i="1"/>
  <c r="Q38" i="1"/>
  <c r="V37" i="1"/>
  <c r="U37" i="1"/>
  <c r="T37" i="1"/>
  <c r="S37" i="1"/>
  <c r="R37" i="1"/>
  <c r="Q37" i="1"/>
  <c r="V36" i="1"/>
  <c r="U36" i="1"/>
  <c r="T36" i="1"/>
  <c r="S36" i="1"/>
  <c r="R36" i="1"/>
  <c r="Q36" i="1"/>
  <c r="V35" i="1"/>
  <c r="U35" i="1"/>
  <c r="T35" i="1"/>
  <c r="S35" i="1"/>
  <c r="R35" i="1"/>
  <c r="Q35" i="1"/>
  <c r="V34" i="1"/>
  <c r="U34" i="1"/>
  <c r="T34" i="1"/>
  <c r="S34" i="1"/>
  <c r="R34" i="1"/>
  <c r="Q34" i="1"/>
  <c r="V33" i="1"/>
  <c r="U33" i="1"/>
  <c r="T33" i="1"/>
  <c r="S33" i="1"/>
  <c r="R33" i="1"/>
  <c r="Q33" i="1"/>
  <c r="V32" i="1"/>
  <c r="U32" i="1"/>
  <c r="T32" i="1"/>
  <c r="S32" i="1"/>
  <c r="R32" i="1"/>
  <c r="Q32" i="1"/>
  <c r="X30" i="1"/>
  <c r="W30" i="1"/>
  <c r="X29" i="1"/>
  <c r="W29" i="1"/>
  <c r="X28" i="1"/>
  <c r="W28" i="1"/>
  <c r="X27" i="1"/>
  <c r="W27" i="1"/>
  <c r="X26" i="1"/>
  <c r="W26" i="1"/>
  <c r="X25" i="1"/>
  <c r="W25" i="1"/>
  <c r="X24" i="1"/>
  <c r="W24" i="1"/>
  <c r="X23" i="1"/>
  <c r="W23" i="1"/>
  <c r="X22" i="1"/>
  <c r="W22" i="1"/>
  <c r="X21" i="1"/>
  <c r="W21" i="1"/>
  <c r="X20" i="1"/>
  <c r="X18" i="1" s="1"/>
  <c r="W20" i="1"/>
  <c r="W18" i="1" s="1"/>
  <c r="X19" i="1"/>
  <c r="W19" i="1"/>
  <c r="V18" i="1"/>
  <c r="U18" i="1"/>
  <c r="T18" i="1"/>
  <c r="S18" i="1"/>
  <c r="R18" i="1"/>
  <c r="Q18" i="1"/>
  <c r="V17" i="1"/>
  <c r="W26" i="8" s="1"/>
  <c r="U17" i="1"/>
  <c r="T17" i="1"/>
  <c r="U26" i="8" s="1"/>
  <c r="S17" i="1"/>
  <c r="S52" i="1" s="1"/>
  <c r="R17" i="1"/>
  <c r="S26" i="8" s="1"/>
  <c r="Q17" i="1"/>
  <c r="Q49" i="1" s="1"/>
  <c r="X14" i="1"/>
  <c r="W14" i="1"/>
  <c r="X13" i="1"/>
  <c r="W13" i="1"/>
  <c r="X12" i="1"/>
  <c r="W12" i="1"/>
  <c r="X11" i="1"/>
  <c r="W11" i="1"/>
  <c r="X10" i="1"/>
  <c r="W10" i="1"/>
  <c r="V9" i="1"/>
  <c r="U9" i="1"/>
  <c r="T9" i="1"/>
  <c r="S9" i="1"/>
  <c r="R9" i="1"/>
  <c r="Q9" i="1"/>
  <c r="V8" i="1"/>
  <c r="U8" i="1"/>
  <c r="T8" i="1"/>
  <c r="S8" i="1"/>
  <c r="R8" i="1"/>
  <c r="Q8" i="1"/>
  <c r="X7" i="1"/>
  <c r="W7" i="1"/>
  <c r="X6" i="1"/>
  <c r="W6" i="1"/>
  <c r="X5" i="1"/>
  <c r="W5" i="1"/>
  <c r="P81" i="1"/>
  <c r="O81" i="1"/>
  <c r="P73" i="1"/>
  <c r="O73" i="1"/>
  <c r="N112" i="1"/>
  <c r="N113" i="1"/>
  <c r="N114" i="1"/>
  <c r="N115" i="1"/>
  <c r="N116" i="1"/>
  <c r="N106" i="1"/>
  <c r="N107" i="1"/>
  <c r="N108" i="1"/>
  <c r="N109" i="1"/>
  <c r="N11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H103" i="1"/>
  <c r="I103" i="1"/>
  <c r="J103" i="1"/>
  <c r="K103" i="1"/>
  <c r="L103" i="1"/>
  <c r="N63" i="1"/>
  <c r="N64" i="1"/>
  <c r="N65" i="1"/>
  <c r="N66" i="1"/>
  <c r="N67" i="1"/>
  <c r="N68" i="1"/>
  <c r="N69" i="1"/>
  <c r="N70" i="1"/>
  <c r="N71" i="1"/>
  <c r="N72" i="1"/>
  <c r="N74" i="1"/>
  <c r="N75" i="1"/>
  <c r="N76" i="1"/>
  <c r="N77" i="1"/>
  <c r="N78" i="1"/>
  <c r="N79" i="1"/>
  <c r="H80" i="1"/>
  <c r="I80" i="1"/>
  <c r="J80" i="1"/>
  <c r="K80" i="1"/>
  <c r="L80" i="1"/>
  <c r="N55" i="1"/>
  <c r="N56" i="1"/>
  <c r="N57" i="1"/>
  <c r="N58" i="1"/>
  <c r="N60" i="1"/>
  <c r="N61" i="1"/>
  <c r="H54" i="1"/>
  <c r="H53" i="1" s="1"/>
  <c r="I54" i="1"/>
  <c r="I50" i="1" s="1"/>
  <c r="J54" i="1"/>
  <c r="J47" i="1" s="1"/>
  <c r="K54" i="1"/>
  <c r="K50" i="1" s="1"/>
  <c r="L54" i="1"/>
  <c r="L53" i="1" s="1"/>
  <c r="H62" i="1"/>
  <c r="I62" i="1"/>
  <c r="J62" i="1"/>
  <c r="K62" i="1"/>
  <c r="L62" i="1"/>
  <c r="N39" i="1"/>
  <c r="N40" i="1"/>
  <c r="N41" i="1"/>
  <c r="N42" i="1"/>
  <c r="N43" i="1"/>
  <c r="N44" i="1"/>
  <c r="H32" i="1"/>
  <c r="I32" i="1"/>
  <c r="J32" i="1"/>
  <c r="K32" i="1"/>
  <c r="L32" i="1"/>
  <c r="H33" i="1"/>
  <c r="I33" i="1"/>
  <c r="J33" i="1"/>
  <c r="K33" i="1"/>
  <c r="L33" i="1"/>
  <c r="H34" i="1"/>
  <c r="I34" i="1"/>
  <c r="J34" i="1"/>
  <c r="K34" i="1"/>
  <c r="L34" i="1"/>
  <c r="H35" i="1"/>
  <c r="I35" i="1"/>
  <c r="J35" i="1"/>
  <c r="K35" i="1"/>
  <c r="L35" i="1"/>
  <c r="H36" i="1"/>
  <c r="I36" i="1"/>
  <c r="J36" i="1"/>
  <c r="K36" i="1"/>
  <c r="L36" i="1"/>
  <c r="H37" i="1"/>
  <c r="I37" i="1"/>
  <c r="J37" i="1"/>
  <c r="K37" i="1"/>
  <c r="L37" i="1"/>
  <c r="H38" i="1"/>
  <c r="I38" i="1"/>
  <c r="J38" i="1"/>
  <c r="K38" i="1"/>
  <c r="L38" i="1"/>
  <c r="N30" i="1"/>
  <c r="N19" i="1"/>
  <c r="N20" i="1"/>
  <c r="N21" i="1"/>
  <c r="N22" i="1"/>
  <c r="N23" i="1"/>
  <c r="N24" i="1"/>
  <c r="N25" i="1"/>
  <c r="N26" i="1"/>
  <c r="N27" i="1"/>
  <c r="N28" i="1"/>
  <c r="N29" i="1"/>
  <c r="H18" i="1"/>
  <c r="I18" i="1"/>
  <c r="J18" i="1"/>
  <c r="K18" i="1"/>
  <c r="L18" i="1"/>
  <c r="H17" i="1"/>
  <c r="I26" i="8" s="1"/>
  <c r="I17" i="1"/>
  <c r="J26" i="8" s="1"/>
  <c r="J17" i="1"/>
  <c r="K26" i="8" s="1"/>
  <c r="K17" i="1"/>
  <c r="L26" i="8" s="1"/>
  <c r="L17" i="1"/>
  <c r="M26" i="8" s="1"/>
  <c r="N10" i="1"/>
  <c r="N11" i="1"/>
  <c r="N12" i="1"/>
  <c r="N13" i="1"/>
  <c r="N14" i="1"/>
  <c r="H9" i="1"/>
  <c r="I9" i="1"/>
  <c r="J9" i="1"/>
  <c r="K9" i="1"/>
  <c r="L9" i="1"/>
  <c r="N5" i="1"/>
  <c r="N6" i="1"/>
  <c r="N7" i="1"/>
  <c r="M5" i="1"/>
  <c r="H8" i="1"/>
  <c r="I8" i="1"/>
  <c r="J8" i="1"/>
  <c r="K8" i="1"/>
  <c r="L8" i="1"/>
  <c r="AI5" i="1" l="1"/>
  <c r="AI11" i="1"/>
  <c r="AI40" i="1"/>
  <c r="AL15" i="1"/>
  <c r="AM5" i="8" s="1"/>
  <c r="AP15" i="1"/>
  <c r="AQ5" i="8" s="1"/>
  <c r="AR9" i="1"/>
  <c r="K15" i="1"/>
  <c r="R53" i="1"/>
  <c r="X53" i="1" s="1"/>
  <c r="Z84" i="1"/>
  <c r="Z88" i="1"/>
  <c r="Z92" i="1"/>
  <c r="Y97" i="1"/>
  <c r="AF47" i="1"/>
  <c r="AB53" i="1"/>
  <c r="AI69" i="1"/>
  <c r="AT58" i="1"/>
  <c r="R15" i="1"/>
  <c r="S5" i="8" s="1"/>
  <c r="V15" i="1"/>
  <c r="W5" i="8" s="1"/>
  <c r="Y66" i="1"/>
  <c r="AG32" i="1"/>
  <c r="AG34" i="1"/>
  <c r="AG35" i="1"/>
  <c r="AG36" i="1"/>
  <c r="AG37" i="1"/>
  <c r="AH54" i="1"/>
  <c r="AI57" i="1"/>
  <c r="AK31" i="1"/>
  <c r="I31" i="1"/>
  <c r="Y65" i="1"/>
  <c r="AI42" i="1"/>
  <c r="AI58" i="1"/>
  <c r="AI63" i="1"/>
  <c r="AA10" i="8"/>
  <c r="AA12" i="8"/>
  <c r="AA14" i="8"/>
  <c r="AA16" i="8"/>
  <c r="AA18" i="8"/>
  <c r="AA20" i="8"/>
  <c r="AA22" i="8"/>
  <c r="AK11" i="8"/>
  <c r="AK13" i="8"/>
  <c r="AK15" i="8"/>
  <c r="AK17" i="8"/>
  <c r="AK19" i="8"/>
  <c r="AK21" i="8"/>
  <c r="AU10" i="8"/>
  <c r="AU12" i="8"/>
  <c r="AU14" i="8"/>
  <c r="AU16" i="8"/>
  <c r="AU18" i="8"/>
  <c r="AU20" i="8"/>
  <c r="AU22" i="8"/>
  <c r="Q19" i="8"/>
  <c r="D51" i="6"/>
  <c r="F2" i="6" s="1"/>
  <c r="F51" i="6" s="1"/>
  <c r="H2" i="6" s="1"/>
  <c r="H51" i="6" s="1"/>
  <c r="J2" i="6" s="1"/>
  <c r="J51" i="6" s="1"/>
  <c r="L2" i="6" s="1"/>
  <c r="L51" i="6" s="1"/>
  <c r="N2" i="6" s="1"/>
  <c r="N51" i="6" s="1"/>
  <c r="P2" i="6" s="1"/>
  <c r="P51" i="6" s="1"/>
  <c r="R2" i="6" s="1"/>
  <c r="R51" i="6" s="1"/>
  <c r="T2" i="6" s="1"/>
  <c r="T51" i="6" s="1"/>
  <c r="V2" i="6" s="1"/>
  <c r="V51" i="6" s="1"/>
  <c r="X2" i="6" s="1"/>
  <c r="X51" i="6" s="1"/>
  <c r="Z2" i="6" s="1"/>
  <c r="Z51" i="6" s="1"/>
  <c r="Q15" i="8"/>
  <c r="AU31" i="8"/>
  <c r="AA31" i="8"/>
  <c r="AA27" i="8"/>
  <c r="AJ27" i="8"/>
  <c r="Q20" i="8"/>
  <c r="Q16" i="8"/>
  <c r="Q12" i="8"/>
  <c r="O35" i="8"/>
  <c r="I4" i="3"/>
  <c r="Y11" i="3"/>
  <c r="AC4" i="3"/>
  <c r="AB4" i="3"/>
  <c r="AJ15" i="3"/>
  <c r="AS11" i="3"/>
  <c r="AS13" i="3"/>
  <c r="Z11" i="3"/>
  <c r="AG9" i="3"/>
  <c r="AI9" i="3" s="1"/>
  <c r="AR14" i="3"/>
  <c r="AS14" i="3" s="1"/>
  <c r="AJ9" i="3"/>
  <c r="AL4" i="3"/>
  <c r="N5" i="3"/>
  <c r="Z6" i="3"/>
  <c r="Z8" i="3"/>
  <c r="X9" i="3"/>
  <c r="Z10" i="3"/>
  <c r="Y13" i="3"/>
  <c r="AG5" i="3"/>
  <c r="AG4" i="3" s="1"/>
  <c r="AH14" i="3"/>
  <c r="AJ14" i="3" s="1"/>
  <c r="AJ16" i="3"/>
  <c r="AK4" i="3"/>
  <c r="AO4" i="3"/>
  <c r="AT11" i="3"/>
  <c r="AQ14" i="3"/>
  <c r="AT9" i="3"/>
  <c r="K4" i="3"/>
  <c r="V4" i="3"/>
  <c r="W5" i="3"/>
  <c r="Y12" i="3"/>
  <c r="Z13" i="3"/>
  <c r="W14" i="3"/>
  <c r="Z14" i="3" s="1"/>
  <c r="AG14" i="3"/>
  <c r="AT10" i="3"/>
  <c r="AS12" i="3"/>
  <c r="S4" i="3"/>
  <c r="R4" i="3"/>
  <c r="AJ10" i="3"/>
  <c r="AJ12" i="3"/>
  <c r="AN4" i="3"/>
  <c r="AQ9" i="3"/>
  <c r="AS9" i="3" s="1"/>
  <c r="AT13" i="3"/>
  <c r="L4" i="3"/>
  <c r="H4" i="3"/>
  <c r="Z15" i="3"/>
  <c r="AJ6" i="3"/>
  <c r="AJ8" i="3"/>
  <c r="AM4" i="3"/>
  <c r="AT7" i="3"/>
  <c r="AI10" i="3"/>
  <c r="AI11" i="3"/>
  <c r="AI12" i="3"/>
  <c r="AI13" i="3"/>
  <c r="AQ5" i="3"/>
  <c r="AT5" i="3" s="1"/>
  <c r="J4" i="3"/>
  <c r="N9" i="3"/>
  <c r="N4" i="3" s="1"/>
  <c r="Z16" i="3"/>
  <c r="AJ5" i="3"/>
  <c r="AJ7" i="3"/>
  <c r="AT6" i="3"/>
  <c r="AT8" i="3"/>
  <c r="P21" i="8"/>
  <c r="P17" i="8"/>
  <c r="P13" i="8"/>
  <c r="O33" i="8"/>
  <c r="AR35" i="8"/>
  <c r="AK34" i="8"/>
  <c r="X35" i="8"/>
  <c r="AS35" i="8"/>
  <c r="Y35" i="8"/>
  <c r="AR33" i="8"/>
  <c r="X33" i="8"/>
  <c r="Z42" i="1"/>
  <c r="Y70" i="1"/>
  <c r="AI23" i="1"/>
  <c r="Y61" i="1"/>
  <c r="Z83" i="1"/>
  <c r="Z85" i="1"/>
  <c r="Z87" i="1"/>
  <c r="Z89" i="1"/>
  <c r="Z91" i="1"/>
  <c r="Z93" i="1"/>
  <c r="Y94" i="1"/>
  <c r="AI7" i="1"/>
  <c r="AI13" i="1"/>
  <c r="AJ68" i="1"/>
  <c r="AH103" i="1"/>
  <c r="AS70" i="1"/>
  <c r="Y112" i="1"/>
  <c r="Y116" i="1"/>
  <c r="AI25" i="1"/>
  <c r="N8" i="1"/>
  <c r="Q15" i="1"/>
  <c r="Q118" i="1" s="1"/>
  <c r="U15" i="1"/>
  <c r="V5" i="8" s="1"/>
  <c r="W9" i="1"/>
  <c r="Y64" i="1"/>
  <c r="Z99" i="1"/>
  <c r="Z101" i="1"/>
  <c r="AD15" i="1"/>
  <c r="AE5" i="8" s="1"/>
  <c r="AQ33" i="1"/>
  <c r="AS41" i="1"/>
  <c r="H52" i="1"/>
  <c r="H51" i="1" s="1"/>
  <c r="H59" i="1" s="1"/>
  <c r="L46" i="1"/>
  <c r="S49" i="1"/>
  <c r="S48" i="1" s="1"/>
  <c r="V50" i="1"/>
  <c r="Y58" i="1"/>
  <c r="Y68" i="1"/>
  <c r="Y77" i="1"/>
  <c r="Z95" i="1"/>
  <c r="Z97" i="1"/>
  <c r="Y98" i="1"/>
  <c r="Y102" i="1"/>
  <c r="Y108" i="1"/>
  <c r="Y110" i="1"/>
  <c r="Z113" i="1"/>
  <c r="AI71" i="1"/>
  <c r="AJ108" i="1"/>
  <c r="AM47" i="1"/>
  <c r="AS55" i="1"/>
  <c r="L49" i="1"/>
  <c r="I46" i="1"/>
  <c r="N54" i="1"/>
  <c r="AG38" i="1"/>
  <c r="AE52" i="1"/>
  <c r="AI108" i="1"/>
  <c r="O5" i="1"/>
  <c r="I15" i="1"/>
  <c r="L31" i="1"/>
  <c r="H31" i="1"/>
  <c r="N33" i="1"/>
  <c r="N37" i="1"/>
  <c r="L52" i="1"/>
  <c r="L51" i="1" s="1"/>
  <c r="L59" i="1" s="1"/>
  <c r="I49" i="1"/>
  <c r="I48" i="1" s="1"/>
  <c r="H46" i="1"/>
  <c r="Y40" i="1"/>
  <c r="Y44" i="1"/>
  <c r="T50" i="1"/>
  <c r="X50" i="1" s="1"/>
  <c r="Y55" i="1"/>
  <c r="Y57" i="1"/>
  <c r="Y69" i="1"/>
  <c r="Z76" i="1"/>
  <c r="Y86" i="1"/>
  <c r="Y90" i="1"/>
  <c r="Z96" i="1"/>
  <c r="Y109" i="1"/>
  <c r="AG17" i="1"/>
  <c r="AG31" i="1" s="1"/>
  <c r="AI44" i="1"/>
  <c r="AI55" i="1"/>
  <c r="AI68" i="1"/>
  <c r="AI109" i="1"/>
  <c r="J15" i="1"/>
  <c r="J118" i="1" s="1"/>
  <c r="L15" i="1"/>
  <c r="M5" i="8" s="1"/>
  <c r="H15" i="1"/>
  <c r="H118" i="1" s="1"/>
  <c r="I52" i="1"/>
  <c r="H49" i="1"/>
  <c r="P5" i="1"/>
  <c r="W33" i="1"/>
  <c r="X38" i="1"/>
  <c r="V47" i="1"/>
  <c r="AG9" i="1"/>
  <c r="AS109" i="1"/>
  <c r="L5" i="8"/>
  <c r="K118" i="1"/>
  <c r="L8" i="8" s="1"/>
  <c r="I5" i="8"/>
  <c r="AG50" i="1"/>
  <c r="AJ18" i="1"/>
  <c r="AI18" i="1"/>
  <c r="J5" i="8"/>
  <c r="I118" i="1"/>
  <c r="N36" i="1"/>
  <c r="AH33" i="1"/>
  <c r="AI22" i="1"/>
  <c r="AJ30" i="1"/>
  <c r="AI30" i="1"/>
  <c r="AC53" i="1"/>
  <c r="AJ56" i="1"/>
  <c r="AI56" i="1"/>
  <c r="AJ64" i="1"/>
  <c r="AI64" i="1"/>
  <c r="AJ72" i="1"/>
  <c r="AI72" i="1"/>
  <c r="AL47" i="1"/>
  <c r="AL53" i="1"/>
  <c r="AP50" i="1"/>
  <c r="AP47" i="1"/>
  <c r="AP53" i="1"/>
  <c r="AR62" i="1"/>
  <c r="N35" i="1"/>
  <c r="K52" i="1"/>
  <c r="K46" i="1"/>
  <c r="N103" i="1"/>
  <c r="W62" i="1"/>
  <c r="X25" i="8"/>
  <c r="AJ39" i="1"/>
  <c r="AI39" i="1"/>
  <c r="AH38" i="1"/>
  <c r="N17" i="1"/>
  <c r="K31" i="1"/>
  <c r="N34" i="1"/>
  <c r="K53" i="1"/>
  <c r="K51" i="1" s="1"/>
  <c r="K59" i="1" s="1"/>
  <c r="K104" i="1" s="1"/>
  <c r="J52" i="1"/>
  <c r="K49" i="1"/>
  <c r="K48" i="1" s="1"/>
  <c r="K47" i="1"/>
  <c r="J46" i="1"/>
  <c r="J45" i="1" s="1"/>
  <c r="N62" i="1"/>
  <c r="O25" i="8"/>
  <c r="H104" i="1"/>
  <c r="W8" i="1"/>
  <c r="W15" i="1" s="1"/>
  <c r="X5" i="8" s="1"/>
  <c r="S15" i="1"/>
  <c r="T5" i="8" s="1"/>
  <c r="S47" i="1"/>
  <c r="W47" i="1" s="1"/>
  <c r="Q53" i="1"/>
  <c r="Q50" i="1"/>
  <c r="W50" i="1" s="1"/>
  <c r="Z67" i="1"/>
  <c r="Y67" i="1"/>
  <c r="Y85" i="1"/>
  <c r="Y101" i="1"/>
  <c r="AG8" i="1"/>
  <c r="AJ6" i="1"/>
  <c r="AI6" i="1"/>
  <c r="AJ12" i="1"/>
  <c r="AI12" i="1"/>
  <c r="AI19" i="1"/>
  <c r="AJ24" i="1"/>
  <c r="AI24" i="1"/>
  <c r="AI27" i="1"/>
  <c r="AG33" i="1"/>
  <c r="AJ41" i="1"/>
  <c r="AI41" i="1"/>
  <c r="AJ66" i="1"/>
  <c r="AI66" i="1"/>
  <c r="AJ106" i="1"/>
  <c r="AI106" i="1"/>
  <c r="AQ8" i="1"/>
  <c r="N32" i="1"/>
  <c r="H119" i="1"/>
  <c r="I9" i="8" s="1"/>
  <c r="U52" i="1"/>
  <c r="U51" i="1" s="1"/>
  <c r="U59" i="1" s="1"/>
  <c r="V26" i="8"/>
  <c r="X80" i="1"/>
  <c r="Y63" i="1"/>
  <c r="AJ10" i="1"/>
  <c r="AI10" i="1"/>
  <c r="AH9" i="1"/>
  <c r="AH15" i="1" s="1"/>
  <c r="AI5" i="8" s="1"/>
  <c r="N9" i="1"/>
  <c r="N18" i="1"/>
  <c r="J31" i="1"/>
  <c r="N38" i="1"/>
  <c r="I53" i="1"/>
  <c r="I51" i="1" s="1"/>
  <c r="I59" i="1" s="1"/>
  <c r="I104" i="1" s="1"/>
  <c r="J49" i="1"/>
  <c r="N49" i="1" s="1"/>
  <c r="I47" i="1"/>
  <c r="N80" i="1"/>
  <c r="S31" i="1"/>
  <c r="T26" i="8"/>
  <c r="S46" i="1"/>
  <c r="W32" i="1"/>
  <c r="W34" i="1"/>
  <c r="W35" i="1"/>
  <c r="W36" i="1"/>
  <c r="W37" i="1"/>
  <c r="Z71" i="1"/>
  <c r="Y71" i="1"/>
  <c r="Y78" i="1"/>
  <c r="X103" i="1"/>
  <c r="Y82" i="1"/>
  <c r="Y89" i="1"/>
  <c r="Z107" i="1"/>
  <c r="Y107" i="1"/>
  <c r="Y113" i="1"/>
  <c r="AJ14" i="1"/>
  <c r="AI14" i="1"/>
  <c r="AI21" i="1"/>
  <c r="AJ26" i="1"/>
  <c r="AI26" i="1"/>
  <c r="AI29" i="1"/>
  <c r="AJ43" i="1"/>
  <c r="AI43" i="1"/>
  <c r="Z56" i="1"/>
  <c r="Y56" i="1"/>
  <c r="AC31" i="1"/>
  <c r="AD26" i="8"/>
  <c r="AJ20" i="1"/>
  <c r="AI20" i="1"/>
  <c r="AJ28" i="1"/>
  <c r="AI28" i="1"/>
  <c r="AC47" i="1"/>
  <c r="AJ67" i="1"/>
  <c r="AI67" i="1"/>
  <c r="AJ107" i="1"/>
  <c r="AI107" i="1"/>
  <c r="AL50" i="1"/>
  <c r="T15" i="1"/>
  <c r="U5" i="8" s="1"/>
  <c r="Z40" i="1"/>
  <c r="Y42" i="1"/>
  <c r="T47" i="1"/>
  <c r="X54" i="1"/>
  <c r="X62" i="1"/>
  <c r="Z62" i="1" s="1"/>
  <c r="Y25" i="8"/>
  <c r="Z65" i="1"/>
  <c r="Y75" i="1"/>
  <c r="Z77" i="1"/>
  <c r="Z82" i="1"/>
  <c r="Z90" i="1"/>
  <c r="Z98" i="1"/>
  <c r="Z109" i="1"/>
  <c r="Z112" i="1"/>
  <c r="Z115" i="1"/>
  <c r="AJ7" i="1"/>
  <c r="AC15" i="1"/>
  <c r="AD5" i="8" s="1"/>
  <c r="AJ13" i="1"/>
  <c r="AH32" i="1"/>
  <c r="AH34" i="1"/>
  <c r="AH36" i="1"/>
  <c r="AJ40" i="1"/>
  <c r="AJ44" i="1"/>
  <c r="AD50" i="1"/>
  <c r="AH50" i="1" s="1"/>
  <c r="AJ57" i="1"/>
  <c r="AH80" i="1"/>
  <c r="AJ70" i="1"/>
  <c r="AI70" i="1"/>
  <c r="Y41" i="1"/>
  <c r="Z44" i="1"/>
  <c r="Z58" i="1"/>
  <c r="W80" i="1"/>
  <c r="Z69" i="1"/>
  <c r="Z74" i="1"/>
  <c r="Y76" i="1"/>
  <c r="Z79" i="1"/>
  <c r="Z86" i="1"/>
  <c r="Z94" i="1"/>
  <c r="Z102" i="1"/>
  <c r="Z114" i="1"/>
  <c r="Z116" i="1"/>
  <c r="AH8" i="1"/>
  <c r="AA15" i="1"/>
  <c r="AA118" i="1" s="1"/>
  <c r="AE15" i="1"/>
  <c r="AF5" i="8" s="1"/>
  <c r="AJ11" i="1"/>
  <c r="AJ21" i="1"/>
  <c r="AH35" i="1"/>
  <c r="AH37" i="1"/>
  <c r="AJ42" i="1"/>
  <c r="AJ55" i="1"/>
  <c r="AI25" i="8"/>
  <c r="AH62" i="1"/>
  <c r="AJ71" i="1"/>
  <c r="AJ110" i="1"/>
  <c r="AI110" i="1"/>
  <c r="AM15" i="1"/>
  <c r="AN5" i="8" s="1"/>
  <c r="AT39" i="1"/>
  <c r="AT44" i="1"/>
  <c r="AT65" i="1"/>
  <c r="AT108" i="1"/>
  <c r="AJ58" i="1"/>
  <c r="AJ65" i="1"/>
  <c r="AJ69" i="1"/>
  <c r="AJ109" i="1"/>
  <c r="AR8" i="1"/>
  <c r="AN15" i="1"/>
  <c r="AO5" i="8" s="1"/>
  <c r="AM49" i="1"/>
  <c r="AM48" i="1" s="1"/>
  <c r="AN26" i="8"/>
  <c r="AR32" i="1"/>
  <c r="AT21" i="1"/>
  <c r="AR34" i="1"/>
  <c r="AR35" i="1"/>
  <c r="AR36" i="1"/>
  <c r="AR37" i="1"/>
  <c r="AS44" i="1"/>
  <c r="AQ50" i="1"/>
  <c r="AU25" i="8"/>
  <c r="AT69" i="1"/>
  <c r="AT110" i="1"/>
  <c r="AQ4" i="3"/>
  <c r="Z5" i="3"/>
  <c r="AT14" i="3"/>
  <c r="Y5" i="3"/>
  <c r="Y6" i="3"/>
  <c r="Y7" i="3"/>
  <c r="Y8" i="3"/>
  <c r="Y15" i="3"/>
  <c r="Y16" i="3"/>
  <c r="AI6" i="3"/>
  <c r="AI7" i="3"/>
  <c r="AI8" i="3"/>
  <c r="AI15" i="3"/>
  <c r="AI16" i="3"/>
  <c r="AS6" i="3"/>
  <c r="AS7" i="3"/>
  <c r="AS8" i="3"/>
  <c r="AS15" i="3"/>
  <c r="AS16" i="3"/>
  <c r="X4" i="3"/>
  <c r="AR4" i="3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U28" i="8"/>
  <c r="AT27" i="8"/>
  <c r="AT29" i="8"/>
  <c r="AJ28" i="8"/>
  <c r="Z29" i="8"/>
  <c r="Z28" i="8"/>
  <c r="AJ29" i="8"/>
  <c r="AT25" i="8"/>
  <c r="AS33" i="8"/>
  <c r="AT34" i="8"/>
  <c r="AT32" i="8"/>
  <c r="AT31" i="8"/>
  <c r="AK31" i="8"/>
  <c r="AI35" i="8"/>
  <c r="AH33" i="8"/>
  <c r="AK32" i="8"/>
  <c r="Y33" i="8"/>
  <c r="AA33" i="8" s="1"/>
  <c r="Z34" i="8"/>
  <c r="Z32" i="8"/>
  <c r="Z31" i="8"/>
  <c r="AA35" i="8"/>
  <c r="Z35" i="8"/>
  <c r="AT35" i="8"/>
  <c r="AU35" i="8"/>
  <c r="Z33" i="8"/>
  <c r="AU32" i="8"/>
  <c r="AU34" i="8"/>
  <c r="AI33" i="8"/>
  <c r="AA32" i="8"/>
  <c r="AA34" i="8"/>
  <c r="AJ31" i="8"/>
  <c r="AJ32" i="8"/>
  <c r="AJ34" i="8"/>
  <c r="AH35" i="8"/>
  <c r="Q21" i="8"/>
  <c r="Q17" i="8"/>
  <c r="Q13" i="8"/>
  <c r="P10" i="8"/>
  <c r="Q22" i="8"/>
  <c r="Q18" i="8"/>
  <c r="Q14" i="8"/>
  <c r="AQ15" i="1"/>
  <c r="AR5" i="8" s="1"/>
  <c r="AT7" i="1"/>
  <c r="AT10" i="1"/>
  <c r="AT12" i="1"/>
  <c r="AT14" i="1"/>
  <c r="AL31" i="1"/>
  <c r="AT20" i="1"/>
  <c r="AR33" i="1"/>
  <c r="AT24" i="1"/>
  <c r="AT26" i="1"/>
  <c r="AT28" i="1"/>
  <c r="AT30" i="1"/>
  <c r="AR38" i="1"/>
  <c r="AS39" i="1"/>
  <c r="AT42" i="1"/>
  <c r="AS43" i="1"/>
  <c r="AT57" i="1"/>
  <c r="AS58" i="1"/>
  <c r="AT64" i="1"/>
  <c r="AS65" i="1"/>
  <c r="AT68" i="1"/>
  <c r="AS69" i="1"/>
  <c r="AT72" i="1"/>
  <c r="AT107" i="1"/>
  <c r="AS108" i="1"/>
  <c r="AK15" i="1"/>
  <c r="AO15" i="1"/>
  <c r="AP5" i="8" s="1"/>
  <c r="AQ32" i="1"/>
  <c r="AQ34" i="1"/>
  <c r="AQ35" i="1"/>
  <c r="AQ37" i="1"/>
  <c r="AT41" i="1"/>
  <c r="AS42" i="1"/>
  <c r="AT56" i="1"/>
  <c r="AS57" i="1"/>
  <c r="AR80" i="1"/>
  <c r="AS64" i="1"/>
  <c r="AT67" i="1"/>
  <c r="AS68" i="1"/>
  <c r="AT71" i="1"/>
  <c r="AS72" i="1"/>
  <c r="AR103" i="1"/>
  <c r="AT106" i="1"/>
  <c r="AS107" i="1"/>
  <c r="AQ18" i="1"/>
  <c r="AT18" i="1" s="1"/>
  <c r="AT6" i="1"/>
  <c r="AT9" i="1"/>
  <c r="AT40" i="1"/>
  <c r="AR54" i="1"/>
  <c r="AT55" i="1"/>
  <c r="AS56" i="1"/>
  <c r="AS63" i="1"/>
  <c r="AT66" i="1"/>
  <c r="AS67" i="1"/>
  <c r="AT70" i="1"/>
  <c r="AS71" i="1"/>
  <c r="AS106" i="1"/>
  <c r="AT109" i="1"/>
  <c r="AK118" i="1"/>
  <c r="AR15" i="1"/>
  <c r="AS5" i="8" s="1"/>
  <c r="AT8" i="1"/>
  <c r="AS8" i="1"/>
  <c r="AL118" i="1"/>
  <c r="AM8" i="8" s="1"/>
  <c r="AP118" i="1"/>
  <c r="AQ8" i="8" s="1"/>
  <c r="AO49" i="1"/>
  <c r="AO48" i="1" s="1"/>
  <c r="AT82" i="1"/>
  <c r="AQ103" i="1"/>
  <c r="AS103" i="1" s="1"/>
  <c r="AS82" i="1"/>
  <c r="AT88" i="1"/>
  <c r="AS88" i="1"/>
  <c r="AT94" i="1"/>
  <c r="AS94" i="1"/>
  <c r="AT102" i="1"/>
  <c r="AS102" i="1"/>
  <c r="AK46" i="1"/>
  <c r="AT115" i="1"/>
  <c r="AS115" i="1"/>
  <c r="AO31" i="1"/>
  <c r="AT86" i="1"/>
  <c r="AS86" i="1"/>
  <c r="AT92" i="1"/>
  <c r="AS92" i="1"/>
  <c r="AT98" i="1"/>
  <c r="AS98" i="1"/>
  <c r="AT100" i="1"/>
  <c r="AS100" i="1"/>
  <c r="AL49" i="1"/>
  <c r="AL52" i="1"/>
  <c r="AL46" i="1"/>
  <c r="AT61" i="1"/>
  <c r="AS61" i="1"/>
  <c r="AT77" i="1"/>
  <c r="AS77" i="1"/>
  <c r="AS5" i="1"/>
  <c r="AS6" i="1"/>
  <c r="AS7" i="1"/>
  <c r="AS9" i="1"/>
  <c r="AS10" i="1"/>
  <c r="AS11" i="1"/>
  <c r="AS12" i="1"/>
  <c r="AS14" i="1"/>
  <c r="AM52" i="1"/>
  <c r="AM51" i="1" s="1"/>
  <c r="AM59" i="1" s="1"/>
  <c r="AM46" i="1"/>
  <c r="AM45" i="1" s="1"/>
  <c r="AQ17" i="1"/>
  <c r="AR26" i="8" s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M31" i="1"/>
  <c r="AO46" i="1"/>
  <c r="AQ54" i="1"/>
  <c r="AK53" i="1"/>
  <c r="AK47" i="1"/>
  <c r="AO53" i="1"/>
  <c r="AO47" i="1"/>
  <c r="AT83" i="1"/>
  <c r="AS83" i="1"/>
  <c r="AT85" i="1"/>
  <c r="AS85" i="1"/>
  <c r="AT87" i="1"/>
  <c r="AS87" i="1"/>
  <c r="AT89" i="1"/>
  <c r="AS89" i="1"/>
  <c r="AT91" i="1"/>
  <c r="AS91" i="1"/>
  <c r="AT93" i="1"/>
  <c r="AS93" i="1"/>
  <c r="AT95" i="1"/>
  <c r="AS95" i="1"/>
  <c r="AT97" i="1"/>
  <c r="AS97" i="1"/>
  <c r="AT99" i="1"/>
  <c r="AS99" i="1"/>
  <c r="AT101" i="1"/>
  <c r="AS101" i="1"/>
  <c r="AK49" i="1"/>
  <c r="AQ36" i="1"/>
  <c r="AO52" i="1"/>
  <c r="AO51" i="1" s="1"/>
  <c r="AO59" i="1" s="1"/>
  <c r="AT84" i="1"/>
  <c r="AS84" i="1"/>
  <c r="AT90" i="1"/>
  <c r="AS90" i="1"/>
  <c r="AT96" i="1"/>
  <c r="AS96" i="1"/>
  <c r="AP49" i="1"/>
  <c r="AP52" i="1"/>
  <c r="AP51" i="1" s="1"/>
  <c r="AP59" i="1" s="1"/>
  <c r="AQ24" i="8" s="1"/>
  <c r="AP46" i="1"/>
  <c r="AP31" i="1"/>
  <c r="AT75" i="1"/>
  <c r="AS75" i="1"/>
  <c r="AT79" i="1"/>
  <c r="AS79" i="1"/>
  <c r="AT113" i="1"/>
  <c r="AS113" i="1"/>
  <c r="AS13" i="1"/>
  <c r="AT5" i="1"/>
  <c r="AN52" i="1"/>
  <c r="AN46" i="1"/>
  <c r="AN45" i="1" s="1"/>
  <c r="AN49" i="1"/>
  <c r="AN48" i="1" s="1"/>
  <c r="AR17" i="1"/>
  <c r="AS26" i="8" s="1"/>
  <c r="AT19" i="1"/>
  <c r="AT22" i="1"/>
  <c r="AT23" i="1"/>
  <c r="AT25" i="1"/>
  <c r="AT27" i="1"/>
  <c r="AT29" i="1"/>
  <c r="AN31" i="1"/>
  <c r="AK52" i="1"/>
  <c r="AT60" i="1"/>
  <c r="AQ62" i="1"/>
  <c r="AS60" i="1"/>
  <c r="AQ80" i="1"/>
  <c r="AT80" i="1" s="1"/>
  <c r="AT74" i="1"/>
  <c r="AS74" i="1"/>
  <c r="AT76" i="1"/>
  <c r="AS76" i="1"/>
  <c r="AT78" i="1"/>
  <c r="AS78" i="1"/>
  <c r="AT112" i="1"/>
  <c r="AS112" i="1"/>
  <c r="AT114" i="1"/>
  <c r="AS114" i="1"/>
  <c r="AT116" i="1"/>
  <c r="AS116" i="1"/>
  <c r="AN53" i="1"/>
  <c r="AT63" i="1"/>
  <c r="AJ8" i="1"/>
  <c r="AI8" i="1"/>
  <c r="AB118" i="1"/>
  <c r="AC8" i="8" s="1"/>
  <c r="AF118" i="1"/>
  <c r="AG8" i="8" s="1"/>
  <c r="AD118" i="1"/>
  <c r="AE8" i="8" s="1"/>
  <c r="AJ77" i="1"/>
  <c r="AI77" i="1"/>
  <c r="AJ5" i="1"/>
  <c r="AD52" i="1"/>
  <c r="AD46" i="1"/>
  <c r="AD49" i="1"/>
  <c r="AH17" i="1"/>
  <c r="AI26" i="8" s="1"/>
  <c r="AJ19" i="1"/>
  <c r="AJ22" i="1"/>
  <c r="AJ23" i="1"/>
  <c r="AJ25" i="1"/>
  <c r="AJ27" i="1"/>
  <c r="AJ29" i="1"/>
  <c r="AD31" i="1"/>
  <c r="AG54" i="1"/>
  <c r="AJ54" i="1" s="1"/>
  <c r="AA53" i="1"/>
  <c r="AA47" i="1"/>
  <c r="AE53" i="1"/>
  <c r="AE47" i="1"/>
  <c r="AJ83" i="1"/>
  <c r="AI83" i="1"/>
  <c r="AJ85" i="1"/>
  <c r="AI85" i="1"/>
  <c r="AJ87" i="1"/>
  <c r="AI87" i="1"/>
  <c r="AJ89" i="1"/>
  <c r="AI89" i="1"/>
  <c r="AJ91" i="1"/>
  <c r="AI91" i="1"/>
  <c r="AJ93" i="1"/>
  <c r="AI93" i="1"/>
  <c r="AJ95" i="1"/>
  <c r="AI95" i="1"/>
  <c r="AJ97" i="1"/>
  <c r="AI97" i="1"/>
  <c r="AJ99" i="1"/>
  <c r="AI99" i="1"/>
  <c r="AJ101" i="1"/>
  <c r="AI101" i="1"/>
  <c r="AJ113" i="1"/>
  <c r="AI113" i="1"/>
  <c r="AJ115" i="1"/>
  <c r="AI115" i="1"/>
  <c r="AJ61" i="1"/>
  <c r="AI61" i="1"/>
  <c r="AJ75" i="1"/>
  <c r="AI75" i="1"/>
  <c r="AJ79" i="1"/>
  <c r="AI79" i="1"/>
  <c r="AA49" i="1"/>
  <c r="AE49" i="1"/>
  <c r="AE48" i="1" s="1"/>
  <c r="AA31" i="1"/>
  <c r="AE31" i="1"/>
  <c r="AE46" i="1"/>
  <c r="AA52" i="1"/>
  <c r="AJ60" i="1"/>
  <c r="AG62" i="1"/>
  <c r="AI60" i="1"/>
  <c r="AG80" i="1"/>
  <c r="AI80" i="1" s="1"/>
  <c r="AJ74" i="1"/>
  <c r="AI74" i="1"/>
  <c r="AJ76" i="1"/>
  <c r="AI76" i="1"/>
  <c r="AJ78" i="1"/>
  <c r="AI78" i="1"/>
  <c r="AC52" i="1"/>
  <c r="AC46" i="1"/>
  <c r="AC45" i="1" s="1"/>
  <c r="AB49" i="1"/>
  <c r="AB52" i="1"/>
  <c r="AB46" i="1"/>
  <c r="AF49" i="1"/>
  <c r="AF48" i="1" s="1"/>
  <c r="AF52" i="1"/>
  <c r="AF51" i="1" s="1"/>
  <c r="AF59" i="1" s="1"/>
  <c r="AG24" i="8" s="1"/>
  <c r="AF46" i="1"/>
  <c r="AF45" i="1" s="1"/>
  <c r="AB31" i="1"/>
  <c r="AF31" i="1"/>
  <c r="AC49" i="1"/>
  <c r="AC48" i="1" s="1"/>
  <c r="AJ82" i="1"/>
  <c r="AG103" i="1"/>
  <c r="AI82" i="1"/>
  <c r="AJ84" i="1"/>
  <c r="AI84" i="1"/>
  <c r="AJ86" i="1"/>
  <c r="AI86" i="1"/>
  <c r="AJ88" i="1"/>
  <c r="AI88" i="1"/>
  <c r="AJ90" i="1"/>
  <c r="AI90" i="1"/>
  <c r="AJ92" i="1"/>
  <c r="AI92" i="1"/>
  <c r="AJ94" i="1"/>
  <c r="AI94" i="1"/>
  <c r="AJ96" i="1"/>
  <c r="AI96" i="1"/>
  <c r="AJ98" i="1"/>
  <c r="AI98" i="1"/>
  <c r="AJ100" i="1"/>
  <c r="AI100" i="1"/>
  <c r="AJ102" i="1"/>
  <c r="AI102" i="1"/>
  <c r="AJ112" i="1"/>
  <c r="AI112" i="1"/>
  <c r="AJ114" i="1"/>
  <c r="AI114" i="1"/>
  <c r="AJ116" i="1"/>
  <c r="AI116" i="1"/>
  <c r="AD47" i="1"/>
  <c r="AH47" i="1" s="1"/>
  <c r="AD53" i="1"/>
  <c r="AJ63" i="1"/>
  <c r="R118" i="1"/>
  <c r="S8" i="8" s="1"/>
  <c r="X8" i="1"/>
  <c r="Z5" i="1"/>
  <c r="Y5" i="1"/>
  <c r="R49" i="1"/>
  <c r="R52" i="1"/>
  <c r="R46" i="1"/>
  <c r="Z12" i="1"/>
  <c r="Y12" i="1"/>
  <c r="Z14" i="1"/>
  <c r="Y14" i="1"/>
  <c r="Z18" i="1"/>
  <c r="Y18" i="1"/>
  <c r="Z20" i="1"/>
  <c r="Y20" i="1"/>
  <c r="X33" i="1"/>
  <c r="Z22" i="1"/>
  <c r="Y22" i="1"/>
  <c r="Z24" i="1"/>
  <c r="Y24" i="1"/>
  <c r="Z26" i="1"/>
  <c r="Y26" i="1"/>
  <c r="Z28" i="1"/>
  <c r="Y28" i="1"/>
  <c r="Z30" i="1"/>
  <c r="Y30" i="1"/>
  <c r="W54" i="1"/>
  <c r="Z10" i="1"/>
  <c r="Y10" i="1"/>
  <c r="Z6" i="1"/>
  <c r="Y6" i="1"/>
  <c r="R31" i="1"/>
  <c r="W38" i="1"/>
  <c r="S53" i="1"/>
  <c r="Z7" i="1"/>
  <c r="Y7" i="1"/>
  <c r="V49" i="1"/>
  <c r="V52" i="1"/>
  <c r="V51" i="1" s="1"/>
  <c r="V59" i="1" s="1"/>
  <c r="V46" i="1"/>
  <c r="V45" i="1" s="1"/>
  <c r="S118" i="1"/>
  <c r="T8" i="8" s="1"/>
  <c r="X9" i="1"/>
  <c r="Z11" i="1"/>
  <c r="Y11" i="1"/>
  <c r="Z13" i="1"/>
  <c r="Y13" i="1"/>
  <c r="U104" i="1"/>
  <c r="V6" i="8" s="1"/>
  <c r="X32" i="1"/>
  <c r="X17" i="1"/>
  <c r="Y26" i="8" s="1"/>
  <c r="Z19" i="1"/>
  <c r="Y19" i="1"/>
  <c r="Z21" i="1"/>
  <c r="Y21" i="1"/>
  <c r="X34" i="1"/>
  <c r="Z23" i="1"/>
  <c r="Y23" i="1"/>
  <c r="X35" i="1"/>
  <c r="Z25" i="1"/>
  <c r="Y25" i="1"/>
  <c r="X36" i="1"/>
  <c r="Z27" i="1"/>
  <c r="Y27" i="1"/>
  <c r="X37" i="1"/>
  <c r="Z29" i="1"/>
  <c r="Y29" i="1"/>
  <c r="V31" i="1"/>
  <c r="W17" i="1"/>
  <c r="X26" i="8" s="1"/>
  <c r="Z41" i="1"/>
  <c r="Q46" i="1"/>
  <c r="U49" i="1"/>
  <c r="U48" i="1" s="1"/>
  <c r="Q52" i="1"/>
  <c r="Z57" i="1"/>
  <c r="Y60" i="1"/>
  <c r="Z64" i="1"/>
  <c r="Z68" i="1"/>
  <c r="Z72" i="1"/>
  <c r="Z75" i="1"/>
  <c r="Y84" i="1"/>
  <c r="Y88" i="1"/>
  <c r="Y92" i="1"/>
  <c r="Y96" i="1"/>
  <c r="Y100" i="1"/>
  <c r="Z108" i="1"/>
  <c r="Y115" i="1"/>
  <c r="T52" i="1"/>
  <c r="T51" i="1" s="1"/>
  <c r="T59" i="1" s="1"/>
  <c r="T46" i="1"/>
  <c r="T49" i="1"/>
  <c r="T48" i="1" s="1"/>
  <c r="T31" i="1"/>
  <c r="Y79" i="1"/>
  <c r="Y83" i="1"/>
  <c r="Y87" i="1"/>
  <c r="Y91" i="1"/>
  <c r="Y95" i="1"/>
  <c r="Y99" i="1"/>
  <c r="W103" i="1"/>
  <c r="Y103" i="1" s="1"/>
  <c r="Y114" i="1"/>
  <c r="Q31" i="1"/>
  <c r="U31" i="1"/>
  <c r="Z39" i="1"/>
  <c r="Z43" i="1"/>
  <c r="U46" i="1"/>
  <c r="U45" i="1" s="1"/>
  <c r="Z55" i="1"/>
  <c r="Z61" i="1"/>
  <c r="Z66" i="1"/>
  <c r="Z70" i="1"/>
  <c r="Z106" i="1"/>
  <c r="Z110" i="1"/>
  <c r="Z63" i="1"/>
  <c r="Z60" i="1"/>
  <c r="J50" i="1"/>
  <c r="J53" i="1"/>
  <c r="N53" i="1" s="1"/>
  <c r="L47" i="1"/>
  <c r="H47" i="1"/>
  <c r="L50" i="1"/>
  <c r="H50" i="1"/>
  <c r="S45" i="1" l="1"/>
  <c r="K5" i="8"/>
  <c r="V48" i="1"/>
  <c r="Y80" i="1"/>
  <c r="Z54" i="1"/>
  <c r="I24" i="8"/>
  <c r="V118" i="1"/>
  <c r="W8" i="8" s="1"/>
  <c r="W24" i="8"/>
  <c r="U118" i="1"/>
  <c r="AP24" i="8"/>
  <c r="Y38" i="1"/>
  <c r="AP48" i="1"/>
  <c r="AH26" i="8"/>
  <c r="AH53" i="1"/>
  <c r="V24" i="8"/>
  <c r="AR47" i="1"/>
  <c r="AI50" i="1"/>
  <c r="X47" i="1"/>
  <c r="Y47" i="1" s="1"/>
  <c r="AT33" i="8"/>
  <c r="AU5" i="8"/>
  <c r="AJ35" i="8"/>
  <c r="AU33" i="8"/>
  <c r="AI14" i="3"/>
  <c r="AH4" i="3"/>
  <c r="AJ4" i="3" s="1"/>
  <c r="Y14" i="3"/>
  <c r="W4" i="3"/>
  <c r="Z4" i="3" s="1"/>
  <c r="AI5" i="3"/>
  <c r="AS5" i="3"/>
  <c r="Y9" i="3"/>
  <c r="Z9" i="3"/>
  <c r="AK35" i="8"/>
  <c r="L48" i="1"/>
  <c r="U24" i="8"/>
  <c r="T118" i="1"/>
  <c r="U8" i="8" s="1"/>
  <c r="AI103" i="1"/>
  <c r="AD48" i="1"/>
  <c r="AP45" i="1"/>
  <c r="AR50" i="1"/>
  <c r="M24" i="8"/>
  <c r="N15" i="1"/>
  <c r="O5" i="8" s="1"/>
  <c r="L45" i="1"/>
  <c r="Y54" i="1"/>
  <c r="L118" i="1"/>
  <c r="Z50" i="1"/>
  <c r="Y50" i="1"/>
  <c r="Y62" i="1"/>
  <c r="Q48" i="1"/>
  <c r="W48" i="1" s="1"/>
  <c r="W118" i="1"/>
  <c r="X8" i="8" s="1"/>
  <c r="V8" i="8"/>
  <c r="AJ50" i="1"/>
  <c r="L119" i="1"/>
  <c r="M9" i="8" s="1"/>
  <c r="Z80" i="1"/>
  <c r="AC51" i="1"/>
  <c r="AC59" i="1" s="1"/>
  <c r="AD24" i="8" s="1"/>
  <c r="AE51" i="1"/>
  <c r="AE59" i="1" s="1"/>
  <c r="AF24" i="8" s="1"/>
  <c r="AC118" i="1"/>
  <c r="AD8" i="8" s="1"/>
  <c r="AE118" i="1"/>
  <c r="AS62" i="1"/>
  <c r="AN24" i="8"/>
  <c r="AM118" i="1"/>
  <c r="AN8" i="8" s="1"/>
  <c r="L104" i="1"/>
  <c r="L105" i="1" s="1"/>
  <c r="J48" i="1"/>
  <c r="U119" i="1"/>
  <c r="V9" i="8" s="1"/>
  <c r="AJ103" i="1"/>
  <c r="AI62" i="1"/>
  <c r="AD45" i="1"/>
  <c r="I45" i="1"/>
  <c r="AG15" i="1"/>
  <c r="J51" i="1"/>
  <c r="J59" i="1" s="1"/>
  <c r="AK26" i="8"/>
  <c r="AJ26" i="8"/>
  <c r="I105" i="1"/>
  <c r="J6" i="8"/>
  <c r="AU26" i="8"/>
  <c r="AT26" i="8"/>
  <c r="Z26" i="8"/>
  <c r="AA26" i="8"/>
  <c r="H48" i="1"/>
  <c r="N50" i="1"/>
  <c r="AT37" i="1"/>
  <c r="AS37" i="1"/>
  <c r="N31" i="1"/>
  <c r="I8" i="8"/>
  <c r="Z35" i="1"/>
  <c r="Y35" i="1"/>
  <c r="AJ62" i="1"/>
  <c r="AR53" i="1"/>
  <c r="AT103" i="1"/>
  <c r="AN118" i="1"/>
  <c r="AO8" i="8" s="1"/>
  <c r="AQ118" i="1"/>
  <c r="AR8" i="8" s="1"/>
  <c r="AT33" i="1"/>
  <c r="AS33" i="1"/>
  <c r="AT5" i="8"/>
  <c r="AS36" i="1"/>
  <c r="AT36" i="1"/>
  <c r="AS32" i="1"/>
  <c r="AT32" i="1"/>
  <c r="AJ37" i="1"/>
  <c r="AI37" i="1"/>
  <c r="Z25" i="8"/>
  <c r="AA25" i="8"/>
  <c r="H105" i="1"/>
  <c r="I6" i="8"/>
  <c r="L24" i="8"/>
  <c r="K119" i="1"/>
  <c r="AJ38" i="1"/>
  <c r="AI38" i="1"/>
  <c r="N46" i="1"/>
  <c r="K8" i="8"/>
  <c r="AJ32" i="1"/>
  <c r="AI32" i="1"/>
  <c r="H45" i="1"/>
  <c r="N47" i="1"/>
  <c r="Z36" i="1"/>
  <c r="Y36" i="1"/>
  <c r="Z32" i="1"/>
  <c r="Y32" i="1"/>
  <c r="U105" i="1"/>
  <c r="AO118" i="1"/>
  <c r="AT35" i="1"/>
  <c r="AS35" i="1"/>
  <c r="AK25" i="8"/>
  <c r="AJ25" i="8"/>
  <c r="AI35" i="1"/>
  <c r="AJ35" i="1"/>
  <c r="AJ36" i="1"/>
  <c r="AI36" i="1"/>
  <c r="J24" i="8"/>
  <c r="I119" i="1"/>
  <c r="J9" i="8" s="1"/>
  <c r="N52" i="1"/>
  <c r="K45" i="1"/>
  <c r="J8" i="8"/>
  <c r="M8" i="8"/>
  <c r="Y34" i="1"/>
  <c r="Z34" i="1"/>
  <c r="Z33" i="1"/>
  <c r="Y33" i="1"/>
  <c r="T45" i="1"/>
  <c r="Z37" i="1"/>
  <c r="Y37" i="1"/>
  <c r="W53" i="1"/>
  <c r="Y53" i="1" s="1"/>
  <c r="AT34" i="1"/>
  <c r="AS34" i="1"/>
  <c r="AJ34" i="1"/>
  <c r="AI34" i="1"/>
  <c r="AJ9" i="1"/>
  <c r="AI9" i="1"/>
  <c r="O26" i="8"/>
  <c r="AJ33" i="1"/>
  <c r="AI33" i="1"/>
  <c r="K105" i="1"/>
  <c r="L6" i="8"/>
  <c r="AI4" i="3"/>
  <c r="AS4" i="3"/>
  <c r="AT4" i="3"/>
  <c r="AK33" i="8"/>
  <c r="AJ33" i="8"/>
  <c r="AS18" i="1"/>
  <c r="AT50" i="1"/>
  <c r="AS50" i="1"/>
  <c r="AS80" i="1"/>
  <c r="AS54" i="1"/>
  <c r="AT38" i="1"/>
  <c r="AS38" i="1"/>
  <c r="AO104" i="1"/>
  <c r="AO119" i="1"/>
  <c r="AP104" i="1"/>
  <c r="AP119" i="1"/>
  <c r="AQ31" i="1"/>
  <c r="AR52" i="1"/>
  <c r="AL51" i="1"/>
  <c r="AQ52" i="1"/>
  <c r="AK51" i="1"/>
  <c r="AR31" i="1"/>
  <c r="AS17" i="1"/>
  <c r="AT17" i="1"/>
  <c r="AN51" i="1"/>
  <c r="AN59" i="1" s="1"/>
  <c r="AO24" i="8" s="1"/>
  <c r="AQ49" i="1"/>
  <c r="AK48" i="1"/>
  <c r="AQ48" i="1" s="1"/>
  <c r="AQ47" i="1"/>
  <c r="AO45" i="1"/>
  <c r="AT54" i="1"/>
  <c r="AR49" i="1"/>
  <c r="AL48" i="1"/>
  <c r="AR46" i="1"/>
  <c r="AL45" i="1"/>
  <c r="AQ53" i="1"/>
  <c r="AT53" i="1" s="1"/>
  <c r="AM119" i="1"/>
  <c r="AM104" i="1"/>
  <c r="AT62" i="1"/>
  <c r="AQ46" i="1"/>
  <c r="AK45" i="1"/>
  <c r="AR118" i="1"/>
  <c r="AS8" i="8" s="1"/>
  <c r="AT15" i="1"/>
  <c r="AS15" i="1"/>
  <c r="AE104" i="1"/>
  <c r="AE119" i="1"/>
  <c r="AF9" i="8" s="1"/>
  <c r="AF104" i="1"/>
  <c r="AF119" i="1"/>
  <c r="AI54" i="1"/>
  <c r="AH49" i="1"/>
  <c r="AB48" i="1"/>
  <c r="AG49" i="1"/>
  <c r="AA48" i="1"/>
  <c r="AG48" i="1" s="1"/>
  <c r="AG47" i="1"/>
  <c r="AJ47" i="1" s="1"/>
  <c r="AA45" i="1"/>
  <c r="AH118" i="1"/>
  <c r="AI8" i="8" s="1"/>
  <c r="AJ15" i="1"/>
  <c r="AI15" i="1"/>
  <c r="AJ80" i="1"/>
  <c r="AH52" i="1"/>
  <c r="AB51" i="1"/>
  <c r="AE45" i="1"/>
  <c r="AJ17" i="1"/>
  <c r="AI17" i="1"/>
  <c r="AH31" i="1"/>
  <c r="AD51" i="1"/>
  <c r="AD59" i="1" s="1"/>
  <c r="AE24" i="8" s="1"/>
  <c r="AG53" i="1"/>
  <c r="AG46" i="1"/>
  <c r="AH46" i="1"/>
  <c r="AB45" i="1"/>
  <c r="AH45" i="1" s="1"/>
  <c r="Q20" i="2" s="1"/>
  <c r="Q19" i="2" s="1"/>
  <c r="AG52" i="1"/>
  <c r="AA51" i="1"/>
  <c r="V104" i="1"/>
  <c r="V119" i="1"/>
  <c r="W9" i="8" s="1"/>
  <c r="W31" i="1"/>
  <c r="Z103" i="1"/>
  <c r="X49" i="1"/>
  <c r="R48" i="1"/>
  <c r="X48" i="1" s="1"/>
  <c r="Y8" i="1"/>
  <c r="X15" i="1"/>
  <c r="Y5" i="8" s="1"/>
  <c r="Z8" i="1"/>
  <c r="X52" i="1"/>
  <c r="R51" i="1"/>
  <c r="Q45" i="1"/>
  <c r="W45" i="1" s="1"/>
  <c r="L20" i="2" s="1"/>
  <c r="W46" i="1"/>
  <c r="Y17" i="1"/>
  <c r="X31" i="1"/>
  <c r="Z17" i="1"/>
  <c r="Z9" i="1"/>
  <c r="Y9" i="1"/>
  <c r="S51" i="1"/>
  <c r="S59" i="1" s="1"/>
  <c r="T24" i="8" s="1"/>
  <c r="T119" i="1"/>
  <c r="T104" i="1"/>
  <c r="W52" i="1"/>
  <c r="Q51" i="1"/>
  <c r="W49" i="1"/>
  <c r="Z38" i="1"/>
  <c r="X46" i="1"/>
  <c r="R45" i="1"/>
  <c r="AR48" i="1" l="1"/>
  <c r="N118" i="1"/>
  <c r="M6" i="8"/>
  <c r="Z47" i="1"/>
  <c r="X45" i="1"/>
  <c r="M20" i="2" s="1"/>
  <c r="M19" i="2" s="1"/>
  <c r="AJ53" i="1"/>
  <c r="AH48" i="1"/>
  <c r="N48" i="1"/>
  <c r="Y4" i="3"/>
  <c r="AR45" i="1"/>
  <c r="U20" i="2" s="1"/>
  <c r="U19" i="2" s="1"/>
  <c r="AC104" i="1"/>
  <c r="AC119" i="1"/>
  <c r="AD9" i="8" s="1"/>
  <c r="N45" i="1"/>
  <c r="I20" i="2" s="1"/>
  <c r="I19" i="2" s="1"/>
  <c r="AP8" i="8"/>
  <c r="AH5" i="8"/>
  <c r="AG118" i="1"/>
  <c r="AH8" i="8" s="1"/>
  <c r="AK8" i="8" s="1"/>
  <c r="N51" i="1"/>
  <c r="AF8" i="8"/>
  <c r="AA5" i="8"/>
  <c r="Z5" i="8"/>
  <c r="AI31" i="1"/>
  <c r="AJ31" i="1"/>
  <c r="AE105" i="1"/>
  <c r="AF6" i="8"/>
  <c r="AT31" i="1"/>
  <c r="AS31" i="1"/>
  <c r="AP9" i="8"/>
  <c r="L9" i="8"/>
  <c r="K24" i="8"/>
  <c r="J119" i="1"/>
  <c r="J104" i="1"/>
  <c r="T105" i="1"/>
  <c r="U6" i="8"/>
  <c r="AG9" i="8"/>
  <c r="AC105" i="1"/>
  <c r="AD6" i="8"/>
  <c r="AU8" i="8"/>
  <c r="AT8" i="8"/>
  <c r="AM105" i="1"/>
  <c r="AN6" i="8"/>
  <c r="AO105" i="1"/>
  <c r="AP6" i="8"/>
  <c r="V105" i="1"/>
  <c r="W6" i="8"/>
  <c r="Z31" i="1"/>
  <c r="Y31" i="1"/>
  <c r="U9" i="8"/>
  <c r="AF105" i="1"/>
  <c r="AG6" i="8"/>
  <c r="AN9" i="8"/>
  <c r="AQ9" i="8"/>
  <c r="L7" i="8"/>
  <c r="K111" i="1"/>
  <c r="K117" i="1" s="1"/>
  <c r="U111" i="1"/>
  <c r="U117" i="1" s="1"/>
  <c r="V7" i="8"/>
  <c r="M7" i="8"/>
  <c r="L111" i="1"/>
  <c r="L117" i="1" s="1"/>
  <c r="J7" i="8"/>
  <c r="I111" i="1"/>
  <c r="I117" i="1" s="1"/>
  <c r="AP105" i="1"/>
  <c r="AQ6" i="8"/>
  <c r="O8" i="8"/>
  <c r="I7" i="8"/>
  <c r="H111" i="1"/>
  <c r="H117" i="1" s="1"/>
  <c r="Z53" i="1"/>
  <c r="AS53" i="1"/>
  <c r="AT48" i="1"/>
  <c r="AS48" i="1"/>
  <c r="AT47" i="1"/>
  <c r="AS47" i="1"/>
  <c r="AQ51" i="1"/>
  <c r="AQ59" i="1" s="1"/>
  <c r="AR24" i="8" s="1"/>
  <c r="AK59" i="1"/>
  <c r="AQ45" i="1"/>
  <c r="AT46" i="1"/>
  <c r="AS46" i="1"/>
  <c r="AT49" i="1"/>
  <c r="AS49" i="1"/>
  <c r="AN119" i="1"/>
  <c r="AN104" i="1"/>
  <c r="AR51" i="1"/>
  <c r="U26" i="2" s="1"/>
  <c r="U25" i="2" s="1"/>
  <c r="U31" i="2" s="1"/>
  <c r="AL59" i="1"/>
  <c r="AM24" i="8" s="1"/>
  <c r="AT52" i="1"/>
  <c r="AS52" i="1"/>
  <c r="AT118" i="1"/>
  <c r="AS118" i="1"/>
  <c r="AJ52" i="1"/>
  <c r="AI52" i="1"/>
  <c r="AJ49" i="1"/>
  <c r="AI49" i="1"/>
  <c r="AI47" i="1"/>
  <c r="AD119" i="1"/>
  <c r="AD104" i="1"/>
  <c r="AJ46" i="1"/>
  <c r="AI46" i="1"/>
  <c r="AG45" i="1"/>
  <c r="AI53" i="1"/>
  <c r="AG51" i="1"/>
  <c r="AG59" i="1" s="1"/>
  <c r="AH24" i="8" s="1"/>
  <c r="AA59" i="1"/>
  <c r="AH51" i="1"/>
  <c r="Q26" i="2" s="1"/>
  <c r="Q25" i="2" s="1"/>
  <c r="Q31" i="2" s="1"/>
  <c r="AB59" i="1"/>
  <c r="AC24" i="8" s="1"/>
  <c r="AJ48" i="1"/>
  <c r="AI48" i="1"/>
  <c r="Z52" i="1"/>
  <c r="Y52" i="1"/>
  <c r="Z48" i="1"/>
  <c r="Y48" i="1"/>
  <c r="X51" i="1"/>
  <c r="M26" i="2" s="1"/>
  <c r="M25" i="2" s="1"/>
  <c r="R59" i="1"/>
  <c r="S24" i="8" s="1"/>
  <c r="W51" i="1"/>
  <c r="W59" i="1" s="1"/>
  <c r="X24" i="8" s="1"/>
  <c r="Q59" i="1"/>
  <c r="S104" i="1"/>
  <c r="S119" i="1"/>
  <c r="Z49" i="1"/>
  <c r="Y49" i="1"/>
  <c r="Z46" i="1"/>
  <c r="Y46" i="1"/>
  <c r="Z45" i="1"/>
  <c r="X118" i="1"/>
  <c r="Y8" i="8" s="1"/>
  <c r="Y15" i="1"/>
  <c r="Z15" i="1"/>
  <c r="AI118" i="1" l="1"/>
  <c r="AJ118" i="1"/>
  <c r="M31" i="2"/>
  <c r="O20" i="2"/>
  <c r="Y45" i="1"/>
  <c r="N20" i="2"/>
  <c r="AJ8" i="8"/>
  <c r="AK5" i="8"/>
  <c r="AJ5" i="8"/>
  <c r="N59" i="1"/>
  <c r="I26" i="2"/>
  <c r="I25" i="2" s="1"/>
  <c r="I31" i="2" s="1"/>
  <c r="AP111" i="1"/>
  <c r="AP117" i="1" s="1"/>
  <c r="AQ7" i="8"/>
  <c r="AA8" i="8"/>
  <c r="Z8" i="8"/>
  <c r="S105" i="1"/>
  <c r="T6" i="8"/>
  <c r="AI45" i="1"/>
  <c r="P20" i="2"/>
  <c r="AE9" i="8"/>
  <c r="AS45" i="1"/>
  <c r="T20" i="2"/>
  <c r="AF111" i="1"/>
  <c r="AF117" i="1" s="1"/>
  <c r="AG7" i="8"/>
  <c r="J105" i="1"/>
  <c r="K6" i="8"/>
  <c r="V111" i="1"/>
  <c r="V117" i="1" s="1"/>
  <c r="W7" i="8"/>
  <c r="AM111" i="1"/>
  <c r="AM117" i="1" s="1"/>
  <c r="AN7" i="8"/>
  <c r="AC111" i="1"/>
  <c r="AC117" i="1" s="1"/>
  <c r="AD7" i="8"/>
  <c r="K9" i="8"/>
  <c r="AE111" i="1"/>
  <c r="AE117" i="1" s="1"/>
  <c r="AF7" i="8"/>
  <c r="AN105" i="1"/>
  <c r="AO6" i="8"/>
  <c r="T9" i="8"/>
  <c r="AD105" i="1"/>
  <c r="AE6" i="8"/>
  <c r="AO9" i="8"/>
  <c r="AO111" i="1"/>
  <c r="AO117" i="1" s="1"/>
  <c r="AP7" i="8"/>
  <c r="T111" i="1"/>
  <c r="T117" i="1" s="1"/>
  <c r="U7" i="8"/>
  <c r="AT45" i="1"/>
  <c r="AL104" i="1"/>
  <c r="AL119" i="1"/>
  <c r="AT51" i="1"/>
  <c r="AS51" i="1"/>
  <c r="AR59" i="1"/>
  <c r="AS24" i="8" s="1"/>
  <c r="AK104" i="1"/>
  <c r="AK105" i="1" s="1"/>
  <c r="AK111" i="1" s="1"/>
  <c r="AK117" i="1" s="1"/>
  <c r="AK119" i="1"/>
  <c r="AQ119" i="1"/>
  <c r="AQ104" i="1"/>
  <c r="AJ51" i="1"/>
  <c r="AI51" i="1"/>
  <c r="AH59" i="1"/>
  <c r="AI24" i="8" s="1"/>
  <c r="AJ45" i="1"/>
  <c r="AA104" i="1"/>
  <c r="AA105" i="1" s="1"/>
  <c r="AA111" i="1" s="1"/>
  <c r="AA117" i="1" s="1"/>
  <c r="AA119" i="1"/>
  <c r="AG119" i="1"/>
  <c r="AG104" i="1"/>
  <c r="AB104" i="1"/>
  <c r="AB119" i="1"/>
  <c r="Z51" i="1"/>
  <c r="Y51" i="1"/>
  <c r="X59" i="1"/>
  <c r="Y24" i="8" s="1"/>
  <c r="Z118" i="1"/>
  <c r="Y118" i="1"/>
  <c r="R104" i="1"/>
  <c r="R119" i="1"/>
  <c r="Q119" i="1"/>
  <c r="Q104" i="1"/>
  <c r="Q105" i="1" s="1"/>
  <c r="Q111" i="1" s="1"/>
  <c r="Q117" i="1" s="1"/>
  <c r="W104" i="1"/>
  <c r="W119" i="1"/>
  <c r="O24" i="8" l="1"/>
  <c r="N119" i="1"/>
  <c r="N104" i="1"/>
  <c r="AC9" i="8"/>
  <c r="AD111" i="1"/>
  <c r="AD117" i="1" s="1"/>
  <c r="AE7" i="8"/>
  <c r="AN111" i="1"/>
  <c r="AN117" i="1" s="1"/>
  <c r="AO7" i="8"/>
  <c r="W20" i="2"/>
  <c r="V20" i="2"/>
  <c r="S20" i="2"/>
  <c r="R20" i="2"/>
  <c r="X9" i="8"/>
  <c r="S9" i="8"/>
  <c r="Z24" i="8"/>
  <c r="AA24" i="8"/>
  <c r="AB105" i="1"/>
  <c r="AC6" i="8"/>
  <c r="AM9" i="8"/>
  <c r="W105" i="1"/>
  <c r="X6" i="8"/>
  <c r="R105" i="1"/>
  <c r="S6" i="8"/>
  <c r="AG105" i="1"/>
  <c r="AH6" i="8"/>
  <c r="AQ105" i="1"/>
  <c r="AR6" i="8"/>
  <c r="AU24" i="8"/>
  <c r="AT24" i="8"/>
  <c r="AL105" i="1"/>
  <c r="AM6" i="8"/>
  <c r="AH9" i="8"/>
  <c r="AK24" i="8"/>
  <c r="AJ24" i="8"/>
  <c r="AR9" i="8"/>
  <c r="K7" i="8"/>
  <c r="J111" i="1"/>
  <c r="J117" i="1" s="1"/>
  <c r="S111" i="1"/>
  <c r="S117" i="1" s="1"/>
  <c r="T7" i="8"/>
  <c r="AR119" i="1"/>
  <c r="AS9" i="8" s="1"/>
  <c r="AT59" i="1"/>
  <c r="AS59" i="1"/>
  <c r="AR104" i="1"/>
  <c r="AS6" i="8" s="1"/>
  <c r="AH119" i="1"/>
  <c r="AI9" i="8" s="1"/>
  <c r="AJ59" i="1"/>
  <c r="AI59" i="1"/>
  <c r="AH104" i="1"/>
  <c r="AI6" i="8" s="1"/>
  <c r="X119" i="1"/>
  <c r="Y9" i="8" s="1"/>
  <c r="Z59" i="1"/>
  <c r="X104" i="1"/>
  <c r="Y6" i="8" s="1"/>
  <c r="Y59" i="1"/>
  <c r="N105" i="1" l="1"/>
  <c r="O6" i="8"/>
  <c r="O9" i="8"/>
  <c r="AK9" i="8"/>
  <c r="AJ9" i="8"/>
  <c r="AU6" i="8"/>
  <c r="AT6" i="8"/>
  <c r="AA6" i="8"/>
  <c r="Z6" i="8"/>
  <c r="AL111" i="1"/>
  <c r="AL117" i="1" s="1"/>
  <c r="AM7" i="8"/>
  <c r="AQ111" i="1"/>
  <c r="AQ117" i="1" s="1"/>
  <c r="AR7" i="8"/>
  <c r="R111" i="1"/>
  <c r="R117" i="1" s="1"/>
  <c r="S7" i="8"/>
  <c r="AB111" i="1"/>
  <c r="AB117" i="1" s="1"/>
  <c r="AC7" i="8"/>
  <c r="AU9" i="8"/>
  <c r="AT9" i="8"/>
  <c r="AA9" i="8"/>
  <c r="Z9" i="8"/>
  <c r="AG111" i="1"/>
  <c r="AG117" i="1" s="1"/>
  <c r="AH7" i="8"/>
  <c r="W111" i="1"/>
  <c r="W117" i="1" s="1"/>
  <c r="X7" i="8"/>
  <c r="AK6" i="8"/>
  <c r="AJ6" i="8"/>
  <c r="AT104" i="1"/>
  <c r="AS104" i="1"/>
  <c r="AR105" i="1"/>
  <c r="AT119" i="1"/>
  <c r="AS119" i="1"/>
  <c r="AJ104" i="1"/>
  <c r="AI104" i="1"/>
  <c r="AH105" i="1"/>
  <c r="AJ119" i="1"/>
  <c r="AI119" i="1"/>
  <c r="Z119" i="1"/>
  <c r="Y119" i="1"/>
  <c r="Z104" i="1"/>
  <c r="Y104" i="1"/>
  <c r="X105" i="1"/>
  <c r="M15" i="7" l="1"/>
  <c r="I15" i="7"/>
  <c r="K15" i="7"/>
  <c r="H14" i="7"/>
  <c r="J4" i="5" s="1"/>
  <c r="O7" i="8"/>
  <c r="N111" i="1"/>
  <c r="N117" i="1" s="1"/>
  <c r="J14" i="7"/>
  <c r="L4" i="5" s="1"/>
  <c r="Y7" i="8"/>
  <c r="N14" i="7"/>
  <c r="P4" i="5" s="1"/>
  <c r="AS7" i="8"/>
  <c r="L14" i="7"/>
  <c r="N4" i="5" s="1"/>
  <c r="AI7" i="8"/>
  <c r="AR111" i="1"/>
  <c r="AT105" i="1"/>
  <c r="AS105" i="1"/>
  <c r="AH111" i="1"/>
  <c r="AJ105" i="1"/>
  <c r="AI105" i="1"/>
  <c r="X111" i="1"/>
  <c r="Z105" i="1"/>
  <c r="Y105" i="1"/>
  <c r="H15" i="7" l="1"/>
  <c r="AA7" i="8"/>
  <c r="Z7" i="8"/>
  <c r="AK7" i="8"/>
  <c r="AJ7" i="8"/>
  <c r="AU7" i="8"/>
  <c r="AT7" i="8"/>
  <c r="AR117" i="1"/>
  <c r="AT111" i="1"/>
  <c r="AS111" i="1"/>
  <c r="AH117" i="1"/>
  <c r="AJ111" i="1"/>
  <c r="AI111" i="1"/>
  <c r="X117" i="1"/>
  <c r="Z111" i="1"/>
  <c r="Y111" i="1"/>
  <c r="N15" i="7" l="1"/>
  <c r="L15" i="7"/>
  <c r="J15" i="7"/>
  <c r="J6" i="5"/>
  <c r="J7" i="5"/>
  <c r="J5" i="5"/>
  <c r="AT117" i="1"/>
  <c r="AS117" i="1"/>
  <c r="AJ117" i="1"/>
  <c r="AI117" i="1"/>
  <c r="Z117" i="1"/>
  <c r="Y117" i="1"/>
  <c r="L5" i="5" l="1"/>
  <c r="L6" i="5"/>
  <c r="L7" i="5"/>
  <c r="P5" i="5"/>
  <c r="P6" i="5"/>
  <c r="P7" i="5"/>
  <c r="N6" i="5"/>
  <c r="N7" i="5"/>
  <c r="N5" i="5"/>
  <c r="N32" i="8"/>
  <c r="N31" i="8"/>
  <c r="N34" i="8"/>
  <c r="H35" i="8"/>
  <c r="R35" i="8"/>
  <c r="AB35" i="8"/>
  <c r="AL35" i="8"/>
  <c r="H33" i="8"/>
  <c r="R33" i="8"/>
  <c r="AB33" i="8"/>
  <c r="AL33" i="8"/>
  <c r="E33" i="8"/>
  <c r="F33" i="8"/>
  <c r="D33" i="8"/>
  <c r="E35" i="8"/>
  <c r="F35" i="8"/>
  <c r="D35" i="8"/>
  <c r="Q31" i="8" l="1"/>
  <c r="P31" i="8"/>
  <c r="Q32" i="8"/>
  <c r="P32" i="8"/>
  <c r="P34" i="8"/>
  <c r="Q34" i="8"/>
  <c r="G34" i="8"/>
  <c r="N33" i="8"/>
  <c r="N35" i="8"/>
  <c r="Q33" i="8" l="1"/>
  <c r="P33" i="8"/>
  <c r="P35" i="8"/>
  <c r="Q35" i="8"/>
  <c r="R25" i="8"/>
  <c r="AB25" i="8"/>
  <c r="AL25" i="8"/>
  <c r="H25" i="8"/>
  <c r="G21" i="8" l="1"/>
  <c r="G18" i="8"/>
  <c r="G17" i="8"/>
  <c r="G15" i="8"/>
  <c r="G13" i="8"/>
  <c r="G12" i="8"/>
  <c r="G11" i="8"/>
  <c r="G10" i="8"/>
  <c r="G20" i="8"/>
  <c r="G14" i="8"/>
  <c r="G22" i="8"/>
  <c r="G19" i="8"/>
  <c r="G16" i="8"/>
  <c r="G37" i="1"/>
  <c r="G36" i="1"/>
  <c r="G35" i="1"/>
  <c r="G34" i="1"/>
  <c r="G33" i="1"/>
  <c r="G32" i="1"/>
  <c r="C103" i="1"/>
  <c r="C33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64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M64" i="1"/>
  <c r="M65" i="1"/>
  <c r="M66" i="1"/>
  <c r="M67" i="1"/>
  <c r="M68" i="1"/>
  <c r="M69" i="1"/>
  <c r="M70" i="1"/>
  <c r="M71" i="1"/>
  <c r="M72" i="1"/>
  <c r="M74" i="1"/>
  <c r="M75" i="1"/>
  <c r="M76" i="1"/>
  <c r="M77" i="1"/>
  <c r="M78" i="1"/>
  <c r="M79" i="1"/>
  <c r="D80" i="1"/>
  <c r="E80" i="1"/>
  <c r="G80" i="1"/>
  <c r="C62" i="1"/>
  <c r="C80" i="1"/>
  <c r="M13" i="1"/>
  <c r="F13" i="1"/>
  <c r="M107" i="1"/>
  <c r="F107" i="1"/>
  <c r="D38" i="1"/>
  <c r="E38" i="1"/>
  <c r="F38" i="1"/>
  <c r="G38" i="1"/>
  <c r="C38" i="1"/>
  <c r="M41" i="1"/>
  <c r="M40" i="1"/>
  <c r="M39" i="1"/>
  <c r="D32" i="1"/>
  <c r="E32" i="1"/>
  <c r="D33" i="1"/>
  <c r="E33" i="1"/>
  <c r="D34" i="1"/>
  <c r="E34" i="1"/>
  <c r="D35" i="1"/>
  <c r="E35" i="1"/>
  <c r="D36" i="1"/>
  <c r="E36" i="1"/>
  <c r="D37" i="1"/>
  <c r="E37" i="1"/>
  <c r="C37" i="1"/>
  <c r="C36" i="1"/>
  <c r="C35" i="1"/>
  <c r="C34" i="1"/>
  <c r="C32" i="1"/>
  <c r="D17" i="1"/>
  <c r="E17" i="1"/>
  <c r="G17" i="1"/>
  <c r="H26" i="8" s="1"/>
  <c r="R26" i="8"/>
  <c r="AL26" i="8"/>
  <c r="D18" i="1"/>
  <c r="E18" i="1"/>
  <c r="G18" i="1"/>
  <c r="C17" i="1"/>
  <c r="C18" i="1"/>
  <c r="M30" i="1"/>
  <c r="F30" i="1"/>
  <c r="M29" i="1"/>
  <c r="F29" i="1"/>
  <c r="M26" i="1"/>
  <c r="F26" i="1"/>
  <c r="M25" i="1"/>
  <c r="F25" i="1"/>
  <c r="M28" i="1"/>
  <c r="F28" i="1"/>
  <c r="M27" i="1"/>
  <c r="F27" i="1"/>
  <c r="D9" i="1"/>
  <c r="E9" i="1"/>
  <c r="G9" i="1"/>
  <c r="D8" i="1"/>
  <c r="E8" i="1"/>
  <c r="G8" i="1"/>
  <c r="C9" i="1"/>
  <c r="C8" i="1"/>
  <c r="M12" i="1"/>
  <c r="F12" i="1"/>
  <c r="M11" i="1"/>
  <c r="F11" i="1"/>
  <c r="M15" i="3"/>
  <c r="M16" i="3"/>
  <c r="F16" i="3" s="1"/>
  <c r="M13" i="3"/>
  <c r="M12" i="3"/>
  <c r="F13" i="3"/>
  <c r="M6" i="3"/>
  <c r="M7" i="3"/>
  <c r="C5" i="3"/>
  <c r="C9" i="3"/>
  <c r="D14" i="3"/>
  <c r="E14" i="3"/>
  <c r="G14" i="3"/>
  <c r="C14" i="3"/>
  <c r="G5" i="3"/>
  <c r="E5" i="3"/>
  <c r="D5" i="3"/>
  <c r="D9" i="3"/>
  <c r="E9" i="3"/>
  <c r="G9" i="3"/>
  <c r="C46" i="1" l="1"/>
  <c r="D4" i="3"/>
  <c r="M14" i="3"/>
  <c r="P15" i="3"/>
  <c r="O15" i="3"/>
  <c r="O12" i="3"/>
  <c r="P12" i="3"/>
  <c r="P13" i="3"/>
  <c r="O13" i="3"/>
  <c r="O7" i="3"/>
  <c r="P7" i="3"/>
  <c r="O6" i="3"/>
  <c r="P6" i="3"/>
  <c r="O16" i="3"/>
  <c r="P16" i="3"/>
  <c r="O12" i="1"/>
  <c r="P12" i="1"/>
  <c r="O28" i="1"/>
  <c r="P28" i="1"/>
  <c r="P26" i="1"/>
  <c r="O26" i="1"/>
  <c r="P30" i="1"/>
  <c r="O30" i="1"/>
  <c r="P39" i="1"/>
  <c r="O39" i="1"/>
  <c r="O76" i="1"/>
  <c r="P76" i="1"/>
  <c r="P71" i="1"/>
  <c r="O71" i="1"/>
  <c r="P67" i="1"/>
  <c r="O67" i="1"/>
  <c r="O98" i="1"/>
  <c r="P98" i="1"/>
  <c r="O94" i="1"/>
  <c r="P94" i="1"/>
  <c r="O90" i="1"/>
  <c r="P90" i="1"/>
  <c r="P86" i="1"/>
  <c r="O86" i="1"/>
  <c r="P13" i="1"/>
  <c r="O13" i="1"/>
  <c r="P77" i="1"/>
  <c r="O77" i="1"/>
  <c r="O99" i="1"/>
  <c r="P99" i="1"/>
  <c r="O91" i="1"/>
  <c r="P91" i="1"/>
  <c r="P83" i="1"/>
  <c r="O83" i="1"/>
  <c r="P40" i="1"/>
  <c r="O40" i="1"/>
  <c r="O107" i="1"/>
  <c r="P107" i="1"/>
  <c r="P79" i="1"/>
  <c r="O79" i="1"/>
  <c r="O75" i="1"/>
  <c r="P75" i="1"/>
  <c r="P70" i="1"/>
  <c r="O70" i="1"/>
  <c r="O66" i="1"/>
  <c r="P66" i="1"/>
  <c r="P101" i="1"/>
  <c r="O101" i="1"/>
  <c r="O97" i="1"/>
  <c r="P97" i="1"/>
  <c r="O93" i="1"/>
  <c r="P93" i="1"/>
  <c r="P89" i="1"/>
  <c r="O89" i="1"/>
  <c r="P85" i="1"/>
  <c r="O85" i="1"/>
  <c r="P72" i="1"/>
  <c r="O72" i="1"/>
  <c r="P68" i="1"/>
  <c r="O68" i="1"/>
  <c r="P64" i="1"/>
  <c r="O64" i="1"/>
  <c r="P95" i="1"/>
  <c r="O95" i="1"/>
  <c r="O87" i="1"/>
  <c r="P87" i="1"/>
  <c r="P11" i="1"/>
  <c r="O11" i="1"/>
  <c r="O27" i="1"/>
  <c r="P27" i="1"/>
  <c r="O25" i="1"/>
  <c r="P25" i="1"/>
  <c r="O29" i="1"/>
  <c r="P29" i="1"/>
  <c r="O41" i="1"/>
  <c r="P41" i="1"/>
  <c r="P78" i="1"/>
  <c r="O78" i="1"/>
  <c r="P74" i="1"/>
  <c r="O74" i="1"/>
  <c r="O69" i="1"/>
  <c r="P69" i="1"/>
  <c r="O65" i="1"/>
  <c r="P65" i="1"/>
  <c r="O100" i="1"/>
  <c r="P100" i="1"/>
  <c r="O96" i="1"/>
  <c r="P96" i="1"/>
  <c r="P92" i="1"/>
  <c r="O92" i="1"/>
  <c r="O88" i="1"/>
  <c r="P88" i="1"/>
  <c r="P84" i="1"/>
  <c r="O84" i="1"/>
  <c r="C4" i="3"/>
  <c r="E4" i="3"/>
  <c r="F15" i="3"/>
  <c r="F14" i="3" s="1"/>
  <c r="G4" i="3"/>
  <c r="M36" i="1"/>
  <c r="M35" i="1"/>
  <c r="AB26" i="8"/>
  <c r="G31" i="1"/>
  <c r="M37" i="1"/>
  <c r="F37" i="1"/>
  <c r="R5" i="8"/>
  <c r="E15" i="1"/>
  <c r="F5" i="8" s="1"/>
  <c r="C15" i="1"/>
  <c r="F35" i="1"/>
  <c r="C31" i="1"/>
  <c r="E31" i="1"/>
  <c r="D31" i="1"/>
  <c r="F36" i="1"/>
  <c r="G15" i="1"/>
  <c r="H5" i="8" s="1"/>
  <c r="AB5" i="8"/>
  <c r="D15" i="1"/>
  <c r="E5" i="8" s="1"/>
  <c r="AL5" i="8"/>
  <c r="F12" i="3"/>
  <c r="O14" i="3" l="1"/>
  <c r="P14" i="3"/>
  <c r="O35" i="1"/>
  <c r="P35" i="1"/>
  <c r="O37" i="1"/>
  <c r="P37" i="1"/>
  <c r="O36" i="1"/>
  <c r="P36" i="1"/>
  <c r="C118" i="1"/>
  <c r="D5" i="8"/>
  <c r="M24" i="1"/>
  <c r="M23" i="1"/>
  <c r="M22" i="1"/>
  <c r="M21" i="1"/>
  <c r="M20" i="1"/>
  <c r="M19" i="1"/>
  <c r="D8" i="8" l="1"/>
  <c r="O22" i="1"/>
  <c r="P22" i="1"/>
  <c r="O21" i="1"/>
  <c r="P21" i="1"/>
  <c r="P23" i="1"/>
  <c r="O23" i="1"/>
  <c r="M17" i="1"/>
  <c r="O19" i="1"/>
  <c r="P19" i="1"/>
  <c r="O20" i="1"/>
  <c r="M18" i="1"/>
  <c r="P20" i="1"/>
  <c r="O24" i="1"/>
  <c r="P24" i="1"/>
  <c r="M32" i="1"/>
  <c r="M34" i="1"/>
  <c r="M33" i="1"/>
  <c r="O32" i="1" l="1"/>
  <c r="P32" i="1"/>
  <c r="M31" i="1"/>
  <c r="O17" i="1"/>
  <c r="P17" i="1"/>
  <c r="P18" i="1"/>
  <c r="O18" i="1"/>
  <c r="P34" i="1"/>
  <c r="O34" i="1"/>
  <c r="P33" i="1"/>
  <c r="O33" i="1"/>
  <c r="M108" i="1"/>
  <c r="M109" i="1"/>
  <c r="M110" i="1"/>
  <c r="F108" i="1"/>
  <c r="F109" i="1"/>
  <c r="F110" i="1"/>
  <c r="P31" i="1" l="1"/>
  <c r="O31" i="1"/>
  <c r="O108" i="1"/>
  <c r="P108" i="1"/>
  <c r="O110" i="1"/>
  <c r="P110" i="1"/>
  <c r="P109" i="1"/>
  <c r="O109" i="1"/>
  <c r="D13" i="7"/>
  <c r="E13" i="7"/>
  <c r="F13" i="7"/>
  <c r="G13" i="7"/>
  <c r="I13" i="7"/>
  <c r="K13" i="7"/>
  <c r="M13" i="7"/>
  <c r="I8" i="5" l="1"/>
  <c r="K8" i="5"/>
  <c r="M8" i="5"/>
  <c r="O8" i="5"/>
  <c r="I9" i="5"/>
  <c r="K9" i="5"/>
  <c r="M9" i="5"/>
  <c r="O9" i="5"/>
  <c r="D21" i="7"/>
  <c r="E21" i="7"/>
  <c r="F21" i="7"/>
  <c r="G21" i="7"/>
  <c r="I21" i="7"/>
  <c r="K21" i="7"/>
  <c r="M21" i="7"/>
  <c r="D17" i="7"/>
  <c r="E17" i="7"/>
  <c r="F17" i="7"/>
  <c r="G17" i="7"/>
  <c r="I17" i="7"/>
  <c r="K17" i="7"/>
  <c r="M17" i="7"/>
  <c r="D5" i="7"/>
  <c r="E5" i="7"/>
  <c r="F5" i="7"/>
  <c r="G5" i="7"/>
  <c r="K5" i="7"/>
  <c r="M5" i="7"/>
  <c r="F8" i="5" l="1"/>
  <c r="G8" i="5"/>
  <c r="H8" i="5"/>
  <c r="F9" i="5"/>
  <c r="G9" i="5"/>
  <c r="H9" i="5"/>
  <c r="E9" i="5"/>
  <c r="E8" i="5"/>
  <c r="D28" i="2" l="1"/>
  <c r="D7" i="2"/>
  <c r="C21" i="7"/>
  <c r="C17" i="7"/>
  <c r="C13" i="7"/>
  <c r="C5" i="7"/>
  <c r="D62" i="1" l="1"/>
  <c r="C54" i="1"/>
  <c r="C49" i="1" l="1"/>
  <c r="C47" i="1"/>
  <c r="C45" i="1" s="1"/>
  <c r="D20" i="2" s="1"/>
  <c r="D19" i="2" s="1"/>
  <c r="C53" i="1"/>
  <c r="C50" i="1"/>
  <c r="C52" i="1"/>
  <c r="G8" i="2"/>
  <c r="G9" i="2"/>
  <c r="G10" i="2"/>
  <c r="G11" i="2"/>
  <c r="T7" i="2"/>
  <c r="P7" i="2"/>
  <c r="L7" i="2"/>
  <c r="H7" i="2"/>
  <c r="L19" i="2"/>
  <c r="P19" i="2"/>
  <c r="T19" i="2"/>
  <c r="G14" i="2"/>
  <c r="G15" i="2"/>
  <c r="G16" i="2"/>
  <c r="G18" i="2"/>
  <c r="G21" i="2"/>
  <c r="G22" i="2"/>
  <c r="G24" i="2"/>
  <c r="G23" i="2" s="1"/>
  <c r="G27" i="2"/>
  <c r="G29" i="2"/>
  <c r="G30" i="2"/>
  <c r="O23" i="2" l="1"/>
  <c r="N23" i="2"/>
  <c r="K7" i="2"/>
  <c r="J7" i="2"/>
  <c r="J23" i="2"/>
  <c r="K23" i="2"/>
  <c r="N7" i="2"/>
  <c r="O7" i="2"/>
  <c r="W23" i="2"/>
  <c r="V23" i="2"/>
  <c r="S7" i="2"/>
  <c r="R7" i="2"/>
  <c r="R23" i="2"/>
  <c r="S23" i="2"/>
  <c r="W7" i="2"/>
  <c r="V7" i="2"/>
  <c r="C51" i="1"/>
  <c r="C48" i="1"/>
  <c r="G7" i="2"/>
  <c r="G32" i="8"/>
  <c r="G31" i="8"/>
  <c r="G35" i="8" s="1"/>
  <c r="G27" i="8"/>
  <c r="G28" i="8"/>
  <c r="G29" i="8"/>
  <c r="N27" i="8"/>
  <c r="N28" i="8"/>
  <c r="N29" i="8"/>
  <c r="C59" i="1" l="1"/>
  <c r="D24" i="8" s="1"/>
  <c r="P27" i="8"/>
  <c r="Q27" i="8"/>
  <c r="P29" i="8"/>
  <c r="Q29" i="8"/>
  <c r="Q28" i="8"/>
  <c r="P28" i="8"/>
  <c r="G33" i="8"/>
  <c r="C119" i="1"/>
  <c r="D26" i="2"/>
  <c r="D25" i="2" s="1"/>
  <c r="D9" i="8" l="1"/>
  <c r="D26" i="8" s="1"/>
  <c r="C104" i="1"/>
  <c r="D31" i="2"/>
  <c r="D50" i="1"/>
  <c r="D53" i="1"/>
  <c r="C105" i="1" l="1"/>
  <c r="C14" i="7" s="1"/>
  <c r="E4" i="5" s="1"/>
  <c r="D6" i="8"/>
  <c r="D25" i="8" s="1"/>
  <c r="AB24" i="8"/>
  <c r="R24" i="8"/>
  <c r="C111" i="1" l="1"/>
  <c r="C117" i="1" s="1"/>
  <c r="D7" i="8"/>
  <c r="D12" i="2" l="1"/>
  <c r="C15" i="7"/>
  <c r="M8" i="3"/>
  <c r="M10" i="3"/>
  <c r="M11" i="3"/>
  <c r="O11" i="3" l="1"/>
  <c r="P11" i="3"/>
  <c r="P10" i="3"/>
  <c r="O10" i="3"/>
  <c r="M5" i="3"/>
  <c r="O8" i="3"/>
  <c r="P8" i="3"/>
  <c r="F7" i="3"/>
  <c r="M9" i="3"/>
  <c r="F11" i="3"/>
  <c r="F10" i="3"/>
  <c r="F6" i="3"/>
  <c r="F8" i="3"/>
  <c r="P9" i="3" l="1"/>
  <c r="O9" i="3"/>
  <c r="M4" i="3"/>
  <c r="P5" i="3"/>
  <c r="O5" i="3"/>
  <c r="E7" i="5"/>
  <c r="E5" i="5"/>
  <c r="E6" i="5"/>
  <c r="F9" i="3"/>
  <c r="F5" i="3"/>
  <c r="C18" i="6"/>
  <c r="C51" i="6" s="1"/>
  <c r="E2" i="6" s="1"/>
  <c r="E51" i="6" s="1"/>
  <c r="G2" i="6" s="1"/>
  <c r="F4" i="3" l="1"/>
  <c r="P4" i="3"/>
  <c r="O4" i="3"/>
  <c r="F7" i="2"/>
  <c r="T28" i="2" l="1"/>
  <c r="P28" i="2"/>
  <c r="L28" i="2"/>
  <c r="H28" i="2"/>
  <c r="F28" i="2"/>
  <c r="E28" i="2"/>
  <c r="E7" i="2"/>
  <c r="R28" i="2" l="1"/>
  <c r="S28" i="2"/>
  <c r="V28" i="2"/>
  <c r="W28" i="2"/>
  <c r="J28" i="2"/>
  <c r="K28" i="2"/>
  <c r="O28" i="2"/>
  <c r="N28" i="2"/>
  <c r="G28" i="2"/>
  <c r="D103" i="1"/>
  <c r="D54" i="1"/>
  <c r="D47" i="1"/>
  <c r="E46" i="1"/>
  <c r="D46" i="1" l="1"/>
  <c r="D45" i="1" s="1"/>
  <c r="E20" i="2" s="1"/>
  <c r="E19" i="2" s="1"/>
  <c r="E49" i="1"/>
  <c r="D49" i="1"/>
  <c r="D48" i="1" s="1"/>
  <c r="E118" i="1"/>
  <c r="D118" i="1"/>
  <c r="D52" i="1"/>
  <c r="D51" i="1" s="1"/>
  <c r="E26" i="2" s="1"/>
  <c r="E25" i="2" s="1"/>
  <c r="F8" i="8" l="1"/>
  <c r="E8" i="8"/>
  <c r="D59" i="1"/>
  <c r="E24" i="8" s="1"/>
  <c r="M55" i="1"/>
  <c r="M56" i="1"/>
  <c r="M57" i="1"/>
  <c r="M58" i="1"/>
  <c r="P56" i="1" l="1"/>
  <c r="O56" i="1"/>
  <c r="P55" i="1"/>
  <c r="O55" i="1"/>
  <c r="O58" i="1"/>
  <c r="P58" i="1"/>
  <c r="O57" i="1"/>
  <c r="P57" i="1"/>
  <c r="D104" i="1"/>
  <c r="D119" i="1"/>
  <c r="E31" i="2"/>
  <c r="G54" i="1"/>
  <c r="F54" i="1"/>
  <c r="E54" i="1"/>
  <c r="F114" i="1"/>
  <c r="F115" i="1"/>
  <c r="F116" i="1"/>
  <c r="M113" i="1"/>
  <c r="M114" i="1"/>
  <c r="M115" i="1"/>
  <c r="M116" i="1"/>
  <c r="P115" i="1" l="1"/>
  <c r="O115" i="1"/>
  <c r="P114" i="1"/>
  <c r="O114" i="1"/>
  <c r="O116" i="1"/>
  <c r="P116" i="1"/>
  <c r="O113" i="1"/>
  <c r="P113" i="1"/>
  <c r="E9" i="8"/>
  <c r="E26" i="8" s="1"/>
  <c r="D105" i="1"/>
  <c r="E7" i="8" s="1"/>
  <c r="E6" i="8"/>
  <c r="E25" i="8" s="1"/>
  <c r="G53" i="1"/>
  <c r="M53" i="1" s="1"/>
  <c r="G50" i="1"/>
  <c r="M50" i="1" s="1"/>
  <c r="G47" i="1"/>
  <c r="M47" i="1" s="1"/>
  <c r="E50" i="1"/>
  <c r="E48" i="1" s="1"/>
  <c r="E47" i="1"/>
  <c r="E53" i="1"/>
  <c r="F53" i="1"/>
  <c r="F47" i="1"/>
  <c r="F50" i="1"/>
  <c r="M54" i="1"/>
  <c r="D111" i="1" l="1"/>
  <c r="D117" i="1" s="1"/>
  <c r="O47" i="1"/>
  <c r="P47" i="1"/>
  <c r="P54" i="1"/>
  <c r="O54" i="1"/>
  <c r="P50" i="1"/>
  <c r="O50" i="1"/>
  <c r="P53" i="1"/>
  <c r="O53" i="1"/>
  <c r="D14" i="7"/>
  <c r="F4" i="5" s="1"/>
  <c r="M43" i="1"/>
  <c r="M44" i="1"/>
  <c r="F24" i="1"/>
  <c r="F22" i="1"/>
  <c r="F23" i="1"/>
  <c r="F21" i="1"/>
  <c r="F19" i="1"/>
  <c r="F20" i="1"/>
  <c r="E12" i="2" l="1"/>
  <c r="F6" i="2" s="1"/>
  <c r="D15" i="7"/>
  <c r="P43" i="1"/>
  <c r="O43" i="1"/>
  <c r="P44" i="1"/>
  <c r="O44" i="1"/>
  <c r="F33" i="1"/>
  <c r="F34" i="1"/>
  <c r="F32" i="1"/>
  <c r="F18" i="1"/>
  <c r="F17" i="1"/>
  <c r="AL24" i="8"/>
  <c r="F7" i="5"/>
  <c r="F6" i="5"/>
  <c r="F5" i="5"/>
  <c r="G49" i="1"/>
  <c r="E52" i="1"/>
  <c r="E51" i="1" s="1"/>
  <c r="E45" i="1"/>
  <c r="F20" i="2" s="1"/>
  <c r="F19" i="2" s="1"/>
  <c r="G52" i="1"/>
  <c r="G46" i="1"/>
  <c r="F31" i="1" l="1"/>
  <c r="F26" i="2"/>
  <c r="F25" i="2" s="1"/>
  <c r="E59" i="1"/>
  <c r="F24" i="8" s="1"/>
  <c r="F49" i="1"/>
  <c r="F48" i="1" s="1"/>
  <c r="M49" i="1"/>
  <c r="G48" i="1"/>
  <c r="M52" i="1"/>
  <c r="F46" i="1"/>
  <c r="F45" i="1" s="1"/>
  <c r="G51" i="1"/>
  <c r="G59" i="1" s="1"/>
  <c r="H24" i="8" s="1"/>
  <c r="M46" i="1"/>
  <c r="G45" i="1"/>
  <c r="F52" i="1"/>
  <c r="F51" i="1" s="1"/>
  <c r="F59" i="1" s="1"/>
  <c r="P46" i="1" l="1"/>
  <c r="O46" i="1"/>
  <c r="P52" i="1"/>
  <c r="O52" i="1"/>
  <c r="P49" i="1"/>
  <c r="O49" i="1"/>
  <c r="F31" i="2"/>
  <c r="M48" i="1"/>
  <c r="M51" i="1"/>
  <c r="M14" i="1"/>
  <c r="M10" i="1"/>
  <c r="M6" i="1"/>
  <c r="M7" i="1"/>
  <c r="W13" i="2" l="1"/>
  <c r="V13" i="2"/>
  <c r="S13" i="2"/>
  <c r="R13" i="2"/>
  <c r="O14" i="1"/>
  <c r="P14" i="1"/>
  <c r="O6" i="1"/>
  <c r="P6" i="1"/>
  <c r="O48" i="1"/>
  <c r="P48" i="1"/>
  <c r="P7" i="1"/>
  <c r="O7" i="1"/>
  <c r="H26" i="2"/>
  <c r="H25" i="2" s="1"/>
  <c r="P51" i="1"/>
  <c r="O51" i="1"/>
  <c r="O10" i="1"/>
  <c r="M9" i="1"/>
  <c r="P10" i="1"/>
  <c r="T26" i="2"/>
  <c r="P26" i="2"/>
  <c r="L26" i="2"/>
  <c r="F14" i="1"/>
  <c r="O13" i="2" l="1"/>
  <c r="N13" i="2"/>
  <c r="W26" i="2"/>
  <c r="V26" i="2"/>
  <c r="S26" i="2"/>
  <c r="R26" i="2"/>
  <c r="J25" i="2"/>
  <c r="K25" i="2"/>
  <c r="O26" i="2"/>
  <c r="N26" i="2"/>
  <c r="P9" i="1"/>
  <c r="O9" i="1"/>
  <c r="K26" i="2"/>
  <c r="J26" i="2"/>
  <c r="P25" i="2"/>
  <c r="T25" i="2"/>
  <c r="G26" i="2"/>
  <c r="L25" i="2"/>
  <c r="F7" i="1"/>
  <c r="AL8" i="8"/>
  <c r="AB8" i="8"/>
  <c r="F113" i="1"/>
  <c r="M112" i="1"/>
  <c r="F112" i="1"/>
  <c r="M106" i="1"/>
  <c r="F106" i="1"/>
  <c r="G103" i="1"/>
  <c r="E103" i="1"/>
  <c r="M102" i="1"/>
  <c r="F102" i="1"/>
  <c r="F101" i="1"/>
  <c r="M82" i="1"/>
  <c r="F82" i="1"/>
  <c r="M63" i="1"/>
  <c r="F63" i="1"/>
  <c r="F80" i="1" s="1"/>
  <c r="G62" i="1"/>
  <c r="E62" i="1"/>
  <c r="M61" i="1"/>
  <c r="F61" i="1"/>
  <c r="M60" i="1"/>
  <c r="F60" i="1"/>
  <c r="M45" i="1"/>
  <c r="M42" i="1"/>
  <c r="F10" i="1"/>
  <c r="F9" i="1" s="1"/>
  <c r="F6" i="1"/>
  <c r="M8" i="1"/>
  <c r="F5" i="1"/>
  <c r="M38" i="1" l="1"/>
  <c r="P42" i="1"/>
  <c r="O42" i="1"/>
  <c r="V19" i="2"/>
  <c r="W19" i="2"/>
  <c r="N25" i="2"/>
  <c r="O25" i="2"/>
  <c r="M15" i="1"/>
  <c r="N5" i="8" s="1"/>
  <c r="O8" i="1"/>
  <c r="P8" i="1"/>
  <c r="H20" i="2"/>
  <c r="H19" i="2" s="1"/>
  <c r="O45" i="1"/>
  <c r="P45" i="1"/>
  <c r="N26" i="8"/>
  <c r="O61" i="1"/>
  <c r="P61" i="1"/>
  <c r="P63" i="1"/>
  <c r="O63" i="1"/>
  <c r="M80" i="1"/>
  <c r="O112" i="1"/>
  <c r="P112" i="1"/>
  <c r="O102" i="1"/>
  <c r="P102" i="1"/>
  <c r="P106" i="1"/>
  <c r="O106" i="1"/>
  <c r="O19" i="2"/>
  <c r="N19" i="2"/>
  <c r="V25" i="2"/>
  <c r="W25" i="2"/>
  <c r="N25" i="8"/>
  <c r="P60" i="1"/>
  <c r="O60" i="1"/>
  <c r="M103" i="1"/>
  <c r="O82" i="1"/>
  <c r="P82" i="1"/>
  <c r="R19" i="2"/>
  <c r="S19" i="2"/>
  <c r="R25" i="2"/>
  <c r="S25" i="2"/>
  <c r="F8" i="1"/>
  <c r="F15" i="1" s="1"/>
  <c r="M59" i="1"/>
  <c r="R9" i="8"/>
  <c r="G119" i="1"/>
  <c r="H9" i="8" s="1"/>
  <c r="L31" i="2"/>
  <c r="T31" i="2"/>
  <c r="P31" i="2"/>
  <c r="G25" i="2"/>
  <c r="G118" i="1"/>
  <c r="H8" i="8" s="1"/>
  <c r="E119" i="1"/>
  <c r="F103" i="1"/>
  <c r="M62" i="1"/>
  <c r="F62" i="1"/>
  <c r="K13" i="2" l="1"/>
  <c r="J13" i="2"/>
  <c r="N24" i="8"/>
  <c r="M119" i="1"/>
  <c r="P59" i="1"/>
  <c r="O59" i="1"/>
  <c r="P25" i="8"/>
  <c r="Q25" i="8"/>
  <c r="P26" i="8"/>
  <c r="Q26" i="8"/>
  <c r="O62" i="1"/>
  <c r="P62" i="1"/>
  <c r="J20" i="2"/>
  <c r="K20" i="2"/>
  <c r="V31" i="2"/>
  <c r="W31" i="2"/>
  <c r="N31" i="2"/>
  <c r="O31" i="2"/>
  <c r="M104" i="1"/>
  <c r="P103" i="1"/>
  <c r="O103" i="1"/>
  <c r="R31" i="2"/>
  <c r="S31" i="2"/>
  <c r="O80" i="1"/>
  <c r="P80" i="1"/>
  <c r="P5" i="8"/>
  <c r="Q5" i="8"/>
  <c r="M118" i="1"/>
  <c r="N8" i="8" s="1"/>
  <c r="O15" i="1"/>
  <c r="P15" i="1"/>
  <c r="O38" i="1"/>
  <c r="P38" i="1"/>
  <c r="AL9" i="8"/>
  <c r="AB9" i="8"/>
  <c r="F9" i="8"/>
  <c r="F26" i="8" s="1"/>
  <c r="G5" i="8"/>
  <c r="G24" i="8"/>
  <c r="G20" i="2"/>
  <c r="G19" i="2" s="1"/>
  <c r="G17" i="2"/>
  <c r="G13" i="2" s="1"/>
  <c r="F118" i="1"/>
  <c r="G8" i="8" s="1"/>
  <c r="F119" i="1"/>
  <c r="G9" i="8" s="1"/>
  <c r="N9" i="8"/>
  <c r="E104" i="1"/>
  <c r="G104" i="1"/>
  <c r="P118" i="1" l="1"/>
  <c r="O118" i="1"/>
  <c r="J19" i="2"/>
  <c r="K19" i="2"/>
  <c r="M105" i="1"/>
  <c r="P104" i="1"/>
  <c r="O104" i="1"/>
  <c r="P119" i="1"/>
  <c r="O119" i="1"/>
  <c r="P8" i="8"/>
  <c r="Q8" i="8"/>
  <c r="P9" i="8"/>
  <c r="Q9" i="8"/>
  <c r="Q24" i="8"/>
  <c r="P24" i="8"/>
  <c r="G26" i="8"/>
  <c r="AL6" i="8"/>
  <c r="R8" i="8"/>
  <c r="R6" i="8"/>
  <c r="G105" i="1"/>
  <c r="H6" i="8"/>
  <c r="AB6" i="8"/>
  <c r="E105" i="1"/>
  <c r="E14" i="7" s="1"/>
  <c r="F6" i="8"/>
  <c r="F25" i="8" s="1"/>
  <c r="K5" i="5"/>
  <c r="H31" i="2"/>
  <c r="F104" i="1"/>
  <c r="G6" i="8" s="1"/>
  <c r="G25" i="8" s="1"/>
  <c r="J31" i="2" l="1"/>
  <c r="K31" i="2"/>
  <c r="M111" i="1"/>
  <c r="O105" i="1"/>
  <c r="P105" i="1"/>
  <c r="I14" i="7"/>
  <c r="K4" i="5" s="1"/>
  <c r="E111" i="1"/>
  <c r="E117" i="1" s="1"/>
  <c r="F7" i="8"/>
  <c r="AB7" i="8"/>
  <c r="R7" i="8"/>
  <c r="AL7" i="8"/>
  <c r="N7" i="8"/>
  <c r="N6" i="8"/>
  <c r="G111" i="1"/>
  <c r="G117" i="1" s="1"/>
  <c r="H7" i="8"/>
  <c r="K6" i="5"/>
  <c r="K7" i="5"/>
  <c r="O5" i="5"/>
  <c r="M14" i="7"/>
  <c r="O4" i="5" s="1"/>
  <c r="G4" i="5"/>
  <c r="G31" i="2"/>
  <c r="F105" i="1"/>
  <c r="E15" i="7" l="1"/>
  <c r="F12" i="2"/>
  <c r="P6" i="8"/>
  <c r="Q6" i="8"/>
  <c r="M117" i="1"/>
  <c r="G15" i="7" s="1"/>
  <c r="P111" i="1"/>
  <c r="O111" i="1"/>
  <c r="Q7" i="8"/>
  <c r="P7" i="8"/>
  <c r="G14" i="7"/>
  <c r="I4" i="5" s="1"/>
  <c r="K14" i="7"/>
  <c r="M4" i="5" s="1"/>
  <c r="F111" i="1"/>
  <c r="F117" i="1" s="1"/>
  <c r="F15" i="7" s="1"/>
  <c r="G7" i="8"/>
  <c r="O6" i="5"/>
  <c r="O7" i="5"/>
  <c r="F14" i="7"/>
  <c r="G6" i="2" l="1"/>
  <c r="G12" i="2" s="1"/>
  <c r="O117" i="1"/>
  <c r="P117" i="1"/>
  <c r="M5" i="5"/>
  <c r="M6" i="5"/>
  <c r="M7" i="5"/>
  <c r="H4" i="5"/>
  <c r="H6" i="2" l="1"/>
  <c r="H12" i="2" s="1"/>
  <c r="G5" i="5"/>
  <c r="G7" i="5"/>
  <c r="G6" i="5"/>
  <c r="H5" i="5" l="1"/>
  <c r="H6" i="5"/>
  <c r="H7" i="5"/>
  <c r="I5" i="5"/>
  <c r="I7" i="5"/>
  <c r="I6" i="5"/>
  <c r="G51" i="6"/>
  <c r="I2" i="6" s="1"/>
  <c r="I51" i="6" l="1"/>
  <c r="K2" i="6" s="1"/>
  <c r="L6" i="2"/>
  <c r="L12" i="2" s="1"/>
  <c r="K51" i="6" l="1"/>
  <c r="M2" i="6" s="1"/>
  <c r="M51" i="6" l="1"/>
  <c r="O2" i="6" s="1"/>
  <c r="P6" i="2"/>
  <c r="P12" i="2" s="1"/>
  <c r="O51" i="6" l="1"/>
  <c r="Q2" i="6" s="1"/>
  <c r="Q51" i="6" l="1"/>
  <c r="S2" i="6" s="1"/>
  <c r="T6" i="2"/>
  <c r="T12" i="2" s="1"/>
  <c r="S51" i="6" l="1"/>
  <c r="U2" i="6" s="1"/>
  <c r="U51" i="6" l="1"/>
  <c r="W2" i="6" s="1"/>
  <c r="I6" i="2"/>
  <c r="I12" i="2" s="1"/>
  <c r="K6" i="2" l="1"/>
  <c r="J6" i="2"/>
  <c r="W51" i="6"/>
  <c r="M6" i="2" l="1"/>
  <c r="M12" i="2" s="1"/>
  <c r="J12" i="2"/>
  <c r="K12" i="2"/>
  <c r="Y2" i="6"/>
  <c r="Y51" i="6" s="1"/>
  <c r="N6" i="2" l="1"/>
  <c r="O6" i="2"/>
  <c r="N12" i="2" l="1"/>
  <c r="O12" i="2"/>
  <c r="Q6" i="2"/>
  <c r="Q12" i="2" s="1"/>
  <c r="R6" i="2" l="1"/>
  <c r="S6" i="2"/>
  <c r="R12" i="2" l="1"/>
  <c r="U6" i="2"/>
  <c r="U12" i="2" s="1"/>
  <c r="S12" i="2"/>
  <c r="V6" i="2" l="1"/>
  <c r="W6" i="2"/>
  <c r="V12" i="2" l="1"/>
  <c r="W12" i="2"/>
</calcChain>
</file>

<file path=xl/sharedStrings.xml><?xml version="1.0" encoding="utf-8"?>
<sst xmlns="http://schemas.openxmlformats.org/spreadsheetml/2006/main" count="939" uniqueCount="557">
  <si>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</si>
  <si>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</si>
  <si>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</si>
  <si>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</si>
  <si>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</si>
  <si>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</si>
  <si>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</si>
  <si>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</si>
  <si>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</si>
  <si>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</si>
  <si>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</si>
  <si>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</si>
  <si>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</si>
  <si>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</si>
  <si>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</si>
  <si>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</si>
  <si>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</si>
  <si>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Доходи від основної діяльності</t>
  </si>
  <si>
    <t>Операційні витрати</t>
  </si>
  <si>
    <t>Середньомісячна з/п всього</t>
  </si>
  <si>
    <t>Вакансії всього</t>
  </si>
  <si>
    <t>Військовий збір</t>
  </si>
  <si>
    <t>ЄСВ</t>
  </si>
  <si>
    <t>Фонд оплати праці, включаючи всі податки</t>
  </si>
  <si>
    <t>Електроенергія</t>
  </si>
  <si>
    <t>Видатки на паливо та енергію</t>
  </si>
  <si>
    <t>…</t>
  </si>
  <si>
    <t>Інші витрати</t>
  </si>
  <si>
    <t>Банківське обслуговування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</si>
  <si>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</si>
  <si>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</si>
  <si>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</si>
  <si>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</si>
  <si>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</si>
  <si>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</si>
  <si>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Одиниці
виміру</t>
  </si>
  <si>
    <t>Доходи (без ПДВ)</t>
  </si>
  <si>
    <t xml:space="preserve">Загальний дохід від операційної діяльності </t>
  </si>
  <si>
    <t>Всього операційних витрат</t>
  </si>
  <si>
    <t>Інші операційні витрати</t>
  </si>
  <si>
    <t xml:space="preserve"> - Загальна чисельність, осіб</t>
  </si>
  <si>
    <t>ПДФО з ФОП без відпускних</t>
  </si>
  <si>
    <t>ЄСВ з ФОП без відпускних</t>
  </si>
  <si>
    <t>Використання резерву відпусток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</si>
  <si>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</si>
  <si>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</si>
  <si>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</si>
  <si>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</si>
  <si>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</si>
  <si>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</si>
  <si>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</si>
  <si>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</si>
  <si>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</si>
  <si>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</si>
  <si>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</si>
  <si>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>Сплата податків та зборів до Державного бюджету України (податкові платежі), усього, у т. ч.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</si>
  <si>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</si>
  <si>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</si>
  <si>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</si>
  <si>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</si>
  <si>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</si>
  <si>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Усього виплат на користь держави</t>
  </si>
  <si>
    <t>Код рядка</t>
  </si>
  <si>
    <t>_____________________________</t>
  </si>
  <si>
    <t>Оптимальне значення</t>
  </si>
  <si>
    <t>Тлумачення коефіцієнтів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</si>
  <si>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</si>
  <si>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</si>
  <si>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</si>
  <si>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</si>
  <si>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</si>
  <si>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</si>
  <si>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</si>
  <si>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</si>
  <si>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</si>
  <si>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</si>
  <si>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Період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</si>
  <si>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</si>
  <si>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</si>
  <si>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</si>
  <si>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</si>
  <si>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</si>
  <si>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</si>
  <si>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</si>
  <si>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</si>
  <si>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</si>
  <si>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</si>
  <si>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</si>
  <si>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</si>
  <si>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</si>
  <si>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</si>
  <si>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</si>
  <si>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</si>
  <si>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</si>
  <si>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</si>
  <si>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</si>
  <si>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Газ</t>
  </si>
  <si>
    <t>Тепло</t>
  </si>
  <si>
    <t>Вода</t>
  </si>
  <si>
    <t>Оплата сировини і матеріалів</t>
  </si>
  <si>
    <t>Оплата паливо-мастильних матеріалів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</si>
  <si>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</si>
  <si>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</si>
  <si>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</si>
  <si>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</si>
  <si>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</si>
  <si>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</si>
  <si>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</si>
  <si>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</si>
  <si>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</si>
  <si>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>Залишок коштів на рахунку на кінець періоду</t>
  </si>
  <si>
    <t>Внески органу місцевого самоврядування у статутний капітал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</si>
  <si>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</si>
  <si>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</si>
  <si>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</si>
  <si>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</si>
  <si>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</si>
  <si>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</si>
  <si>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</si>
  <si>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</si>
  <si>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</si>
  <si>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</si>
  <si>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</si>
  <si>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</si>
  <si>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</si>
  <si>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</si>
  <si>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</si>
  <si>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</si>
  <si>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</si>
  <si>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</si>
  <si>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</si>
  <si>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Основні засоби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</si>
  <si>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</si>
  <si>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</si>
  <si>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</si>
  <si>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</si>
  <si>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</si>
  <si>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</si>
  <si>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</si>
  <si>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</si>
  <si>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</si>
  <si>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</si>
  <si>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</si>
  <si>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</si>
  <si>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</si>
  <si>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Показник</t>
  </si>
  <si>
    <t>Директор</t>
  </si>
  <si>
    <t>Бухгалтер</t>
  </si>
  <si>
    <t>4021</t>
  </si>
  <si>
    <t>4022</t>
  </si>
  <si>
    <t>4112</t>
  </si>
  <si>
    <t>4113</t>
  </si>
  <si>
    <t>4114</t>
  </si>
  <si>
    <t>4117</t>
  </si>
  <si>
    <t>4118</t>
  </si>
  <si>
    <t>4120</t>
  </si>
  <si>
    <t>4122</t>
  </si>
  <si>
    <t>4123</t>
  </si>
  <si>
    <t>4130</t>
  </si>
  <si>
    <t>4140</t>
  </si>
  <si>
    <t>4141</t>
  </si>
  <si>
    <t>4142</t>
  </si>
  <si>
    <t>4150</t>
  </si>
  <si>
    <t>інші податки, збори та платежі (розшифрувати)</t>
  </si>
  <si>
    <t>Інші податки, збори, платежі на користь місцевого бюджету, усього, у т. ч.</t>
  </si>
  <si>
    <t>4160</t>
  </si>
  <si>
    <t>4136</t>
  </si>
  <si>
    <t>4151</t>
  </si>
  <si>
    <t>4152</t>
  </si>
  <si>
    <t xml:space="preserve">Власне ім'я ПРІЗВИЩЕ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</si>
  <si>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</si>
  <si>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</si>
  <si>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</si>
  <si>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</si>
  <si>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</si>
  <si>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</si>
  <si>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</si>
  <si>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</si>
  <si>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</si>
  <si>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</si>
  <si>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</si>
  <si>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</si>
  <si>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</si>
  <si>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</si>
  <si>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</si>
  <si>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</si>
  <si>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</si>
  <si>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</si>
  <si>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</si>
  <si>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</si>
  <si>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</si>
  <si>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</si>
  <si>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</si>
  <si>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</si>
  <si>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</si>
  <si>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</si>
  <si>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</si>
  <si>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</si>
  <si>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</si>
  <si>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</si>
  <si>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</si>
  <si>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</si>
  <si>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 xml:space="preserve">Прізвище та власне ім'я керівника  </t>
  </si>
  <si>
    <t>до рішення виконкому</t>
  </si>
  <si>
    <t>ПДФО з резерву відпусток</t>
  </si>
  <si>
    <t>ЄСВ з резерву відпусток</t>
  </si>
  <si>
    <t>Фінансовий план минулого року</t>
  </si>
  <si>
    <t>Факт минулого року</t>
  </si>
  <si>
    <t xml:space="preserve">Фінансовий план минулого року
</t>
  </si>
  <si>
    <t xml:space="preserve">Факт минулого року
</t>
  </si>
  <si>
    <t xml:space="preserve">Фінансовий план поточного року
</t>
  </si>
  <si>
    <t xml:space="preserve">Фінансовий план планового року
</t>
  </si>
  <si>
    <t xml:space="preserve">Фінансовий план
минулого
року
</t>
  </si>
  <si>
    <t>Фінансовий
план 
планового
 року</t>
  </si>
  <si>
    <t xml:space="preserve">Фінансовий
план 
планового
 року
</t>
  </si>
  <si>
    <t>Капітальні інвестиції, всього, у тому числі</t>
  </si>
  <si>
    <t xml:space="preserve">Капітальне будівництво, у тому числі </t>
  </si>
  <si>
    <t>Нове будівництво</t>
  </si>
  <si>
    <t xml:space="preserve">Модернізація, модифікація (добудова, реконструкція) </t>
  </si>
  <si>
    <t>Капітальний ремонт</t>
  </si>
  <si>
    <t>Придбання (виготовлення) основних засобів</t>
  </si>
  <si>
    <t>Модернізація, модифікація основних засобів</t>
  </si>
  <si>
    <t>Капітальний ремонт основних засобів</t>
  </si>
  <si>
    <t>Придбання (виготовлення) інших необоротних матеріальних активів</t>
  </si>
  <si>
    <t xml:space="preserve">ННМА, всього, у тому числі </t>
  </si>
  <si>
    <t>Придбання (створення) необоротних нематеріальних активів</t>
  </si>
  <si>
    <t>Модернізація, модифікація  ННМА</t>
  </si>
  <si>
    <t>6010</t>
  </si>
  <si>
    <t>7020</t>
  </si>
  <si>
    <t>7030</t>
  </si>
  <si>
    <t>7060</t>
  </si>
  <si>
    <t>7040</t>
  </si>
  <si>
    <t>7050</t>
  </si>
  <si>
    <t>6011</t>
  </si>
  <si>
    <t>6012</t>
  </si>
  <si>
    <t>6020</t>
  </si>
  <si>
    <t>6030</t>
  </si>
  <si>
    <t>6040</t>
  </si>
  <si>
    <t>6050</t>
  </si>
  <si>
    <t>6060</t>
  </si>
  <si>
    <t>6070</t>
  </si>
  <si>
    <t>6080</t>
  </si>
  <si>
    <t>6090</t>
  </si>
  <si>
    <t>6100</t>
  </si>
  <si>
    <t>6091</t>
  </si>
  <si>
    <t>6092</t>
  </si>
  <si>
    <t>6093</t>
  </si>
  <si>
    <t>6101</t>
  </si>
  <si>
    <t>6102</t>
  </si>
  <si>
    <t>6103</t>
  </si>
  <si>
    <r>
      <rPr>
        <b/>
        <sz val="10"/>
        <rFont val="Arial"/>
        <family val="2"/>
        <charset val="204"/>
      </rPr>
      <t>Рентабельність EBITDA</t>
    </r>
    <r>
      <rPr>
        <sz val="10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</si>
  <si>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Рентабельність активів</t>
    </r>
    <r>
      <rPr>
        <sz val="10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</si>
  <si>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0"/>
        <rFont val="Arial"/>
        <family val="2"/>
        <charset val="204"/>
      </rPr>
      <t>Рентабельність власного капіталу</t>
    </r>
    <r>
      <rPr>
        <sz val="10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</si>
  <si>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0"/>
        <rFont val="Arial"/>
        <family val="2"/>
        <charset val="204"/>
      </rPr>
      <t>Рентабельність діяльності</t>
    </r>
    <r>
      <rPr>
        <sz val="10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</si>
  <si>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0"/>
        <rFont val="Arial"/>
        <family val="2"/>
        <charset val="204"/>
      </rPr>
      <t>Коефіцієнт фінансової стійкості</t>
    </r>
    <r>
      <rPr>
        <sz val="10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</si>
  <si>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</si>
  <si>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4124</t>
  </si>
  <si>
    <t xml:space="preserve">- ФОП керівники </t>
  </si>
  <si>
    <t xml:space="preserve"> - ФОП керівників структурних підрозділів, тис. грн.</t>
  </si>
  <si>
    <t>- чисельність керівників структурних підрозділів, осіб</t>
  </si>
  <si>
    <t>- чисельність керівників, осіб</t>
  </si>
  <si>
    <t>- ФОП лікарів</t>
  </si>
  <si>
    <t>- чисельність лікарів, осіб</t>
  </si>
  <si>
    <t>- ФОП молодшого медичного персоналу</t>
  </si>
  <si>
    <t>- чисельність молодшого медичного персоналу, осіб</t>
  </si>
  <si>
    <t>- ФОП середнього медичного персоналу</t>
  </si>
  <si>
    <t>- чисельність середнього медичного персоналу, осіб</t>
  </si>
  <si>
    <t>- ФОП іншого персоналу</t>
  </si>
  <si>
    <t>- чисельність іншого персоналу, осіб</t>
  </si>
  <si>
    <t>Середньомісячна з/п керівників</t>
  </si>
  <si>
    <t>Середньомісячна з/п керівників структурних підрозділів</t>
  </si>
  <si>
    <t>Середньомісячна з/п лікарів</t>
  </si>
  <si>
    <t>Середньомісячна з/п середнього медичного персоналу</t>
  </si>
  <si>
    <t>Середньомісячна з/п молодшого медичного персоналу</t>
  </si>
  <si>
    <t>Середньомісячна з/п іншого персоналу</t>
  </si>
  <si>
    <t>Фонд оплати праці без відпускних, в т. ч.</t>
  </si>
  <si>
    <t>Вакансії лікарів</t>
  </si>
  <si>
    <t>Вакансії середнього медичного персоналу</t>
  </si>
  <si>
    <t>Вакансії молодшого медичного персоналу</t>
  </si>
  <si>
    <t>Вакансії іншого персоналу</t>
  </si>
  <si>
    <t>Дохід  від амортизації по НА та ОЗ, що отримані як цільове фінансування</t>
  </si>
  <si>
    <t>Дохід  від амортизації по НА та ОЗ, що безоплатно</t>
  </si>
  <si>
    <t>Видатки на відрядження</t>
  </si>
  <si>
    <t>Підготовка (перепідготовка) кадрів  та підвищення кваліфікації</t>
  </si>
  <si>
    <t>Послуги (крім комунальних)</t>
  </si>
  <si>
    <t>Зовнішні послуги з медичної допомоги</t>
  </si>
  <si>
    <t>ТО медобладнання</t>
  </si>
  <si>
    <t>ТО ліфти, ПК, оргтехніка, телефони</t>
  </si>
  <si>
    <t>ТО, сервісне обслуговування авто</t>
  </si>
  <si>
    <t>Інше ТО та обслуговування</t>
  </si>
  <si>
    <t>ТО/обслуговування ННМА (ППЗ)</t>
  </si>
  <si>
    <t>Зв'язок, інтернет</t>
  </si>
  <si>
    <t>Послуги з прання</t>
  </si>
  <si>
    <t>Охорона</t>
  </si>
  <si>
    <t>Пожежна охорона</t>
  </si>
  <si>
    <t>Послуги з харчування</t>
  </si>
  <si>
    <t>Страхування</t>
  </si>
  <si>
    <t xml:space="preserve">Інші послуги </t>
  </si>
  <si>
    <t>Податки</t>
  </si>
  <si>
    <t>Відшкодування вартості пільгових ліків, інсулінів</t>
  </si>
  <si>
    <t>Медикаменти та перев'язувальні матеріали</t>
  </si>
  <si>
    <t>Засоби індивідуального захисту</t>
  </si>
  <si>
    <t xml:space="preserve">Продукти харчування </t>
  </si>
  <si>
    <t>Предмети, матеріали та інвентар</t>
  </si>
  <si>
    <t>Будівельні матеріали</t>
  </si>
  <si>
    <t>Паливно-мастильні матеріали</t>
  </si>
  <si>
    <t>М’який інвентар</t>
  </si>
  <si>
    <t>Господарські матеріали</t>
  </si>
  <si>
    <t>Ремонт медичного обладнання</t>
  </si>
  <si>
    <t>Ремонт приміщень</t>
  </si>
  <si>
    <t>Інший ремонт</t>
  </si>
  <si>
    <t>Інші матеріальні витрати</t>
  </si>
  <si>
    <t>Ремонт ННМА</t>
  </si>
  <si>
    <t>….</t>
  </si>
  <si>
    <t>Надходження</t>
  </si>
  <si>
    <t>Матеріальні витрати</t>
  </si>
  <si>
    <t xml:space="preserve">З обласного, районного та бюджету місцевого самоврядування </t>
  </si>
  <si>
    <t>Благодійна допомога</t>
  </si>
  <si>
    <t>За програмою медичних гарантій</t>
  </si>
  <si>
    <t>Від надання медичних та немедичних послуг за кошти фізичних і юридичних осіб</t>
  </si>
  <si>
    <t>Від отримання страхових виплат</t>
  </si>
  <si>
    <t>Від надання майна в оренду</t>
  </si>
  <si>
    <t>Інші податки, збори, платежі до бюджетів</t>
  </si>
  <si>
    <t>Придбання обладнання</t>
  </si>
  <si>
    <t>Оплата за обслуговування зв'язку, ПЗ, Інтернет</t>
  </si>
  <si>
    <t>Оплата медикаментів та перев'язувальних матеріалів</t>
  </si>
  <si>
    <t xml:space="preserve">Оплата продуктів харчування </t>
  </si>
  <si>
    <t xml:space="preserve">Оплата робіт </t>
  </si>
  <si>
    <t>Ремонт ліфтів</t>
  </si>
  <si>
    <t>Ремонт оргтехніки, ПК</t>
  </si>
  <si>
    <t xml:space="preserve">Оплата ремонтів </t>
  </si>
  <si>
    <t>1.6.</t>
  </si>
  <si>
    <t>1.7.</t>
  </si>
  <si>
    <t>тис.грн.</t>
  </si>
  <si>
    <t>Всього операційних витрат (включаючи амортизацію)</t>
  </si>
  <si>
    <t>Операційний результат (EBITDA)</t>
  </si>
  <si>
    <t>Дебіторська заборгованість, всього</t>
  </si>
  <si>
    <t>1.6.1.</t>
  </si>
  <si>
    <t>1.6.2.</t>
  </si>
  <si>
    <t>за товари, роботи, послуги (розшифровка за основними замовниками)</t>
  </si>
  <si>
    <t>1.6.2.1.</t>
  </si>
  <si>
    <t>1.6.2.2.</t>
  </si>
  <si>
    <t>1.6.2.3.</t>
  </si>
  <si>
    <t>Кредиторська заборгованість, всього</t>
  </si>
  <si>
    <t>за товари, роботи, послуги (розшифровка за основними постачальниками)</t>
  </si>
  <si>
    <t>1.7.1.</t>
  </si>
  <si>
    <t>1.7.2.</t>
  </si>
  <si>
    <t>1.7.2.1.</t>
  </si>
  <si>
    <t>1.7.2.2.</t>
  </si>
  <si>
    <t>1.7.2.3.</t>
  </si>
  <si>
    <t>Усього доходи КНП</t>
  </si>
  <si>
    <t>Усього витрати КНП</t>
  </si>
  <si>
    <t>Частка витрат на оплату праці у витратах операційної діяльності 
(ФОП з нарахуваннями/ операційні витрати, включаючи амортизацію)</t>
  </si>
  <si>
    <t>Загальна збалансованість діяльності підприємства (Усього доходи/Усього витрати)</t>
  </si>
  <si>
    <t>%</t>
  </si>
  <si>
    <t>Зарплатомісткість послуг (Зарплата/Дохід від операційної діяльності)</t>
  </si>
  <si>
    <t>осіб</t>
  </si>
  <si>
    <t>раз</t>
  </si>
  <si>
    <t>I квартал,
темп приросту виконання плану</t>
  </si>
  <si>
    <t>II квартал,
темп приросту виконання плану</t>
  </si>
  <si>
    <t>III квартал,
темп приросту виконання плану</t>
  </si>
  <si>
    <t>IV квартал,
темп приросту виконання плану</t>
  </si>
  <si>
    <t>факт</t>
  </si>
  <si>
    <t>сума</t>
  </si>
  <si>
    <t>Галина ЗАЯЦЬ</t>
  </si>
  <si>
    <t>I квартал</t>
  </si>
  <si>
    <t>IV квартал</t>
  </si>
  <si>
    <t>виконання плану</t>
  </si>
  <si>
    <t>II квартал</t>
  </si>
  <si>
    <t>III квартал</t>
  </si>
  <si>
    <r>
      <t xml:space="preserve">ЗВІТ
 ПРО ВИКОНАННЯ ФІНАНСОВОГО ПЛАНУ  ____________________
ЗА ____________________________________ 20___року 
</t>
    </r>
    <r>
      <rPr>
        <sz val="14"/>
        <rFont val="Arial"/>
        <family val="2"/>
        <charset val="204"/>
      </rPr>
      <t>(місяць, квартал, півріччя, 9 місяців, рік)</t>
    </r>
  </si>
  <si>
    <r>
      <t xml:space="preserve">Орган державного управління  </t>
    </r>
    <r>
      <rPr>
        <b/>
        <i/>
        <sz val="14"/>
        <rFont val="Arial"/>
        <family val="2"/>
        <charset val="204"/>
      </rPr>
      <t xml:space="preserve"> </t>
    </r>
  </si>
  <si>
    <t>Фінансовий план поточного року</t>
  </si>
  <si>
    <t>Фінансовий план планового року</t>
  </si>
  <si>
    <t>Одиниця виміру, тис. грн.</t>
  </si>
  <si>
    <t xml:space="preserve">      Затверджено</t>
  </si>
  <si>
    <t>рішенням виконкому</t>
  </si>
  <si>
    <t>від 03.12.2021 № 1080</t>
  </si>
  <si>
    <t xml:space="preserve">               "Додаток 5</t>
  </si>
  <si>
    <t>(тис. грн.)</t>
  </si>
  <si>
    <t>Інші збитки (в т. ч. від неопераційної курсової різниці)</t>
  </si>
  <si>
    <t>Резерв відпусток, в т. ч.</t>
  </si>
  <si>
    <t>(підпис)</t>
  </si>
  <si>
    <t>Надходження від супутньої діяльності</t>
  </si>
  <si>
    <t>Витрати комунальних послуг та інших енергоносіїв (тепло, вода, інше)</t>
  </si>
  <si>
    <t>Вакансії керівників</t>
  </si>
  <si>
    <t>Вакансії керівників структурних підрозділів</t>
  </si>
  <si>
    <t>Оплата господарського інвентарю, спецодягу, канцтоварів, МШП</t>
  </si>
  <si>
    <t>Цільове фінансування, безоплатно отримані НА</t>
  </si>
  <si>
    <t xml:space="preserve">грн. </t>
  </si>
  <si>
    <t>шт.</t>
  </si>
  <si>
    <t>IV квартал,
темп приросту виконання                      плану</t>
  </si>
  <si>
    <t>III квартал,
темп приросту виконання                  плану</t>
  </si>
  <si>
    <t>Керуючий справами виконкому</t>
  </si>
  <si>
    <t>В. о. начальника управління економіки</t>
  </si>
  <si>
    <t xml:space="preserve">     Віза:</t>
  </si>
  <si>
    <t>Наталія АЛЄКСЄЄВА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</si>
  <si>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</si>
  <si>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Основні засоби, у тому числі </t>
  </si>
  <si>
    <t xml:space="preserve">                               Таблиця 5.5. Капітальні інвестиції "Назва закладу охорони здоров'я" у _________ році</t>
  </si>
  <si>
    <t xml:space="preserve">                   Таблиця 5.6. Показники фінансового стану "Назва закладу охорони здоров'я" у _________ році</t>
  </si>
  <si>
    <t>Таблиця 5.7. Коефіцієнтний аналіз "Назва закладу охорони здоров'я" у _________ році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</si>
  <si>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</si>
  <si>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</si>
  <si>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</si>
  <si>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</si>
  <si>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</si>
  <si>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</si>
  <si>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</si>
  <si>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</si>
  <si>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</si>
  <si>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</si>
  <si>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</si>
  <si>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</si>
  <si>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</si>
  <si>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</si>
  <si>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</si>
  <si>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</si>
  <si>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</si>
  <si>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</si>
  <si>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</si>
  <si>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</si>
  <si>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</si>
  <si>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</si>
  <si>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</si>
  <si>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</si>
  <si>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</si>
  <si>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</si>
  <si>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</si>
  <si>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</si>
  <si>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</si>
  <si>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</si>
  <si>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</si>
  <si>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</si>
  <si>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</si>
  <si>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</si>
  <si>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</si>
  <si>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</si>
  <si>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</si>
  <si>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</si>
  <si>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</si>
  <si>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</si>
  <si>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</si>
  <si>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</si>
  <si>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</si>
  <si>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</si>
  <si>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</si>
  <si>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</si>
  <si>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</si>
  <si>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</si>
  <si>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</si>
  <si>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</si>
  <si>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</si>
  <si>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</si>
  <si>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</si>
  <si>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</si>
  <si>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</si>
  <si>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</si>
  <si>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</si>
  <si>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</si>
  <si>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</si>
  <si>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</si>
  <si>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</si>
  <si>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</si>
  <si>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</si>
  <si>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</si>
  <si>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</si>
  <si>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</si>
  <si>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</si>
  <si>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</si>
  <si>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</si>
  <si>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</si>
  <si>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</si>
  <si>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</si>
  <si>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</si>
  <si>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</si>
  <si>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</si>
  <si>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</si>
  <si>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82.</t>
  </si>
  <si>
    <t>81.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</si>
  <si>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</si>
  <si>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</si>
  <si>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</si>
  <si>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</si>
  <si>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</si>
  <si>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</si>
  <si>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</si>
  <si>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</si>
  <si>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</si>
  <si>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93.</t>
  </si>
  <si>
    <t>92.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</si>
  <si>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</si>
  <si>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</si>
  <si>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</si>
  <si>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</si>
  <si>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</si>
  <si>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</si>
  <si>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</si>
  <si>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</si>
  <si>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</si>
  <si>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</si>
  <si>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</si>
  <si>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</si>
  <si>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</si>
  <si>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</si>
  <si>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</si>
  <si>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</si>
  <si>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</si>
  <si>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</si>
  <si>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</si>
  <si>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</si>
  <si>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</si>
  <si>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</si>
  <si>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</si>
  <si>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Залишок на рахунку на початок періоду</t>
  </si>
  <si>
    <t>Переатестація, навчання кадрів</t>
  </si>
  <si>
    <t xml:space="preserve">               Таблиця 5.2. Рух коштів у ________ році по "Назва закладу охорони здоров'я"</t>
  </si>
  <si>
    <t xml:space="preserve">                     Таблиця 5.3. Показники ефективності фінансово-господарської діяльності "Назва закладу охорони здоров'я"  у _________ році</t>
  </si>
  <si>
    <t>Дохід за програмою медичних гарантій</t>
  </si>
  <si>
    <t>Дохід від надання медичних та немедичних послуг за кошти фізичних і юридичних осіб та страхових виплат</t>
  </si>
  <si>
    <t xml:space="preserve">Дохід від надання майна в оренду </t>
  </si>
  <si>
    <t xml:space="preserve">Дохід від компенсацій за комунальні платежі від орендаря </t>
  </si>
  <si>
    <t>Цільовий дохід  (від безоплатно отриманої цільової послуги, від цільової благодійної допомоги тощо)</t>
  </si>
  <si>
    <t>в т. ч. протермінована</t>
  </si>
  <si>
    <t>Кількість лікарів ПМД</t>
  </si>
  <si>
    <t>Кількість сестер медичних ПМД</t>
  </si>
  <si>
    <t>Кількість укладених декларацій</t>
  </si>
  <si>
    <t>ПДФО (включаючи в заробітну плату і відпускні )</t>
  </si>
  <si>
    <t xml:space="preserve">Інший дохід  </t>
  </si>
  <si>
    <t>Військовий збір без відпускних</t>
  </si>
  <si>
    <t>Військовий збір з резерву відпусток</t>
  </si>
  <si>
    <t>Ремонт авто</t>
  </si>
  <si>
    <t xml:space="preserve">Забезпеченість </t>
  </si>
  <si>
    <t>Кількість укладених декларацій на 1 лікаря</t>
  </si>
  <si>
    <t xml:space="preserve">Інші </t>
  </si>
  <si>
    <t>З державного бюджету (в т. ч. централізовані закупівлі тощо)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</si>
  <si>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</si>
  <si>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</si>
  <si>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Податок на доходи фізичних осіб</t>
  </si>
  <si>
    <t>Акцизний податок</t>
  </si>
  <si>
    <t>Земельний податок</t>
  </si>
  <si>
    <t>Орендна плата</t>
  </si>
  <si>
    <t>Інші податки, збори та платежі (розшифрувати)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</si>
  <si>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</si>
  <si>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</si>
  <si>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Таблиця 5.1. Виконання фінансового плану "Назва закладу охорони здоров'я" у _________ році</t>
  </si>
  <si>
    <t>________________________</t>
  </si>
  <si>
    <t>Таблиця 5.4. Розрахунки з бюджетом "Назва закладу охорони здоров'я" у _________ році</t>
  </si>
  <si>
    <t>________________</t>
  </si>
  <si>
    <t xml:space="preserve"> (підпис)</t>
  </si>
  <si>
    <t>№ з/п</t>
  </si>
  <si>
    <t>№       з/п</t>
  </si>
  <si>
    <t xml:space="preserve">          Додаток 2</t>
  </si>
  <si>
    <r>
      <rPr>
        <b/>
        <sz val="10"/>
        <rFont val="Arial"/>
        <family val="2"/>
        <charset val="204"/>
      </rPr>
      <t>Коефіцієнт зносу основних засобів</t>
    </r>
    <r>
      <rPr>
        <sz val="10"/>
        <rFont val="Arial"/>
        <family val="2"/>
        <charset val="204"/>
      </rPr>
      <t xml:space="preserve"> 
(сума зносу, рядок 7012 / первісна вартість основних засобів, рядок  7011)</t>
    </r>
  </si>
  <si>
    <r>
      <t xml:space="preserve">             </t>
    </r>
    <r>
      <rPr>
        <sz val="11"/>
        <rFont val="Arial"/>
        <family val="2"/>
        <charset val="204"/>
      </rPr>
      <t>(підпис)</t>
    </r>
  </si>
  <si>
    <t xml:space="preserve">Власне ім'я ПРІЗВИЩЕ" </t>
  </si>
  <si>
    <t>від 12.12.2023 № 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</si>
</sst>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"/>
    <numFmt numFmtId="165" formatCode="#,##0.0"/>
    <numFmt numFmtId="166" formatCode="#,##0.00,"/>
    <numFmt numFmtId="167" formatCode="#,##0,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b/>
      <i/>
      <sz val="14"/>
      <name val="Arial"/>
      <family val="2"/>
      <charset val="204"/>
    </font>
    <font>
      <sz val="10.5"/>
      <name val="Arial"/>
      <family val="2"/>
      <charset val="204"/>
    </font>
    <font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16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2" borderId="0" applyNumberFormat="0" applyFill="0" applyAlignment="0">
      <alignment horizontal="center"/>
      <protection locked="0"/>
    </xf>
    <xf numFmtId="0" fontId="11" fillId="0" borderId="0"/>
  </cellStyleXfs>
  <cellXfs count="289">
    <xf numFmtId="0" fontId="0" fillId="0" borderId="0" xfId="0"/>
    <xf numFmtId="0" fontId="20" fillId="0" borderId="0" xfId="0" applyFont="1" applyAlignment="1">
      <alignment vertical="center"/>
    </xf>
    <xf numFmtId="166" fontId="6" fillId="0" borderId="2" xfId="1" applyNumberFormat="1" applyFont="1" applyFill="1" applyBorder="1" applyAlignment="1">
      <alignment horizontal="right" wrapText="1"/>
    </xf>
    <xf numFmtId="0" fontId="22" fillId="0" borderId="0" xfId="0" applyFont="1" applyAlignment="1">
      <alignment vertical="center"/>
    </xf>
    <xf numFmtId="0" fontId="20" fillId="0" borderId="0" xfId="0" applyFont="1"/>
    <xf numFmtId="0" fontId="15" fillId="0" borderId="0" xfId="7" applyFont="1" applyAlignment="1">
      <alignment vertical="center"/>
    </xf>
    <xf numFmtId="0" fontId="15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5" fillId="0" borderId="0" xfId="7" applyFont="1" applyAlignment="1">
      <alignment horizontal="left" vertical="center"/>
    </xf>
    <xf numFmtId="0" fontId="24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 wrapText="1"/>
    </xf>
    <xf numFmtId="0" fontId="15" fillId="0" borderId="0" xfId="7" applyFont="1" applyAlignment="1">
      <alignment horizontal="center" vertical="center" wrapText="1"/>
    </xf>
    <xf numFmtId="0" fontId="15" fillId="0" borderId="4" xfId="7" applyFont="1" applyBorder="1" applyAlignment="1">
      <alignment vertical="center"/>
    </xf>
    <xf numFmtId="0" fontId="15" fillId="0" borderId="5" xfId="7" applyFont="1" applyBorder="1" applyAlignment="1">
      <alignment vertical="center"/>
    </xf>
    <xf numFmtId="0" fontId="15" fillId="0" borderId="6" xfId="7" applyFont="1" applyBorder="1" applyAlignment="1">
      <alignment vertical="center"/>
    </xf>
    <xf numFmtId="0" fontId="15" fillId="0" borderId="2" xfId="7" applyFont="1" applyBorder="1" applyAlignment="1">
      <alignment horizontal="left" vertical="center"/>
    </xf>
    <xf numFmtId="0" fontId="15" fillId="0" borderId="2" xfId="7" applyFont="1" applyBorder="1" applyAlignment="1">
      <alignment horizontal="center" vertical="center"/>
    </xf>
    <xf numFmtId="0" fontId="15" fillId="0" borderId="4" xfId="7" applyFont="1" applyBorder="1" applyAlignment="1">
      <alignment horizontal="left" vertical="center" wrapText="1"/>
    </xf>
    <xf numFmtId="0" fontId="15" fillId="0" borderId="5" xfId="7" applyFont="1" applyBorder="1" applyAlignment="1">
      <alignment vertical="center" wrapText="1"/>
    </xf>
    <xf numFmtId="0" fontId="15" fillId="0" borderId="6" xfId="7" applyFont="1" applyBorder="1" applyAlignment="1">
      <alignment vertical="center" wrapText="1"/>
    </xf>
    <xf numFmtId="0" fontId="15" fillId="0" borderId="2" xfId="7" applyFont="1" applyBorder="1" applyAlignment="1">
      <alignment vertical="center"/>
    </xf>
    <xf numFmtId="0" fontId="15" fillId="0" borderId="8" xfId="7" applyFont="1" applyBorder="1" applyAlignment="1">
      <alignment vertical="center" wrapText="1"/>
    </xf>
    <xf numFmtId="0" fontId="15" fillId="0" borderId="3" xfId="7" applyFont="1" applyBorder="1" applyAlignment="1">
      <alignment vertical="center"/>
    </xf>
    <xf numFmtId="0" fontId="15" fillId="0" borderId="2" xfId="7" applyFont="1" applyBorder="1" applyAlignment="1">
      <alignment vertical="center" wrapText="1"/>
    </xf>
    <xf numFmtId="0" fontId="15" fillId="0" borderId="0" xfId="7" applyFont="1" applyAlignment="1">
      <alignment vertical="center" wrapText="1"/>
    </xf>
    <xf numFmtId="0" fontId="16" fillId="0" borderId="0" xfId="0" applyFont="1" applyFill="1"/>
    <xf numFmtId="0" fontId="13" fillId="0" borderId="0" xfId="0" applyFont="1" applyFill="1"/>
    <xf numFmtId="0" fontId="15" fillId="0" borderId="0" xfId="7" applyFont="1" applyFill="1" applyAlignment="1">
      <alignment vertical="center"/>
    </xf>
    <xf numFmtId="0" fontId="16" fillId="0" borderId="0" xfId="0" applyFont="1" applyFill="1" applyAlignment="1">
      <alignment vertical="center"/>
    </xf>
    <xf numFmtId="164" fontId="7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5" fillId="0" borderId="2" xfId="2" applyNumberFormat="1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20" fillId="0" borderId="0" xfId="0" applyFont="1" applyFill="1"/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1" fillId="0" borderId="0" xfId="7" applyFont="1" applyFill="1" applyAlignment="1">
      <alignment vertical="center" wrapText="1"/>
    </xf>
    <xf numFmtId="0" fontId="21" fillId="0" borderId="0" xfId="7" applyFont="1" applyFill="1" applyAlignment="1">
      <alignment horizontal="center" vertical="center"/>
    </xf>
    <xf numFmtId="0" fontId="21" fillId="0" borderId="0" xfId="7" applyFont="1" applyFill="1" applyAlignment="1">
      <alignment vertical="center"/>
    </xf>
    <xf numFmtId="0" fontId="5" fillId="0" borderId="0" xfId="8" applyFont="1" applyFill="1"/>
    <xf numFmtId="0" fontId="6" fillId="0" borderId="2" xfId="8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8" applyFont="1" applyFill="1"/>
    <xf numFmtId="0" fontId="14" fillId="0" borderId="2" xfId="8" applyFont="1" applyFill="1" applyBorder="1" applyAlignment="1">
      <alignment horizontal="center" vertical="center" textRotation="90"/>
    </xf>
    <xf numFmtId="0" fontId="5" fillId="0" borderId="2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0" xfId="9" applyFont="1" applyFill="1"/>
    <xf numFmtId="0" fontId="6" fillId="0" borderId="0" xfId="8" applyFont="1" applyFill="1"/>
    <xf numFmtId="164" fontId="5" fillId="0" borderId="2" xfId="2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3" fillId="0" borderId="0" xfId="8" applyFont="1" applyFill="1" applyAlignment="1">
      <alignment vertical="center"/>
    </xf>
    <xf numFmtId="165" fontId="14" fillId="0" borderId="0" xfId="0" applyNumberFormat="1" applyFont="1" applyFill="1" applyAlignment="1">
      <alignment horizontal="left" vertical="center" wrapText="1"/>
    </xf>
    <xf numFmtId="165" fontId="7" fillId="0" borderId="0" xfId="0" applyNumberFormat="1" applyFont="1" applyFill="1" applyAlignment="1">
      <alignment horizontal="center" vertical="center"/>
    </xf>
    <xf numFmtId="165" fontId="14" fillId="0" borderId="0" xfId="5" applyNumberFormat="1" applyFont="1" applyFill="1" applyAlignment="1" applyProtection="1">
      <alignment horizontal="right"/>
      <protection locked="0"/>
    </xf>
    <xf numFmtId="165" fontId="14" fillId="0" borderId="0" xfId="0" applyNumberFormat="1" applyFont="1" applyFill="1" applyAlignment="1" applyProtection="1">
      <alignment horizontal="right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165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left" vertical="center" wrapText="1" inden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right"/>
    </xf>
    <xf numFmtId="166" fontId="13" fillId="0" borderId="2" xfId="0" applyNumberFormat="1" applyFont="1" applyFill="1" applyBorder="1"/>
    <xf numFmtId="166" fontId="5" fillId="0" borderId="2" xfId="11" applyNumberFormat="1" applyFont="1" applyFill="1" applyBorder="1" applyAlignment="1" applyProtection="1">
      <alignment horizontal="right"/>
      <protection locked="0"/>
    </xf>
    <xf numFmtId="166" fontId="6" fillId="0" borderId="2" xfId="0" applyNumberFormat="1" applyFont="1" applyFill="1" applyBorder="1" applyAlignment="1">
      <alignment horizontal="left"/>
    </xf>
    <xf numFmtId="0" fontId="16" fillId="0" borderId="0" xfId="0" applyFont="1" applyFill="1" applyAlignment="1">
      <alignment vertical="top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5" fillId="0" borderId="2" xfId="2" applyNumberFormat="1" applyFont="1" applyFill="1" applyBorder="1" applyAlignment="1">
      <alignment horizontal="left" vertical="top" wrapText="1"/>
    </xf>
    <xf numFmtId="0" fontId="4" fillId="0" borderId="2" xfId="8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8" applyFont="1" applyFill="1" applyBorder="1" applyAlignment="1">
      <alignment horizontal="center" vertical="top"/>
    </xf>
    <xf numFmtId="0" fontId="5" fillId="0" borderId="2" xfId="8" applyFont="1" applyFill="1" applyBorder="1" applyAlignment="1">
      <alignment horizontal="center" vertical="top"/>
    </xf>
    <xf numFmtId="0" fontId="5" fillId="0" borderId="2" xfId="8" applyFont="1" applyFill="1" applyBorder="1" applyAlignment="1">
      <alignment horizontal="left" vertical="center"/>
    </xf>
    <xf numFmtId="165" fontId="14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top"/>
    </xf>
    <xf numFmtId="2" fontId="13" fillId="0" borderId="2" xfId="2" applyNumberFormat="1" applyFont="1" applyFill="1" applyBorder="1" applyAlignment="1">
      <alignment horizontal="left" vertical="top" wrapText="1"/>
    </xf>
    <xf numFmtId="3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right" vertical="top" wrapText="1"/>
    </xf>
    <xf numFmtId="2" fontId="13" fillId="0" borderId="2" xfId="2" applyNumberFormat="1" applyFont="1" applyFill="1" applyBorder="1" applyAlignment="1">
      <alignment vertical="top" wrapText="1"/>
    </xf>
    <xf numFmtId="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3" fontId="13" fillId="0" borderId="2" xfId="1" applyNumberFormat="1" applyFont="1" applyFill="1" applyBorder="1" applyAlignment="1" applyProtection="1">
      <alignment horizontal="center" vertical="top" wrapText="1"/>
      <protection locked="0"/>
    </xf>
    <xf numFmtId="3" fontId="13" fillId="0" borderId="2" xfId="0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165" fontId="5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>
      <alignment horizontal="center" vertical="top" wrapText="1"/>
    </xf>
    <xf numFmtId="166" fontId="6" fillId="0" borderId="2" xfId="1" applyNumberFormat="1" applyFont="1" applyFill="1" applyBorder="1" applyAlignment="1">
      <alignment horizontal="right" vertical="top" wrapText="1"/>
    </xf>
    <xf numFmtId="166" fontId="15" fillId="0" borderId="2" xfId="0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166" fontId="14" fillId="0" borderId="2" xfId="0" applyNumberFormat="1" applyFont="1" applyFill="1" applyBorder="1" applyAlignment="1">
      <alignment horizontal="center" vertical="top" wrapText="1"/>
    </xf>
    <xf numFmtId="0" fontId="6" fillId="0" borderId="2" xfId="7" applyFont="1" applyFill="1" applyBorder="1" applyAlignment="1">
      <alignment vertical="top" wrapText="1"/>
    </xf>
    <xf numFmtId="0" fontId="6" fillId="0" borderId="2" xfId="7" applyFont="1" applyFill="1" applyBorder="1" applyAlignment="1">
      <alignment horizontal="center" vertical="top" wrapText="1"/>
    </xf>
    <xf numFmtId="167" fontId="6" fillId="0" borderId="2" xfId="1" applyNumberFormat="1" applyFont="1" applyFill="1" applyBorder="1" applyAlignment="1" applyProtection="1">
      <alignment horizontal="right" vertical="top" wrapText="1"/>
      <protection locked="0"/>
    </xf>
    <xf numFmtId="166" fontId="6" fillId="0" borderId="2" xfId="1" applyNumberFormat="1" applyFont="1" applyFill="1" applyBorder="1" applyAlignment="1" applyProtection="1">
      <alignment horizontal="right" vertical="top" wrapText="1"/>
      <protection locked="0"/>
    </xf>
    <xf numFmtId="0" fontId="5" fillId="0" borderId="2" xfId="7" applyFont="1" applyFill="1" applyBorder="1" applyAlignment="1">
      <alignment vertical="top" wrapText="1"/>
    </xf>
    <xf numFmtId="0" fontId="5" fillId="0" borderId="2" xfId="7" applyFont="1" applyFill="1" applyBorder="1" applyAlignment="1">
      <alignment horizontal="center" vertical="top" wrapText="1"/>
    </xf>
    <xf numFmtId="167" fontId="7" fillId="0" borderId="2" xfId="0" applyNumberFormat="1" applyFont="1" applyFill="1" applyBorder="1" applyAlignment="1">
      <alignment horizontal="center" vertical="top" wrapText="1"/>
    </xf>
    <xf numFmtId="167" fontId="14" fillId="0" borderId="2" xfId="0" applyNumberFormat="1" applyFont="1" applyFill="1" applyBorder="1" applyAlignment="1" applyProtection="1">
      <alignment horizontal="right" vertical="top"/>
      <protection locked="0"/>
    </xf>
    <xf numFmtId="167" fontId="7" fillId="0" borderId="2" xfId="0" applyNumberFormat="1" applyFont="1" applyFill="1" applyBorder="1" applyAlignment="1">
      <alignment horizontal="right" vertical="top"/>
    </xf>
    <xf numFmtId="167" fontId="13" fillId="0" borderId="2" xfId="0" applyNumberFormat="1" applyFont="1" applyFill="1" applyBorder="1" applyAlignment="1">
      <alignment horizontal="right" vertical="top" wrapText="1"/>
    </xf>
    <xf numFmtId="167" fontId="5" fillId="0" borderId="2" xfId="1" applyNumberFormat="1" applyFont="1" applyFill="1" applyBorder="1" applyAlignment="1" applyProtection="1">
      <alignment horizontal="right" vertical="top" wrapText="1"/>
      <protection locked="0"/>
    </xf>
    <xf numFmtId="0" fontId="6" fillId="0" borderId="9" xfId="7" applyFont="1" applyFill="1" applyBorder="1" applyAlignment="1">
      <alignment vertical="top" wrapText="1"/>
    </xf>
    <xf numFmtId="0" fontId="6" fillId="0" borderId="9" xfId="7" applyFont="1" applyFill="1" applyBorder="1" applyAlignment="1">
      <alignment horizontal="center" vertical="top" wrapText="1"/>
    </xf>
    <xf numFmtId="167" fontId="6" fillId="0" borderId="9" xfId="1" applyNumberFormat="1" applyFont="1" applyFill="1" applyBorder="1" applyAlignment="1" applyProtection="1">
      <alignment horizontal="right" vertical="top" wrapText="1"/>
      <protection locked="0"/>
    </xf>
    <xf numFmtId="166" fontId="6" fillId="0" borderId="9" xfId="1" applyNumberFormat="1" applyFont="1" applyFill="1" applyBorder="1" applyAlignment="1" applyProtection="1">
      <alignment horizontal="right" vertical="top" wrapText="1"/>
      <protection locked="0"/>
    </xf>
    <xf numFmtId="165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Fill="1" applyBorder="1" applyAlignment="1">
      <alignment horizontal="right"/>
    </xf>
    <xf numFmtId="166" fontId="13" fillId="0" borderId="3" xfId="0" applyNumberFormat="1" applyFont="1" applyFill="1" applyBorder="1"/>
    <xf numFmtId="165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166" fontId="6" fillId="0" borderId="9" xfId="0" applyNumberFormat="1" applyFont="1" applyFill="1" applyBorder="1" applyAlignment="1">
      <alignment horizontal="right"/>
    </xf>
    <xf numFmtId="166" fontId="5" fillId="0" borderId="9" xfId="11" applyNumberFormat="1" applyFont="1" applyFill="1" applyBorder="1" applyAlignment="1" applyProtection="1">
      <alignment horizontal="right"/>
      <protection locked="0"/>
    </xf>
    <xf numFmtId="166" fontId="13" fillId="0" borderId="9" xfId="0" applyNumberFormat="1" applyFont="1" applyFill="1" applyBorder="1"/>
    <xf numFmtId="0" fontId="13" fillId="0" borderId="2" xfId="0" applyFont="1" applyFill="1" applyBorder="1"/>
    <xf numFmtId="166" fontId="6" fillId="0" borderId="3" xfId="1" applyNumberFormat="1" applyFont="1" applyFill="1" applyBorder="1" applyAlignment="1">
      <alignment horizontal="right" wrapText="1"/>
    </xf>
    <xf numFmtId="166" fontId="6" fillId="0" borderId="9" xfId="1" applyNumberFormat="1" applyFont="1" applyFill="1" applyBorder="1" applyAlignment="1">
      <alignment horizontal="right" wrapText="1"/>
    </xf>
    <xf numFmtId="0" fontId="8" fillId="0" borderId="3" xfId="3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/>
    </xf>
    <xf numFmtId="0" fontId="8" fillId="0" borderId="3" xfId="3" applyFont="1" applyFill="1" applyBorder="1" applyAlignment="1">
      <alignment horizontal="center" vertical="center" textRotation="90" wrapText="1"/>
    </xf>
    <xf numFmtId="165" fontId="5" fillId="0" borderId="2" xfId="1" applyNumberFormat="1" applyFont="1" applyFill="1" applyBorder="1" applyAlignment="1">
      <alignment horizontal="center" vertical="top" wrapText="1"/>
    </xf>
    <xf numFmtId="0" fontId="5" fillId="0" borderId="2" xfId="8" applyFont="1" applyFill="1" applyBorder="1" applyAlignment="1">
      <alignment horizontal="left" vertical="top" wrapText="1"/>
    </xf>
    <xf numFmtId="0" fontId="5" fillId="0" borderId="2" xfId="8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166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5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2" applyNumberFormat="1" applyFont="1" applyFill="1" applyBorder="1" applyAlignment="1">
      <alignment horizontal="center" vertical="top" wrapText="1"/>
    </xf>
    <xf numFmtId="166" fontId="5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 applyProtection="1">
      <alignment horizontal="center" vertical="top" wrapText="1"/>
      <protection locked="0"/>
    </xf>
    <xf numFmtId="3" fontId="6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>
      <alignment horizontal="center" vertical="top" wrapText="1"/>
    </xf>
    <xf numFmtId="3" fontId="5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5" fillId="0" borderId="2" xfId="0" applyNumberFormat="1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>
      <alignment horizontal="center" vertical="top" wrapText="1"/>
    </xf>
    <xf numFmtId="166" fontId="5" fillId="0" borderId="2" xfId="2" applyNumberFormat="1" applyFont="1" applyFill="1" applyBorder="1" applyAlignment="1">
      <alignment horizontal="center" vertical="top" wrapText="1"/>
    </xf>
    <xf numFmtId="2" fontId="6" fillId="0" borderId="2" xfId="2" applyNumberFormat="1" applyFont="1" applyFill="1" applyBorder="1" applyAlignment="1">
      <alignment horizontal="left" vertical="top" wrapText="1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Alignment="1">
      <alignment vertical="top"/>
    </xf>
    <xf numFmtId="49" fontId="6" fillId="0" borderId="2" xfId="2" applyNumberFormat="1" applyFont="1" applyFill="1" applyBorder="1" applyAlignment="1">
      <alignment horizontal="left" vertical="top" wrapText="1"/>
    </xf>
    <xf numFmtId="166" fontId="5" fillId="0" borderId="2" xfId="3" applyNumberFormat="1" applyFont="1" applyFill="1" applyBorder="1" applyAlignment="1" applyProtection="1">
      <alignment horizontal="left" vertical="top" wrapText="1"/>
      <protection locked="0"/>
    </xf>
    <xf numFmtId="2" fontId="5" fillId="0" borderId="2" xfId="2" applyNumberFormat="1" applyFont="1" applyFill="1" applyBorder="1" applyAlignment="1">
      <alignment vertical="top" wrapText="1"/>
    </xf>
    <xf numFmtId="2" fontId="18" fillId="0" borderId="2" xfId="2" applyNumberFormat="1" applyFont="1" applyFill="1" applyBorder="1" applyAlignment="1">
      <alignment vertical="top" wrapText="1"/>
    </xf>
    <xf numFmtId="3" fontId="6" fillId="0" borderId="2" xfId="1" applyNumberFormat="1" applyFont="1" applyFill="1" applyBorder="1" applyAlignment="1" applyProtection="1">
      <alignment vertical="top" wrapText="1"/>
      <protection locked="0"/>
    </xf>
    <xf numFmtId="3" fontId="6" fillId="0" borderId="2" xfId="1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1" fontId="5" fillId="0" borderId="2" xfId="2" applyNumberFormat="1" applyFont="1" applyFill="1" applyBorder="1" applyAlignment="1">
      <alignment horizontal="center" vertical="top" wrapText="1"/>
    </xf>
    <xf numFmtId="1" fontId="13" fillId="0" borderId="2" xfId="2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/>
    </xf>
    <xf numFmtId="0" fontId="30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/>
    </xf>
    <xf numFmtId="4" fontId="5" fillId="0" borderId="2" xfId="3" applyNumberFormat="1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top" wrapText="1"/>
    </xf>
    <xf numFmtId="3" fontId="5" fillId="0" borderId="2" xfId="1" applyNumberFormat="1" applyFont="1" applyFill="1" applyBorder="1" applyAlignment="1" applyProtection="1">
      <alignment horizontal="center" vertical="top" wrapText="1"/>
      <protection locked="0"/>
    </xf>
    <xf numFmtId="3" fontId="5" fillId="0" borderId="2" xfId="0" applyNumberFormat="1" applyFont="1" applyFill="1" applyBorder="1" applyAlignment="1">
      <alignment horizontal="center" vertical="top" wrapText="1"/>
    </xf>
    <xf numFmtId="166" fontId="7" fillId="0" borderId="2" xfId="0" applyNumberFormat="1" applyFont="1" applyFill="1" applyBorder="1" applyAlignment="1">
      <alignment horizontal="center" vertical="center"/>
    </xf>
    <xf numFmtId="166" fontId="5" fillId="0" borderId="2" xfId="8" applyNumberFormat="1" applyFont="1" applyFill="1" applyBorder="1" applyAlignment="1">
      <alignment horizontal="center" vertical="center"/>
    </xf>
    <xf numFmtId="166" fontId="5" fillId="0" borderId="2" xfId="9" applyNumberFormat="1" applyFont="1" applyFill="1" applyBorder="1" applyAlignment="1">
      <alignment horizontal="center" vertical="center"/>
    </xf>
    <xf numFmtId="166" fontId="6" fillId="0" borderId="2" xfId="8" applyNumberFormat="1" applyFont="1" applyFill="1" applyBorder="1" applyAlignment="1">
      <alignment horizontal="center" vertical="center"/>
    </xf>
    <xf numFmtId="166" fontId="14" fillId="0" borderId="2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7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top" wrapText="1"/>
    </xf>
    <xf numFmtId="166" fontId="14" fillId="0" borderId="2" xfId="5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0" fillId="0" borderId="2" xfId="0" applyNumberFormat="1" applyFont="1" applyFill="1" applyBorder="1" applyAlignment="1">
      <alignment horizontal="center" vertical="top" wrapText="1"/>
    </xf>
    <xf numFmtId="165" fontId="15" fillId="0" borderId="0" xfId="0" applyNumberFormat="1" applyFont="1" applyFill="1" applyAlignment="1">
      <alignment horizontal="center" wrapText="1"/>
    </xf>
    <xf numFmtId="0" fontId="20" fillId="0" borderId="0" xfId="0" applyFont="1" applyFill="1" applyAlignment="1">
      <alignment horizontal="left" vertical="center"/>
    </xf>
    <xf numFmtId="0" fontId="29" fillId="0" borderId="0" xfId="7" applyFont="1" applyAlignment="1">
      <alignment vertical="center"/>
    </xf>
    <xf numFmtId="0" fontId="31" fillId="0" borderId="0" xfId="0" applyFont="1"/>
    <xf numFmtId="0" fontId="29" fillId="0" borderId="0" xfId="7" applyFont="1" applyAlignment="1">
      <alignment horizontal="left"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horizontal="left"/>
    </xf>
    <xf numFmtId="165" fontId="29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left" vertical="top"/>
    </xf>
    <xf numFmtId="0" fontId="32" fillId="0" borderId="0" xfId="0" applyFont="1" applyFill="1"/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29" fillId="0" borderId="0" xfId="0" applyFont="1" applyFill="1"/>
    <xf numFmtId="0" fontId="32" fillId="0" borderId="0" xfId="0" applyFont="1" applyFill="1" applyAlignment="1">
      <alignment horizontal="left"/>
    </xf>
    <xf numFmtId="3" fontId="13" fillId="0" borderId="2" xfId="3" applyNumberFormat="1" applyFont="1" applyFill="1" applyBorder="1" applyAlignment="1" applyProtection="1">
      <alignment horizontal="center" wrapText="1"/>
      <protection locked="0"/>
    </xf>
    <xf numFmtId="3" fontId="13" fillId="0" borderId="2" xfId="1" applyNumberFormat="1" applyFont="1" applyFill="1" applyBorder="1" applyAlignment="1" applyProtection="1">
      <alignment horizontal="center" wrapText="1"/>
      <protection locked="0"/>
    </xf>
    <xf numFmtId="3" fontId="13" fillId="0" borderId="2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/>
    <xf numFmtId="0" fontId="8" fillId="0" borderId="2" xfId="8" applyFont="1" applyFill="1" applyBorder="1" applyAlignment="1">
      <alignment horizontal="center" vertical="top" wrapText="1"/>
    </xf>
    <xf numFmtId="0" fontId="15" fillId="0" borderId="0" xfId="0" applyFont="1" applyFill="1"/>
    <xf numFmtId="0" fontId="20" fillId="0" borderId="0" xfId="0" applyFont="1" applyFill="1" applyAlignment="1">
      <alignment vertical="center"/>
    </xf>
    <xf numFmtId="0" fontId="24" fillId="0" borderId="0" xfId="7" applyFont="1" applyAlignment="1">
      <alignment horizontal="center" vertical="center" wrapText="1"/>
    </xf>
    <xf numFmtId="0" fontId="24" fillId="0" borderId="0" xfId="7" applyFont="1" applyAlignment="1">
      <alignment horizontal="center" vertical="center"/>
    </xf>
    <xf numFmtId="0" fontId="31" fillId="0" borderId="0" xfId="0" applyFont="1" applyAlignment="1">
      <alignment horizontal="left"/>
    </xf>
    <xf numFmtId="0" fontId="15" fillId="0" borderId="0" xfId="7" applyFont="1" applyAlignment="1">
      <alignment horizontal="center" vertical="center"/>
    </xf>
    <xf numFmtId="0" fontId="15" fillId="0" borderId="0" xfId="7" applyFont="1" applyAlignment="1">
      <alignment horizontal="left" vertical="center" wrapText="1"/>
    </xf>
    <xf numFmtId="0" fontId="15" fillId="0" borderId="5" xfId="7" applyFont="1" applyBorder="1" applyAlignment="1">
      <alignment horizontal="left" vertical="center" wrapText="1"/>
    </xf>
    <xf numFmtId="0" fontId="8" fillId="0" borderId="5" xfId="7" applyFont="1" applyBorder="1" applyAlignment="1">
      <alignment horizontal="left" vertical="center" wrapText="1"/>
    </xf>
    <xf numFmtId="0" fontId="8" fillId="0" borderId="6" xfId="7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2" fontId="26" fillId="0" borderId="3" xfId="2" applyNumberFormat="1" applyFont="1" applyFill="1" applyBorder="1" applyAlignment="1">
      <alignment horizontal="center" vertical="top" wrapText="1"/>
    </xf>
    <xf numFmtId="2" fontId="26" fillId="0" borderId="9" xfId="2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2" fontId="5" fillId="0" borderId="2" xfId="2" applyNumberFormat="1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8" fillId="0" borderId="4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6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Alignment="1">
      <alignment horizontal="center" vertical="top"/>
    </xf>
    <xf numFmtId="165" fontId="15" fillId="0" borderId="0" xfId="0" applyNumberFormat="1" applyFont="1" applyFill="1" applyAlignment="1">
      <alignment horizontal="center" wrapText="1"/>
    </xf>
    <xf numFmtId="0" fontId="1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top"/>
    </xf>
    <xf numFmtId="165" fontId="29" fillId="0" borderId="0" xfId="0" applyNumberFormat="1" applyFont="1" applyFill="1" applyAlignment="1">
      <alignment horizontal="center" wrapText="1"/>
    </xf>
    <xf numFmtId="0" fontId="17" fillId="0" borderId="1" xfId="8" applyFont="1" applyFill="1" applyBorder="1" applyAlignment="1">
      <alignment horizontal="center" vertical="top"/>
    </xf>
    <xf numFmtId="0" fontId="14" fillId="0" borderId="4" xfId="8" applyFont="1" applyFill="1" applyBorder="1" applyAlignment="1">
      <alignment horizontal="center" vertical="center" textRotation="90"/>
    </xf>
    <xf numFmtId="0" fontId="14" fillId="0" borderId="6" xfId="8" applyFont="1" applyFill="1" applyBorder="1" applyAlignment="1">
      <alignment horizontal="center" vertical="center" textRotation="90"/>
    </xf>
    <xf numFmtId="0" fontId="16" fillId="0" borderId="1" xfId="0" applyFont="1" applyFill="1" applyBorder="1" applyAlignment="1">
      <alignment horizontal="center"/>
    </xf>
    <xf numFmtId="0" fontId="28" fillId="0" borderId="2" xfId="3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top" wrapText="1"/>
    </xf>
    <xf numFmtId="2" fontId="28" fillId="0" borderId="3" xfId="2" applyNumberFormat="1" applyFont="1" applyFill="1" applyBorder="1" applyAlignment="1">
      <alignment horizontal="center" vertical="top" wrapText="1"/>
    </xf>
    <xf numFmtId="2" fontId="28" fillId="0" borderId="9" xfId="2" applyNumberFormat="1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top" wrapText="1"/>
      <protection locked="0"/>
    </xf>
    <xf numFmtId="1" fontId="13" fillId="0" borderId="3" xfId="2" applyNumberFormat="1" applyFont="1" applyFill="1" applyBorder="1" applyAlignment="1">
      <alignment horizontal="center" vertical="top" wrapText="1"/>
    </xf>
    <xf numFmtId="1" fontId="13" fillId="0" borderId="9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center" vertical="top" wrapText="1"/>
    </xf>
    <xf numFmtId="2" fontId="27" fillId="0" borderId="2" xfId="2" applyNumberFormat="1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vertical="center"/>
    </xf>
    <xf numFmtId="0" fontId="30" fillId="0" borderId="11" xfId="0" applyFont="1" applyFill="1" applyBorder="1" applyAlignment="1">
      <alignment horizontal="center" vertical="top" wrapText="1"/>
    </xf>
    <xf numFmtId="0" fontId="30" fillId="0" borderId="7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center" vertical="top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164" fontId="28" fillId="0" borderId="2" xfId="2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165" fontId="17" fillId="0" borderId="1" xfId="0" applyNumberFormat="1" applyFont="1" applyFill="1" applyBorder="1" applyAlignment="1">
      <alignment horizontal="center" vertical="top" wrapText="1"/>
    </xf>
    <xf numFmtId="164" fontId="8" fillId="0" borderId="11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8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3" applyNumberFormat="1" applyFont="1" applyFill="1" applyBorder="1" applyAlignment="1" applyProtection="1">
      <alignment horizontal="center" vertical="top" wrapText="1"/>
      <protection locked="0"/>
    </xf>
    <xf numFmtId="165" fontId="5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26" fillId="0" borderId="3" xfId="3" applyFont="1" applyFill="1" applyBorder="1" applyAlignment="1">
      <alignment horizontal="center" vertical="top" wrapText="1"/>
    </xf>
    <xf numFmtId="0" fontId="26" fillId="0" borderId="10" xfId="3" applyFont="1" applyFill="1" applyBorder="1" applyAlignment="1">
      <alignment horizontal="center" vertical="top" wrapText="1"/>
    </xf>
    <xf numFmtId="0" fontId="26" fillId="0" borderId="9" xfId="3" applyFont="1" applyFill="1" applyBorder="1" applyAlignment="1">
      <alignment horizontal="center" vertical="top" wrapText="1"/>
    </xf>
    <xf numFmtId="164" fontId="26" fillId="0" borderId="3" xfId="2" applyNumberFormat="1" applyFont="1" applyFill="1" applyBorder="1" applyAlignment="1">
      <alignment horizontal="center" vertical="top" wrapText="1"/>
    </xf>
    <xf numFmtId="164" fontId="26" fillId="0" borderId="10" xfId="2" applyNumberFormat="1" applyFont="1" applyFill="1" applyBorder="1" applyAlignment="1">
      <alignment horizontal="center" vertical="top" wrapText="1"/>
    </xf>
    <xf numFmtId="164" fontId="26" fillId="0" borderId="9" xfId="2" applyNumberFormat="1" applyFont="1" applyFill="1" applyBorder="1" applyAlignment="1">
      <alignment horizontal="center" vertical="top" wrapText="1"/>
    </xf>
    <xf numFmtId="2" fontId="26" fillId="0" borderId="10" xfId="2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165" fontId="14" fillId="0" borderId="2" xfId="0" applyNumberFormat="1" applyFont="1" applyFill="1" applyBorder="1" applyAlignment="1">
      <alignment horizontal="center" vertical="top" wrapText="1"/>
    </xf>
    <xf numFmtId="2" fontId="14" fillId="0" borderId="2" xfId="2" applyNumberFormat="1" applyFont="1" applyFill="1" applyBorder="1" applyAlignment="1">
      <alignment horizontal="center" vertical="top" wrapText="1"/>
    </xf>
    <xf numFmtId="165" fontId="15" fillId="0" borderId="2" xfId="0" applyNumberFormat="1" applyFont="1" applyFill="1" applyBorder="1" applyAlignment="1">
      <alignment horizontal="center" vertical="top" wrapText="1"/>
    </xf>
    <xf numFmtId="164" fontId="14" fillId="0" borderId="2" xfId="2" applyNumberFormat="1" applyFont="1" applyFill="1" applyBorder="1" applyAlignment="1">
      <alignment horizontal="center" vertical="top" wrapText="1"/>
    </xf>
    <xf numFmtId="0" fontId="14" fillId="0" borderId="2" xfId="3" applyFont="1" applyFill="1" applyBorder="1" applyAlignment="1">
      <alignment horizontal="center" vertical="top" wrapText="1"/>
    </xf>
    <xf numFmtId="164" fontId="8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5" fontId="17" fillId="0" borderId="0" xfId="0" applyNumberFormat="1" applyFont="1" applyFill="1" applyAlignment="1">
      <alignment horizontal="center" vertical="top" wrapText="1"/>
    </xf>
    <xf numFmtId="0" fontId="8" fillId="0" borderId="3" xfId="3" applyFont="1" applyFill="1" applyBorder="1" applyAlignment="1">
      <alignment horizontal="center" vertical="top" wrapText="1"/>
    </xf>
    <xf numFmtId="0" fontId="8" fillId="0" borderId="10" xfId="3" applyFont="1" applyFill="1" applyBorder="1" applyAlignment="1">
      <alignment horizontal="center" vertical="top" wrapText="1"/>
    </xf>
    <xf numFmtId="164" fontId="8" fillId="0" borderId="3" xfId="2" applyNumberFormat="1" applyFont="1" applyFill="1" applyBorder="1" applyAlignment="1">
      <alignment horizontal="center" vertical="top" wrapText="1"/>
    </xf>
    <xf numFmtId="164" fontId="8" fillId="0" borderId="10" xfId="2" applyNumberFormat="1" applyFont="1" applyFill="1" applyBorder="1" applyAlignment="1">
      <alignment horizontal="center" vertical="top" wrapText="1"/>
    </xf>
    <xf numFmtId="0" fontId="8" fillId="0" borderId="2" xfId="3" applyFont="1" applyFill="1" applyBorder="1" applyAlignment="1">
      <alignment horizontal="center" vertical="top" wrapText="1"/>
    </xf>
    <xf numFmtId="165" fontId="29" fillId="0" borderId="1" xfId="0" applyNumberFormat="1" applyFont="1" applyFill="1" applyBorder="1" applyAlignment="1">
      <alignment horizontal="center" vertical="top" wrapText="1"/>
    </xf>
    <xf numFmtId="2" fontId="8" fillId="0" borderId="3" xfId="2" applyNumberFormat="1" applyFont="1" applyFill="1" applyBorder="1" applyAlignment="1">
      <alignment horizontal="center" vertical="top" wrapText="1"/>
    </xf>
    <xf numFmtId="2" fontId="8" fillId="0" borderId="10" xfId="2" applyNumberFormat="1" applyFont="1" applyFill="1" applyBorder="1" applyAlignment="1">
      <alignment horizontal="center" vertical="top" wrapText="1"/>
    </xf>
    <xf numFmtId="165" fontId="6" fillId="0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top" wrapText="1"/>
    </xf>
    <xf numFmtId="165" fontId="17" fillId="0" borderId="0" xfId="0" applyNumberFormat="1" applyFont="1" applyFill="1" applyAlignment="1">
      <alignment horizontal="center" vertical="top"/>
    </xf>
    <xf numFmtId="0" fontId="8" fillId="0" borderId="4" xfId="3" applyFont="1" applyFill="1" applyBorder="1" applyAlignment="1">
      <alignment horizontal="center" vertical="top" wrapText="1"/>
    </xf>
    <xf numFmtId="0" fontId="8" fillId="0" borderId="6" xfId="3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right"/>
    </xf>
  </cellXfs>
  <cellStyles count="14">
    <cellStyle name="Normal_GSE DCF_Model_31_07_09 final" xfId="12"/>
    <cellStyle name="Звичайний" xfId="0" builtinId="0"/>
    <cellStyle name="Звичайний 2" xfId="2"/>
    <cellStyle name="Звичайний 2 56" xfId="3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інансовий" xfId="1" builtinId="3"/>
  </cellStyles>
  <dxfs count="0"/>
  <tableStyles count="0" defaultTableStyle="TableStyleMedium2" defaultPivotStyle="PivotStyleLight16"/>
  <colors>
    <mruColors>
      <color rgb="FFCCFFCC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2"/>
      <sheetName val="адмін_(2)"/>
      <sheetName val="MPPZ"/>
      <sheetName val="Довідник"/>
      <sheetName val="Лист3"/>
      <sheetName val="список"/>
      <sheetName val="список (2)"/>
      <sheetName val="список (6)"/>
      <sheetName val="TDSheet"/>
      <sheetName val="Real_GDP_&amp;_Real_IP_(u)1"/>
      <sheetName val="Real_GDP_&amp;_Real_IP_(e)1"/>
      <sheetName val="адмін_(2)1"/>
      <sheetName val="ПЛАН_ЗАКУПІВЕЛЬ_201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4"/>
      <sheetName val="L10"/>
      <sheetName val="KOEF"/>
      <sheetName val="Баз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попер_роз"/>
      <sheetName val="Links"/>
      <sheetName val="Lead"/>
      <sheetName val="TECH"/>
      <sheetName val="M"/>
      <sheetName val="XLR_NoRangeSheet"/>
      <sheetName val="3"/>
      <sheetName val="импортеры99"/>
      <sheetName val="импортеры96"/>
      <sheetName val="импортеры97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_ф3"/>
      <sheetName val="_Ф4"/>
      <sheetName val="_Ф5"/>
      <sheetName val="Ф7_цены"/>
      <sheetName val="Ф8_цены"/>
      <sheetName val="19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g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Ф2"/>
      <sheetName val="Ini"/>
      <sheetName val="Setup"/>
      <sheetName val="200"/>
      <sheetName val="1993"/>
      <sheetName val="Ener "/>
      <sheetName val="1_структура по елементах"/>
      <sheetName val="пвв"/>
      <sheetName val="Т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812"/>
      <sheetName val="Ф2"/>
      <sheetName val="Periods"/>
      <sheetName val="типи данних філі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банк"/>
      <sheetName val="дез"/>
      <sheetName val="связь"/>
      <sheetName val="компод"/>
      <sheetName val="пож"/>
      <sheetName val="проезд"/>
      <sheetName val="страх"/>
      <sheetName val="БДР"/>
      <sheetName val="Тариф на транзит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993"/>
      <sheetName val="1_Структура по елементах"/>
      <sheetName val="Д3"/>
      <sheetName val="рік"/>
      <sheetName val="gdp"/>
      <sheetName val="7  інші витрати"/>
      <sheetName val="МТР Газ України"/>
      <sheetName val="Ini"/>
      <sheetName val="0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1993"/>
      <sheetName val="gdp"/>
      <sheetName val="7  інші витрати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W34"/>
  <sheetViews>
    <sheetView tabSelected="1" view="pageBreakPreview" zoomScale="80" zoomScaleNormal="75" zoomScaleSheetLayoutView="80" workbookViewId="0"/>
  </sheetViews>
  <sheetFormatPr defaultRowHeight="17.399999999999999" x14ac:dyDescent="0.3"/>
  <cols>
    <col min="1" max="1" width="73.33203125" style="5" customWidth="1"/>
    <col min="2" max="2" width="15.33203125" style="6" customWidth="1"/>
    <col min="3" max="5" width="18" style="6" customWidth="1"/>
    <col min="6" max="8" width="16.6640625" style="5" customWidth="1"/>
    <col min="9" max="9" width="17.77734375" style="5" customWidth="1"/>
    <col min="10" max="10" width="19.5546875" style="5" customWidth="1"/>
    <col min="11" max="11" width="10" style="5" customWidth="1"/>
    <col min="12" max="12" width="9.5546875" style="5" customWidth="1"/>
    <col min="13" max="14" width="9.109375" style="5" customWidth="1"/>
    <col min="15" max="15" width="10.5546875" style="5" customWidth="1"/>
    <col min="16" max="256" width="9.109375" style="5"/>
    <col min="257" max="257" width="73.33203125" style="5" customWidth="1"/>
    <col min="258" max="258" width="15.33203125" style="5" customWidth="1"/>
    <col min="259" max="261" width="18" style="5" customWidth="1"/>
    <col min="262" max="265" width="16.6640625" style="5" customWidth="1"/>
    <col min="266" max="266" width="18.109375" style="5" customWidth="1"/>
    <col min="267" max="267" width="10" style="5" customWidth="1"/>
    <col min="268" max="268" width="9.5546875" style="5" customWidth="1"/>
    <col min="269" max="270" width="9.109375" style="5" customWidth="1"/>
    <col min="271" max="271" width="10.5546875" style="5" customWidth="1"/>
    <col min="272" max="512" width="9.109375" style="5"/>
    <col min="513" max="513" width="73.33203125" style="5" customWidth="1"/>
    <col min="514" max="514" width="15.33203125" style="5" customWidth="1"/>
    <col min="515" max="517" width="18" style="5" customWidth="1"/>
    <col min="518" max="521" width="16.6640625" style="5" customWidth="1"/>
    <col min="522" max="522" width="18.109375" style="5" customWidth="1"/>
    <col min="523" max="523" width="10" style="5" customWidth="1"/>
    <col min="524" max="524" width="9.5546875" style="5" customWidth="1"/>
    <col min="525" max="526" width="9.109375" style="5" customWidth="1"/>
    <col min="527" max="527" width="10.5546875" style="5" customWidth="1"/>
    <col min="528" max="768" width="9.109375" style="5"/>
    <col min="769" max="769" width="73.33203125" style="5" customWidth="1"/>
    <col min="770" max="770" width="15.33203125" style="5" customWidth="1"/>
    <col min="771" max="773" width="18" style="5" customWidth="1"/>
    <col min="774" max="777" width="16.6640625" style="5" customWidth="1"/>
    <col min="778" max="778" width="18.109375" style="5" customWidth="1"/>
    <col min="779" max="779" width="10" style="5" customWidth="1"/>
    <col min="780" max="780" width="9.5546875" style="5" customWidth="1"/>
    <col min="781" max="782" width="9.109375" style="5" customWidth="1"/>
    <col min="783" max="783" width="10.5546875" style="5" customWidth="1"/>
    <col min="784" max="1024" width="9.109375" style="5"/>
    <col min="1025" max="1025" width="73.33203125" style="5" customWidth="1"/>
    <col min="1026" max="1026" width="15.33203125" style="5" customWidth="1"/>
    <col min="1027" max="1029" width="18" style="5" customWidth="1"/>
    <col min="1030" max="1033" width="16.6640625" style="5" customWidth="1"/>
    <col min="1034" max="1034" width="18.109375" style="5" customWidth="1"/>
    <col min="1035" max="1035" width="10" style="5" customWidth="1"/>
    <col min="1036" max="1036" width="9.5546875" style="5" customWidth="1"/>
    <col min="1037" max="1038" width="9.109375" style="5" customWidth="1"/>
    <col min="1039" max="1039" width="10.5546875" style="5" customWidth="1"/>
    <col min="1040" max="1280" width="9.109375" style="5"/>
    <col min="1281" max="1281" width="73.33203125" style="5" customWidth="1"/>
    <col min="1282" max="1282" width="15.33203125" style="5" customWidth="1"/>
    <col min="1283" max="1285" width="18" style="5" customWidth="1"/>
    <col min="1286" max="1289" width="16.6640625" style="5" customWidth="1"/>
    <col min="1290" max="1290" width="18.109375" style="5" customWidth="1"/>
    <col min="1291" max="1291" width="10" style="5" customWidth="1"/>
    <col min="1292" max="1292" width="9.5546875" style="5" customWidth="1"/>
    <col min="1293" max="1294" width="9.109375" style="5" customWidth="1"/>
    <col min="1295" max="1295" width="10.5546875" style="5" customWidth="1"/>
    <col min="1296" max="1536" width="9.109375" style="5"/>
    <col min="1537" max="1537" width="73.33203125" style="5" customWidth="1"/>
    <col min="1538" max="1538" width="15.33203125" style="5" customWidth="1"/>
    <col min="1539" max="1541" width="18" style="5" customWidth="1"/>
    <col min="1542" max="1545" width="16.6640625" style="5" customWidth="1"/>
    <col min="1546" max="1546" width="18.109375" style="5" customWidth="1"/>
    <col min="1547" max="1547" width="10" style="5" customWidth="1"/>
    <col min="1548" max="1548" width="9.5546875" style="5" customWidth="1"/>
    <col min="1549" max="1550" width="9.109375" style="5" customWidth="1"/>
    <col min="1551" max="1551" width="10.5546875" style="5" customWidth="1"/>
    <col min="1552" max="1792" width="9.109375" style="5"/>
    <col min="1793" max="1793" width="73.33203125" style="5" customWidth="1"/>
    <col min="1794" max="1794" width="15.33203125" style="5" customWidth="1"/>
    <col min="1795" max="1797" width="18" style="5" customWidth="1"/>
    <col min="1798" max="1801" width="16.6640625" style="5" customWidth="1"/>
    <col min="1802" max="1802" width="18.109375" style="5" customWidth="1"/>
    <col min="1803" max="1803" width="10" style="5" customWidth="1"/>
    <col min="1804" max="1804" width="9.5546875" style="5" customWidth="1"/>
    <col min="1805" max="1806" width="9.109375" style="5" customWidth="1"/>
    <col min="1807" max="1807" width="10.5546875" style="5" customWidth="1"/>
    <col min="1808" max="2048" width="9.109375" style="5"/>
    <col min="2049" max="2049" width="73.33203125" style="5" customWidth="1"/>
    <col min="2050" max="2050" width="15.33203125" style="5" customWidth="1"/>
    <col min="2051" max="2053" width="18" style="5" customWidth="1"/>
    <col min="2054" max="2057" width="16.6640625" style="5" customWidth="1"/>
    <col min="2058" max="2058" width="18.109375" style="5" customWidth="1"/>
    <col min="2059" max="2059" width="10" style="5" customWidth="1"/>
    <col min="2060" max="2060" width="9.5546875" style="5" customWidth="1"/>
    <col min="2061" max="2062" width="9.109375" style="5" customWidth="1"/>
    <col min="2063" max="2063" width="10.5546875" style="5" customWidth="1"/>
    <col min="2064" max="2304" width="9.109375" style="5"/>
    <col min="2305" max="2305" width="73.33203125" style="5" customWidth="1"/>
    <col min="2306" max="2306" width="15.33203125" style="5" customWidth="1"/>
    <col min="2307" max="2309" width="18" style="5" customWidth="1"/>
    <col min="2310" max="2313" width="16.6640625" style="5" customWidth="1"/>
    <col min="2314" max="2314" width="18.109375" style="5" customWidth="1"/>
    <col min="2315" max="2315" width="10" style="5" customWidth="1"/>
    <col min="2316" max="2316" width="9.5546875" style="5" customWidth="1"/>
    <col min="2317" max="2318" width="9.109375" style="5" customWidth="1"/>
    <col min="2319" max="2319" width="10.5546875" style="5" customWidth="1"/>
    <col min="2320" max="2560" width="9.109375" style="5"/>
    <col min="2561" max="2561" width="73.33203125" style="5" customWidth="1"/>
    <col min="2562" max="2562" width="15.33203125" style="5" customWidth="1"/>
    <col min="2563" max="2565" width="18" style="5" customWidth="1"/>
    <col min="2566" max="2569" width="16.6640625" style="5" customWidth="1"/>
    <col min="2570" max="2570" width="18.109375" style="5" customWidth="1"/>
    <col min="2571" max="2571" width="10" style="5" customWidth="1"/>
    <col min="2572" max="2572" width="9.5546875" style="5" customWidth="1"/>
    <col min="2573" max="2574" width="9.109375" style="5" customWidth="1"/>
    <col min="2575" max="2575" width="10.5546875" style="5" customWidth="1"/>
    <col min="2576" max="2816" width="9.109375" style="5"/>
    <col min="2817" max="2817" width="73.33203125" style="5" customWidth="1"/>
    <col min="2818" max="2818" width="15.33203125" style="5" customWidth="1"/>
    <col min="2819" max="2821" width="18" style="5" customWidth="1"/>
    <col min="2822" max="2825" width="16.6640625" style="5" customWidth="1"/>
    <col min="2826" max="2826" width="18.109375" style="5" customWidth="1"/>
    <col min="2827" max="2827" width="10" style="5" customWidth="1"/>
    <col min="2828" max="2828" width="9.5546875" style="5" customWidth="1"/>
    <col min="2829" max="2830" width="9.109375" style="5" customWidth="1"/>
    <col min="2831" max="2831" width="10.5546875" style="5" customWidth="1"/>
    <col min="2832" max="3072" width="9.109375" style="5"/>
    <col min="3073" max="3073" width="73.33203125" style="5" customWidth="1"/>
    <col min="3074" max="3074" width="15.33203125" style="5" customWidth="1"/>
    <col min="3075" max="3077" width="18" style="5" customWidth="1"/>
    <col min="3078" max="3081" width="16.6640625" style="5" customWidth="1"/>
    <col min="3082" max="3082" width="18.109375" style="5" customWidth="1"/>
    <col min="3083" max="3083" width="10" style="5" customWidth="1"/>
    <col min="3084" max="3084" width="9.5546875" style="5" customWidth="1"/>
    <col min="3085" max="3086" width="9.109375" style="5" customWidth="1"/>
    <col min="3087" max="3087" width="10.5546875" style="5" customWidth="1"/>
    <col min="3088" max="3328" width="9.109375" style="5"/>
    <col min="3329" max="3329" width="73.33203125" style="5" customWidth="1"/>
    <col min="3330" max="3330" width="15.33203125" style="5" customWidth="1"/>
    <col min="3331" max="3333" width="18" style="5" customWidth="1"/>
    <col min="3334" max="3337" width="16.6640625" style="5" customWidth="1"/>
    <col min="3338" max="3338" width="18.109375" style="5" customWidth="1"/>
    <col min="3339" max="3339" width="10" style="5" customWidth="1"/>
    <col min="3340" max="3340" width="9.5546875" style="5" customWidth="1"/>
    <col min="3341" max="3342" width="9.109375" style="5" customWidth="1"/>
    <col min="3343" max="3343" width="10.5546875" style="5" customWidth="1"/>
    <col min="3344" max="3584" width="9.109375" style="5"/>
    <col min="3585" max="3585" width="73.33203125" style="5" customWidth="1"/>
    <col min="3586" max="3586" width="15.33203125" style="5" customWidth="1"/>
    <col min="3587" max="3589" width="18" style="5" customWidth="1"/>
    <col min="3590" max="3593" width="16.6640625" style="5" customWidth="1"/>
    <col min="3594" max="3594" width="18.109375" style="5" customWidth="1"/>
    <col min="3595" max="3595" width="10" style="5" customWidth="1"/>
    <col min="3596" max="3596" width="9.5546875" style="5" customWidth="1"/>
    <col min="3597" max="3598" width="9.109375" style="5" customWidth="1"/>
    <col min="3599" max="3599" width="10.5546875" style="5" customWidth="1"/>
    <col min="3600" max="3840" width="9.109375" style="5"/>
    <col min="3841" max="3841" width="73.33203125" style="5" customWidth="1"/>
    <col min="3842" max="3842" width="15.33203125" style="5" customWidth="1"/>
    <col min="3843" max="3845" width="18" style="5" customWidth="1"/>
    <col min="3846" max="3849" width="16.6640625" style="5" customWidth="1"/>
    <col min="3850" max="3850" width="18.109375" style="5" customWidth="1"/>
    <col min="3851" max="3851" width="10" style="5" customWidth="1"/>
    <col min="3852" max="3852" width="9.5546875" style="5" customWidth="1"/>
    <col min="3853" max="3854" width="9.109375" style="5" customWidth="1"/>
    <col min="3855" max="3855" width="10.5546875" style="5" customWidth="1"/>
    <col min="3856" max="4096" width="9.109375" style="5"/>
    <col min="4097" max="4097" width="73.33203125" style="5" customWidth="1"/>
    <col min="4098" max="4098" width="15.33203125" style="5" customWidth="1"/>
    <col min="4099" max="4101" width="18" style="5" customWidth="1"/>
    <col min="4102" max="4105" width="16.6640625" style="5" customWidth="1"/>
    <col min="4106" max="4106" width="18.109375" style="5" customWidth="1"/>
    <col min="4107" max="4107" width="10" style="5" customWidth="1"/>
    <col min="4108" max="4108" width="9.5546875" style="5" customWidth="1"/>
    <col min="4109" max="4110" width="9.109375" style="5" customWidth="1"/>
    <col min="4111" max="4111" width="10.5546875" style="5" customWidth="1"/>
    <col min="4112" max="4352" width="9.109375" style="5"/>
    <col min="4353" max="4353" width="73.33203125" style="5" customWidth="1"/>
    <col min="4354" max="4354" width="15.33203125" style="5" customWidth="1"/>
    <col min="4355" max="4357" width="18" style="5" customWidth="1"/>
    <col min="4358" max="4361" width="16.6640625" style="5" customWidth="1"/>
    <col min="4362" max="4362" width="18.109375" style="5" customWidth="1"/>
    <col min="4363" max="4363" width="10" style="5" customWidth="1"/>
    <col min="4364" max="4364" width="9.5546875" style="5" customWidth="1"/>
    <col min="4365" max="4366" width="9.109375" style="5" customWidth="1"/>
    <col min="4367" max="4367" width="10.5546875" style="5" customWidth="1"/>
    <col min="4368" max="4608" width="9.109375" style="5"/>
    <col min="4609" max="4609" width="73.33203125" style="5" customWidth="1"/>
    <col min="4610" max="4610" width="15.33203125" style="5" customWidth="1"/>
    <col min="4611" max="4613" width="18" style="5" customWidth="1"/>
    <col min="4614" max="4617" width="16.6640625" style="5" customWidth="1"/>
    <col min="4618" max="4618" width="18.109375" style="5" customWidth="1"/>
    <col min="4619" max="4619" width="10" style="5" customWidth="1"/>
    <col min="4620" max="4620" width="9.5546875" style="5" customWidth="1"/>
    <col min="4621" max="4622" width="9.109375" style="5" customWidth="1"/>
    <col min="4623" max="4623" width="10.5546875" style="5" customWidth="1"/>
    <col min="4624" max="4864" width="9.109375" style="5"/>
    <col min="4865" max="4865" width="73.33203125" style="5" customWidth="1"/>
    <col min="4866" max="4866" width="15.33203125" style="5" customWidth="1"/>
    <col min="4867" max="4869" width="18" style="5" customWidth="1"/>
    <col min="4870" max="4873" width="16.6640625" style="5" customWidth="1"/>
    <col min="4874" max="4874" width="18.109375" style="5" customWidth="1"/>
    <col min="4875" max="4875" width="10" style="5" customWidth="1"/>
    <col min="4876" max="4876" width="9.5546875" style="5" customWidth="1"/>
    <col min="4877" max="4878" width="9.109375" style="5" customWidth="1"/>
    <col min="4879" max="4879" width="10.5546875" style="5" customWidth="1"/>
    <col min="4880" max="5120" width="9.109375" style="5"/>
    <col min="5121" max="5121" width="73.33203125" style="5" customWidth="1"/>
    <col min="5122" max="5122" width="15.33203125" style="5" customWidth="1"/>
    <col min="5123" max="5125" width="18" style="5" customWidth="1"/>
    <col min="5126" max="5129" width="16.6640625" style="5" customWidth="1"/>
    <col min="5130" max="5130" width="18.109375" style="5" customWidth="1"/>
    <col min="5131" max="5131" width="10" style="5" customWidth="1"/>
    <col min="5132" max="5132" width="9.5546875" style="5" customWidth="1"/>
    <col min="5133" max="5134" width="9.109375" style="5" customWidth="1"/>
    <col min="5135" max="5135" width="10.5546875" style="5" customWidth="1"/>
    <col min="5136" max="5376" width="9.109375" style="5"/>
    <col min="5377" max="5377" width="73.33203125" style="5" customWidth="1"/>
    <col min="5378" max="5378" width="15.33203125" style="5" customWidth="1"/>
    <col min="5379" max="5381" width="18" style="5" customWidth="1"/>
    <col min="5382" max="5385" width="16.6640625" style="5" customWidth="1"/>
    <col min="5386" max="5386" width="18.109375" style="5" customWidth="1"/>
    <col min="5387" max="5387" width="10" style="5" customWidth="1"/>
    <col min="5388" max="5388" width="9.5546875" style="5" customWidth="1"/>
    <col min="5389" max="5390" width="9.109375" style="5" customWidth="1"/>
    <col min="5391" max="5391" width="10.5546875" style="5" customWidth="1"/>
    <col min="5392" max="5632" width="9.109375" style="5"/>
    <col min="5633" max="5633" width="73.33203125" style="5" customWidth="1"/>
    <col min="5634" max="5634" width="15.33203125" style="5" customWidth="1"/>
    <col min="5635" max="5637" width="18" style="5" customWidth="1"/>
    <col min="5638" max="5641" width="16.6640625" style="5" customWidth="1"/>
    <col min="5642" max="5642" width="18.109375" style="5" customWidth="1"/>
    <col min="5643" max="5643" width="10" style="5" customWidth="1"/>
    <col min="5644" max="5644" width="9.5546875" style="5" customWidth="1"/>
    <col min="5645" max="5646" width="9.109375" style="5" customWidth="1"/>
    <col min="5647" max="5647" width="10.5546875" style="5" customWidth="1"/>
    <col min="5648" max="5888" width="9.109375" style="5"/>
    <col min="5889" max="5889" width="73.33203125" style="5" customWidth="1"/>
    <col min="5890" max="5890" width="15.33203125" style="5" customWidth="1"/>
    <col min="5891" max="5893" width="18" style="5" customWidth="1"/>
    <col min="5894" max="5897" width="16.6640625" style="5" customWidth="1"/>
    <col min="5898" max="5898" width="18.109375" style="5" customWidth="1"/>
    <col min="5899" max="5899" width="10" style="5" customWidth="1"/>
    <col min="5900" max="5900" width="9.5546875" style="5" customWidth="1"/>
    <col min="5901" max="5902" width="9.109375" style="5" customWidth="1"/>
    <col min="5903" max="5903" width="10.5546875" style="5" customWidth="1"/>
    <col min="5904" max="6144" width="9.109375" style="5"/>
    <col min="6145" max="6145" width="73.33203125" style="5" customWidth="1"/>
    <col min="6146" max="6146" width="15.33203125" style="5" customWidth="1"/>
    <col min="6147" max="6149" width="18" style="5" customWidth="1"/>
    <col min="6150" max="6153" width="16.6640625" style="5" customWidth="1"/>
    <col min="6154" max="6154" width="18.109375" style="5" customWidth="1"/>
    <col min="6155" max="6155" width="10" style="5" customWidth="1"/>
    <col min="6156" max="6156" width="9.5546875" style="5" customWidth="1"/>
    <col min="6157" max="6158" width="9.109375" style="5" customWidth="1"/>
    <col min="6159" max="6159" width="10.5546875" style="5" customWidth="1"/>
    <col min="6160" max="6400" width="9.109375" style="5"/>
    <col min="6401" max="6401" width="73.33203125" style="5" customWidth="1"/>
    <col min="6402" max="6402" width="15.33203125" style="5" customWidth="1"/>
    <col min="6403" max="6405" width="18" style="5" customWidth="1"/>
    <col min="6406" max="6409" width="16.6640625" style="5" customWidth="1"/>
    <col min="6410" max="6410" width="18.109375" style="5" customWidth="1"/>
    <col min="6411" max="6411" width="10" style="5" customWidth="1"/>
    <col min="6412" max="6412" width="9.5546875" style="5" customWidth="1"/>
    <col min="6413" max="6414" width="9.109375" style="5" customWidth="1"/>
    <col min="6415" max="6415" width="10.5546875" style="5" customWidth="1"/>
    <col min="6416" max="6656" width="9.109375" style="5"/>
    <col min="6657" max="6657" width="73.33203125" style="5" customWidth="1"/>
    <col min="6658" max="6658" width="15.33203125" style="5" customWidth="1"/>
    <col min="6659" max="6661" width="18" style="5" customWidth="1"/>
    <col min="6662" max="6665" width="16.6640625" style="5" customWidth="1"/>
    <col min="6666" max="6666" width="18.109375" style="5" customWidth="1"/>
    <col min="6667" max="6667" width="10" style="5" customWidth="1"/>
    <col min="6668" max="6668" width="9.5546875" style="5" customWidth="1"/>
    <col min="6669" max="6670" width="9.109375" style="5" customWidth="1"/>
    <col min="6671" max="6671" width="10.5546875" style="5" customWidth="1"/>
    <col min="6672" max="6912" width="9.109375" style="5"/>
    <col min="6913" max="6913" width="73.33203125" style="5" customWidth="1"/>
    <col min="6914" max="6914" width="15.33203125" style="5" customWidth="1"/>
    <col min="6915" max="6917" width="18" style="5" customWidth="1"/>
    <col min="6918" max="6921" width="16.6640625" style="5" customWidth="1"/>
    <col min="6922" max="6922" width="18.109375" style="5" customWidth="1"/>
    <col min="6923" max="6923" width="10" style="5" customWidth="1"/>
    <col min="6924" max="6924" width="9.5546875" style="5" customWidth="1"/>
    <col min="6925" max="6926" width="9.109375" style="5" customWidth="1"/>
    <col min="6927" max="6927" width="10.5546875" style="5" customWidth="1"/>
    <col min="6928" max="7168" width="9.109375" style="5"/>
    <col min="7169" max="7169" width="73.33203125" style="5" customWidth="1"/>
    <col min="7170" max="7170" width="15.33203125" style="5" customWidth="1"/>
    <col min="7171" max="7173" width="18" style="5" customWidth="1"/>
    <col min="7174" max="7177" width="16.6640625" style="5" customWidth="1"/>
    <col min="7178" max="7178" width="18.109375" style="5" customWidth="1"/>
    <col min="7179" max="7179" width="10" style="5" customWidth="1"/>
    <col min="7180" max="7180" width="9.5546875" style="5" customWidth="1"/>
    <col min="7181" max="7182" width="9.109375" style="5" customWidth="1"/>
    <col min="7183" max="7183" width="10.5546875" style="5" customWidth="1"/>
    <col min="7184" max="7424" width="9.109375" style="5"/>
    <col min="7425" max="7425" width="73.33203125" style="5" customWidth="1"/>
    <col min="7426" max="7426" width="15.33203125" style="5" customWidth="1"/>
    <col min="7427" max="7429" width="18" style="5" customWidth="1"/>
    <col min="7430" max="7433" width="16.6640625" style="5" customWidth="1"/>
    <col min="7434" max="7434" width="18.109375" style="5" customWidth="1"/>
    <col min="7435" max="7435" width="10" style="5" customWidth="1"/>
    <col min="7436" max="7436" width="9.5546875" style="5" customWidth="1"/>
    <col min="7437" max="7438" width="9.109375" style="5" customWidth="1"/>
    <col min="7439" max="7439" width="10.5546875" style="5" customWidth="1"/>
    <col min="7440" max="7680" width="9.109375" style="5"/>
    <col min="7681" max="7681" width="73.33203125" style="5" customWidth="1"/>
    <col min="7682" max="7682" width="15.33203125" style="5" customWidth="1"/>
    <col min="7683" max="7685" width="18" style="5" customWidth="1"/>
    <col min="7686" max="7689" width="16.6640625" style="5" customWidth="1"/>
    <col min="7690" max="7690" width="18.109375" style="5" customWidth="1"/>
    <col min="7691" max="7691" width="10" style="5" customWidth="1"/>
    <col min="7692" max="7692" width="9.5546875" style="5" customWidth="1"/>
    <col min="7693" max="7694" width="9.109375" style="5" customWidth="1"/>
    <col min="7695" max="7695" width="10.5546875" style="5" customWidth="1"/>
    <col min="7696" max="7936" width="9.109375" style="5"/>
    <col min="7937" max="7937" width="73.33203125" style="5" customWidth="1"/>
    <col min="7938" max="7938" width="15.33203125" style="5" customWidth="1"/>
    <col min="7939" max="7941" width="18" style="5" customWidth="1"/>
    <col min="7942" max="7945" width="16.6640625" style="5" customWidth="1"/>
    <col min="7946" max="7946" width="18.109375" style="5" customWidth="1"/>
    <col min="7947" max="7947" width="10" style="5" customWidth="1"/>
    <col min="7948" max="7948" width="9.5546875" style="5" customWidth="1"/>
    <col min="7949" max="7950" width="9.109375" style="5" customWidth="1"/>
    <col min="7951" max="7951" width="10.5546875" style="5" customWidth="1"/>
    <col min="7952" max="8192" width="9.109375" style="5"/>
    <col min="8193" max="8193" width="73.33203125" style="5" customWidth="1"/>
    <col min="8194" max="8194" width="15.33203125" style="5" customWidth="1"/>
    <col min="8195" max="8197" width="18" style="5" customWidth="1"/>
    <col min="8198" max="8201" width="16.6640625" style="5" customWidth="1"/>
    <col min="8202" max="8202" width="18.109375" style="5" customWidth="1"/>
    <col min="8203" max="8203" width="10" style="5" customWidth="1"/>
    <col min="8204" max="8204" width="9.5546875" style="5" customWidth="1"/>
    <col min="8205" max="8206" width="9.109375" style="5" customWidth="1"/>
    <col min="8207" max="8207" width="10.5546875" style="5" customWidth="1"/>
    <col min="8208" max="8448" width="9.109375" style="5"/>
    <col min="8449" max="8449" width="73.33203125" style="5" customWidth="1"/>
    <col min="8450" max="8450" width="15.33203125" style="5" customWidth="1"/>
    <col min="8451" max="8453" width="18" style="5" customWidth="1"/>
    <col min="8454" max="8457" width="16.6640625" style="5" customWidth="1"/>
    <col min="8458" max="8458" width="18.109375" style="5" customWidth="1"/>
    <col min="8459" max="8459" width="10" style="5" customWidth="1"/>
    <col min="8460" max="8460" width="9.5546875" style="5" customWidth="1"/>
    <col min="8461" max="8462" width="9.109375" style="5" customWidth="1"/>
    <col min="8463" max="8463" width="10.5546875" style="5" customWidth="1"/>
    <col min="8464" max="8704" width="9.109375" style="5"/>
    <col min="8705" max="8705" width="73.33203125" style="5" customWidth="1"/>
    <col min="8706" max="8706" width="15.33203125" style="5" customWidth="1"/>
    <col min="8707" max="8709" width="18" style="5" customWidth="1"/>
    <col min="8710" max="8713" width="16.6640625" style="5" customWidth="1"/>
    <col min="8714" max="8714" width="18.109375" style="5" customWidth="1"/>
    <col min="8715" max="8715" width="10" style="5" customWidth="1"/>
    <col min="8716" max="8716" width="9.5546875" style="5" customWidth="1"/>
    <col min="8717" max="8718" width="9.109375" style="5" customWidth="1"/>
    <col min="8719" max="8719" width="10.5546875" style="5" customWidth="1"/>
    <col min="8720" max="8960" width="9.109375" style="5"/>
    <col min="8961" max="8961" width="73.33203125" style="5" customWidth="1"/>
    <col min="8962" max="8962" width="15.33203125" style="5" customWidth="1"/>
    <col min="8963" max="8965" width="18" style="5" customWidth="1"/>
    <col min="8966" max="8969" width="16.6640625" style="5" customWidth="1"/>
    <col min="8970" max="8970" width="18.109375" style="5" customWidth="1"/>
    <col min="8971" max="8971" width="10" style="5" customWidth="1"/>
    <col min="8972" max="8972" width="9.5546875" style="5" customWidth="1"/>
    <col min="8973" max="8974" width="9.109375" style="5" customWidth="1"/>
    <col min="8975" max="8975" width="10.5546875" style="5" customWidth="1"/>
    <col min="8976" max="9216" width="9.109375" style="5"/>
    <col min="9217" max="9217" width="73.33203125" style="5" customWidth="1"/>
    <col min="9218" max="9218" width="15.33203125" style="5" customWidth="1"/>
    <col min="9219" max="9221" width="18" style="5" customWidth="1"/>
    <col min="9222" max="9225" width="16.6640625" style="5" customWidth="1"/>
    <col min="9226" max="9226" width="18.109375" style="5" customWidth="1"/>
    <col min="9227" max="9227" width="10" style="5" customWidth="1"/>
    <col min="9228" max="9228" width="9.5546875" style="5" customWidth="1"/>
    <col min="9229" max="9230" width="9.109375" style="5" customWidth="1"/>
    <col min="9231" max="9231" width="10.5546875" style="5" customWidth="1"/>
    <col min="9232" max="9472" width="9.109375" style="5"/>
    <col min="9473" max="9473" width="73.33203125" style="5" customWidth="1"/>
    <col min="9474" max="9474" width="15.33203125" style="5" customWidth="1"/>
    <col min="9475" max="9477" width="18" style="5" customWidth="1"/>
    <col min="9478" max="9481" width="16.6640625" style="5" customWidth="1"/>
    <col min="9482" max="9482" width="18.109375" style="5" customWidth="1"/>
    <col min="9483" max="9483" width="10" style="5" customWidth="1"/>
    <col min="9484" max="9484" width="9.5546875" style="5" customWidth="1"/>
    <col min="9485" max="9486" width="9.109375" style="5" customWidth="1"/>
    <col min="9487" max="9487" width="10.5546875" style="5" customWidth="1"/>
    <col min="9488" max="9728" width="9.109375" style="5"/>
    <col min="9729" max="9729" width="73.33203125" style="5" customWidth="1"/>
    <col min="9730" max="9730" width="15.33203125" style="5" customWidth="1"/>
    <col min="9731" max="9733" width="18" style="5" customWidth="1"/>
    <col min="9734" max="9737" width="16.6640625" style="5" customWidth="1"/>
    <col min="9738" max="9738" width="18.109375" style="5" customWidth="1"/>
    <col min="9739" max="9739" width="10" style="5" customWidth="1"/>
    <col min="9740" max="9740" width="9.5546875" style="5" customWidth="1"/>
    <col min="9741" max="9742" width="9.109375" style="5" customWidth="1"/>
    <col min="9743" max="9743" width="10.5546875" style="5" customWidth="1"/>
    <col min="9744" max="9984" width="9.109375" style="5"/>
    <col min="9985" max="9985" width="73.33203125" style="5" customWidth="1"/>
    <col min="9986" max="9986" width="15.33203125" style="5" customWidth="1"/>
    <col min="9987" max="9989" width="18" style="5" customWidth="1"/>
    <col min="9990" max="9993" width="16.6640625" style="5" customWidth="1"/>
    <col min="9994" max="9994" width="18.109375" style="5" customWidth="1"/>
    <col min="9995" max="9995" width="10" style="5" customWidth="1"/>
    <col min="9996" max="9996" width="9.5546875" style="5" customWidth="1"/>
    <col min="9997" max="9998" width="9.109375" style="5" customWidth="1"/>
    <col min="9999" max="9999" width="10.5546875" style="5" customWidth="1"/>
    <col min="10000" max="10240" width="9.109375" style="5"/>
    <col min="10241" max="10241" width="73.33203125" style="5" customWidth="1"/>
    <col min="10242" max="10242" width="15.33203125" style="5" customWidth="1"/>
    <col min="10243" max="10245" width="18" style="5" customWidth="1"/>
    <col min="10246" max="10249" width="16.6640625" style="5" customWidth="1"/>
    <col min="10250" max="10250" width="18.109375" style="5" customWidth="1"/>
    <col min="10251" max="10251" width="10" style="5" customWidth="1"/>
    <col min="10252" max="10252" width="9.5546875" style="5" customWidth="1"/>
    <col min="10253" max="10254" width="9.109375" style="5" customWidth="1"/>
    <col min="10255" max="10255" width="10.5546875" style="5" customWidth="1"/>
    <col min="10256" max="10496" width="9.109375" style="5"/>
    <col min="10497" max="10497" width="73.33203125" style="5" customWidth="1"/>
    <col min="10498" max="10498" width="15.33203125" style="5" customWidth="1"/>
    <col min="10499" max="10501" width="18" style="5" customWidth="1"/>
    <col min="10502" max="10505" width="16.6640625" style="5" customWidth="1"/>
    <col min="10506" max="10506" width="18.109375" style="5" customWidth="1"/>
    <col min="10507" max="10507" width="10" style="5" customWidth="1"/>
    <col min="10508" max="10508" width="9.5546875" style="5" customWidth="1"/>
    <col min="10509" max="10510" width="9.109375" style="5" customWidth="1"/>
    <col min="10511" max="10511" width="10.5546875" style="5" customWidth="1"/>
    <col min="10512" max="10752" width="9.109375" style="5"/>
    <col min="10753" max="10753" width="73.33203125" style="5" customWidth="1"/>
    <col min="10754" max="10754" width="15.33203125" style="5" customWidth="1"/>
    <col min="10755" max="10757" width="18" style="5" customWidth="1"/>
    <col min="10758" max="10761" width="16.6640625" style="5" customWidth="1"/>
    <col min="10762" max="10762" width="18.109375" style="5" customWidth="1"/>
    <col min="10763" max="10763" width="10" style="5" customWidth="1"/>
    <col min="10764" max="10764" width="9.5546875" style="5" customWidth="1"/>
    <col min="10765" max="10766" width="9.109375" style="5" customWidth="1"/>
    <col min="10767" max="10767" width="10.5546875" style="5" customWidth="1"/>
    <col min="10768" max="11008" width="9.109375" style="5"/>
    <col min="11009" max="11009" width="73.33203125" style="5" customWidth="1"/>
    <col min="11010" max="11010" width="15.33203125" style="5" customWidth="1"/>
    <col min="11011" max="11013" width="18" style="5" customWidth="1"/>
    <col min="11014" max="11017" width="16.6640625" style="5" customWidth="1"/>
    <col min="11018" max="11018" width="18.109375" style="5" customWidth="1"/>
    <col min="11019" max="11019" width="10" style="5" customWidth="1"/>
    <col min="11020" max="11020" width="9.5546875" style="5" customWidth="1"/>
    <col min="11021" max="11022" width="9.109375" style="5" customWidth="1"/>
    <col min="11023" max="11023" width="10.5546875" style="5" customWidth="1"/>
    <col min="11024" max="11264" width="9.109375" style="5"/>
    <col min="11265" max="11265" width="73.33203125" style="5" customWidth="1"/>
    <col min="11266" max="11266" width="15.33203125" style="5" customWidth="1"/>
    <col min="11267" max="11269" width="18" style="5" customWidth="1"/>
    <col min="11270" max="11273" width="16.6640625" style="5" customWidth="1"/>
    <col min="11274" max="11274" width="18.109375" style="5" customWidth="1"/>
    <col min="11275" max="11275" width="10" style="5" customWidth="1"/>
    <col min="11276" max="11276" width="9.5546875" style="5" customWidth="1"/>
    <col min="11277" max="11278" width="9.109375" style="5" customWidth="1"/>
    <col min="11279" max="11279" width="10.5546875" style="5" customWidth="1"/>
    <col min="11280" max="11520" width="9.109375" style="5"/>
    <col min="11521" max="11521" width="73.33203125" style="5" customWidth="1"/>
    <col min="11522" max="11522" width="15.33203125" style="5" customWidth="1"/>
    <col min="11523" max="11525" width="18" style="5" customWidth="1"/>
    <col min="11526" max="11529" width="16.6640625" style="5" customWidth="1"/>
    <col min="11530" max="11530" width="18.109375" style="5" customWidth="1"/>
    <col min="11531" max="11531" width="10" style="5" customWidth="1"/>
    <col min="11532" max="11532" width="9.5546875" style="5" customWidth="1"/>
    <col min="11533" max="11534" width="9.109375" style="5" customWidth="1"/>
    <col min="11535" max="11535" width="10.5546875" style="5" customWidth="1"/>
    <col min="11536" max="11776" width="9.109375" style="5"/>
    <col min="11777" max="11777" width="73.33203125" style="5" customWidth="1"/>
    <col min="11778" max="11778" width="15.33203125" style="5" customWidth="1"/>
    <col min="11779" max="11781" width="18" style="5" customWidth="1"/>
    <col min="11782" max="11785" width="16.6640625" style="5" customWidth="1"/>
    <col min="11786" max="11786" width="18.109375" style="5" customWidth="1"/>
    <col min="11787" max="11787" width="10" style="5" customWidth="1"/>
    <col min="11788" max="11788" width="9.5546875" style="5" customWidth="1"/>
    <col min="11789" max="11790" width="9.109375" style="5" customWidth="1"/>
    <col min="11791" max="11791" width="10.5546875" style="5" customWidth="1"/>
    <col min="11792" max="12032" width="9.109375" style="5"/>
    <col min="12033" max="12033" width="73.33203125" style="5" customWidth="1"/>
    <col min="12034" max="12034" width="15.33203125" style="5" customWidth="1"/>
    <col min="12035" max="12037" width="18" style="5" customWidth="1"/>
    <col min="12038" max="12041" width="16.6640625" style="5" customWidth="1"/>
    <col min="12042" max="12042" width="18.109375" style="5" customWidth="1"/>
    <col min="12043" max="12043" width="10" style="5" customWidth="1"/>
    <col min="12044" max="12044" width="9.5546875" style="5" customWidth="1"/>
    <col min="12045" max="12046" width="9.109375" style="5" customWidth="1"/>
    <col min="12047" max="12047" width="10.5546875" style="5" customWidth="1"/>
    <col min="12048" max="12288" width="9.109375" style="5"/>
    <col min="12289" max="12289" width="73.33203125" style="5" customWidth="1"/>
    <col min="12290" max="12290" width="15.33203125" style="5" customWidth="1"/>
    <col min="12291" max="12293" width="18" style="5" customWidth="1"/>
    <col min="12294" max="12297" width="16.6640625" style="5" customWidth="1"/>
    <col min="12298" max="12298" width="18.109375" style="5" customWidth="1"/>
    <col min="12299" max="12299" width="10" style="5" customWidth="1"/>
    <col min="12300" max="12300" width="9.5546875" style="5" customWidth="1"/>
    <col min="12301" max="12302" width="9.109375" style="5" customWidth="1"/>
    <col min="12303" max="12303" width="10.5546875" style="5" customWidth="1"/>
    <col min="12304" max="12544" width="9.109375" style="5"/>
    <col min="12545" max="12545" width="73.33203125" style="5" customWidth="1"/>
    <col min="12546" max="12546" width="15.33203125" style="5" customWidth="1"/>
    <col min="12547" max="12549" width="18" style="5" customWidth="1"/>
    <col min="12550" max="12553" width="16.6640625" style="5" customWidth="1"/>
    <col min="12554" max="12554" width="18.109375" style="5" customWidth="1"/>
    <col min="12555" max="12555" width="10" style="5" customWidth="1"/>
    <col min="12556" max="12556" width="9.5546875" style="5" customWidth="1"/>
    <col min="12557" max="12558" width="9.109375" style="5" customWidth="1"/>
    <col min="12559" max="12559" width="10.5546875" style="5" customWidth="1"/>
    <col min="12560" max="12800" width="9.109375" style="5"/>
    <col min="12801" max="12801" width="73.33203125" style="5" customWidth="1"/>
    <col min="12802" max="12802" width="15.33203125" style="5" customWidth="1"/>
    <col min="12803" max="12805" width="18" style="5" customWidth="1"/>
    <col min="12806" max="12809" width="16.6640625" style="5" customWidth="1"/>
    <col min="12810" max="12810" width="18.109375" style="5" customWidth="1"/>
    <col min="12811" max="12811" width="10" style="5" customWidth="1"/>
    <col min="12812" max="12812" width="9.5546875" style="5" customWidth="1"/>
    <col min="12813" max="12814" width="9.109375" style="5" customWidth="1"/>
    <col min="12815" max="12815" width="10.5546875" style="5" customWidth="1"/>
    <col min="12816" max="13056" width="9.109375" style="5"/>
    <col min="13057" max="13057" width="73.33203125" style="5" customWidth="1"/>
    <col min="13058" max="13058" width="15.33203125" style="5" customWidth="1"/>
    <col min="13059" max="13061" width="18" style="5" customWidth="1"/>
    <col min="13062" max="13065" width="16.6640625" style="5" customWidth="1"/>
    <col min="13066" max="13066" width="18.109375" style="5" customWidth="1"/>
    <col min="13067" max="13067" width="10" style="5" customWidth="1"/>
    <col min="13068" max="13068" width="9.5546875" style="5" customWidth="1"/>
    <col min="13069" max="13070" width="9.109375" style="5" customWidth="1"/>
    <col min="13071" max="13071" width="10.5546875" style="5" customWidth="1"/>
    <col min="13072" max="13312" width="9.109375" style="5"/>
    <col min="13313" max="13313" width="73.33203125" style="5" customWidth="1"/>
    <col min="13314" max="13314" width="15.33203125" style="5" customWidth="1"/>
    <col min="13315" max="13317" width="18" style="5" customWidth="1"/>
    <col min="13318" max="13321" width="16.6640625" style="5" customWidth="1"/>
    <col min="13322" max="13322" width="18.109375" style="5" customWidth="1"/>
    <col min="13323" max="13323" width="10" style="5" customWidth="1"/>
    <col min="13324" max="13324" width="9.5546875" style="5" customWidth="1"/>
    <col min="13325" max="13326" width="9.109375" style="5" customWidth="1"/>
    <col min="13327" max="13327" width="10.5546875" style="5" customWidth="1"/>
    <col min="13328" max="13568" width="9.109375" style="5"/>
    <col min="13569" max="13569" width="73.33203125" style="5" customWidth="1"/>
    <col min="13570" max="13570" width="15.33203125" style="5" customWidth="1"/>
    <col min="13571" max="13573" width="18" style="5" customWidth="1"/>
    <col min="13574" max="13577" width="16.6640625" style="5" customWidth="1"/>
    <col min="13578" max="13578" width="18.109375" style="5" customWidth="1"/>
    <col min="13579" max="13579" width="10" style="5" customWidth="1"/>
    <col min="13580" max="13580" width="9.5546875" style="5" customWidth="1"/>
    <col min="13581" max="13582" width="9.109375" style="5" customWidth="1"/>
    <col min="13583" max="13583" width="10.5546875" style="5" customWidth="1"/>
    <col min="13584" max="13824" width="9.109375" style="5"/>
    <col min="13825" max="13825" width="73.33203125" style="5" customWidth="1"/>
    <col min="13826" max="13826" width="15.33203125" style="5" customWidth="1"/>
    <col min="13827" max="13829" width="18" style="5" customWidth="1"/>
    <col min="13830" max="13833" width="16.6640625" style="5" customWidth="1"/>
    <col min="13834" max="13834" width="18.109375" style="5" customWidth="1"/>
    <col min="13835" max="13835" width="10" style="5" customWidth="1"/>
    <col min="13836" max="13836" width="9.5546875" style="5" customWidth="1"/>
    <col min="13837" max="13838" width="9.109375" style="5" customWidth="1"/>
    <col min="13839" max="13839" width="10.5546875" style="5" customWidth="1"/>
    <col min="13840" max="14080" width="9.109375" style="5"/>
    <col min="14081" max="14081" width="73.33203125" style="5" customWidth="1"/>
    <col min="14082" max="14082" width="15.33203125" style="5" customWidth="1"/>
    <col min="14083" max="14085" width="18" style="5" customWidth="1"/>
    <col min="14086" max="14089" width="16.6640625" style="5" customWidth="1"/>
    <col min="14090" max="14090" width="18.109375" style="5" customWidth="1"/>
    <col min="14091" max="14091" width="10" style="5" customWidth="1"/>
    <col min="14092" max="14092" width="9.5546875" style="5" customWidth="1"/>
    <col min="14093" max="14094" width="9.109375" style="5" customWidth="1"/>
    <col min="14095" max="14095" width="10.5546875" style="5" customWidth="1"/>
    <col min="14096" max="14336" width="9.109375" style="5"/>
    <col min="14337" max="14337" width="73.33203125" style="5" customWidth="1"/>
    <col min="14338" max="14338" width="15.33203125" style="5" customWidth="1"/>
    <col min="14339" max="14341" width="18" style="5" customWidth="1"/>
    <col min="14342" max="14345" width="16.6640625" style="5" customWidth="1"/>
    <col min="14346" max="14346" width="18.109375" style="5" customWidth="1"/>
    <col min="14347" max="14347" width="10" style="5" customWidth="1"/>
    <col min="14348" max="14348" width="9.5546875" style="5" customWidth="1"/>
    <col min="14349" max="14350" width="9.109375" style="5" customWidth="1"/>
    <col min="14351" max="14351" width="10.5546875" style="5" customWidth="1"/>
    <col min="14352" max="14592" width="9.109375" style="5"/>
    <col min="14593" max="14593" width="73.33203125" style="5" customWidth="1"/>
    <col min="14594" max="14594" width="15.33203125" style="5" customWidth="1"/>
    <col min="14595" max="14597" width="18" style="5" customWidth="1"/>
    <col min="14598" max="14601" width="16.6640625" style="5" customWidth="1"/>
    <col min="14602" max="14602" width="18.109375" style="5" customWidth="1"/>
    <col min="14603" max="14603" width="10" style="5" customWidth="1"/>
    <col min="14604" max="14604" width="9.5546875" style="5" customWidth="1"/>
    <col min="14605" max="14606" width="9.109375" style="5" customWidth="1"/>
    <col min="14607" max="14607" width="10.5546875" style="5" customWidth="1"/>
    <col min="14608" max="14848" width="9.109375" style="5"/>
    <col min="14849" max="14849" width="73.33203125" style="5" customWidth="1"/>
    <col min="14850" max="14850" width="15.33203125" style="5" customWidth="1"/>
    <col min="14851" max="14853" width="18" style="5" customWidth="1"/>
    <col min="14854" max="14857" width="16.6640625" style="5" customWidth="1"/>
    <col min="14858" max="14858" width="18.109375" style="5" customWidth="1"/>
    <col min="14859" max="14859" width="10" style="5" customWidth="1"/>
    <col min="14860" max="14860" width="9.5546875" style="5" customWidth="1"/>
    <col min="14861" max="14862" width="9.109375" style="5" customWidth="1"/>
    <col min="14863" max="14863" width="10.5546875" style="5" customWidth="1"/>
    <col min="14864" max="15104" width="9.109375" style="5"/>
    <col min="15105" max="15105" width="73.33203125" style="5" customWidth="1"/>
    <col min="15106" max="15106" width="15.33203125" style="5" customWidth="1"/>
    <col min="15107" max="15109" width="18" style="5" customWidth="1"/>
    <col min="15110" max="15113" width="16.6640625" style="5" customWidth="1"/>
    <col min="15114" max="15114" width="18.109375" style="5" customWidth="1"/>
    <col min="15115" max="15115" width="10" style="5" customWidth="1"/>
    <col min="15116" max="15116" width="9.5546875" style="5" customWidth="1"/>
    <col min="15117" max="15118" width="9.109375" style="5" customWidth="1"/>
    <col min="15119" max="15119" width="10.5546875" style="5" customWidth="1"/>
    <col min="15120" max="15360" width="9.109375" style="5"/>
    <col min="15361" max="15361" width="73.33203125" style="5" customWidth="1"/>
    <col min="15362" max="15362" width="15.33203125" style="5" customWidth="1"/>
    <col min="15363" max="15365" width="18" style="5" customWidth="1"/>
    <col min="15366" max="15369" width="16.6640625" style="5" customWidth="1"/>
    <col min="15370" max="15370" width="18.109375" style="5" customWidth="1"/>
    <col min="15371" max="15371" width="10" style="5" customWidth="1"/>
    <col min="15372" max="15372" width="9.5546875" style="5" customWidth="1"/>
    <col min="15373" max="15374" width="9.109375" style="5" customWidth="1"/>
    <col min="15375" max="15375" width="10.5546875" style="5" customWidth="1"/>
    <col min="15376" max="15616" width="9.109375" style="5"/>
    <col min="15617" max="15617" width="73.33203125" style="5" customWidth="1"/>
    <col min="15618" max="15618" width="15.33203125" style="5" customWidth="1"/>
    <col min="15619" max="15621" width="18" style="5" customWidth="1"/>
    <col min="15622" max="15625" width="16.6640625" style="5" customWidth="1"/>
    <col min="15626" max="15626" width="18.109375" style="5" customWidth="1"/>
    <col min="15627" max="15627" width="10" style="5" customWidth="1"/>
    <col min="15628" max="15628" width="9.5546875" style="5" customWidth="1"/>
    <col min="15629" max="15630" width="9.109375" style="5" customWidth="1"/>
    <col min="15631" max="15631" width="10.5546875" style="5" customWidth="1"/>
    <col min="15632" max="15872" width="9.109375" style="5"/>
    <col min="15873" max="15873" width="73.33203125" style="5" customWidth="1"/>
    <col min="15874" max="15874" width="15.33203125" style="5" customWidth="1"/>
    <col min="15875" max="15877" width="18" style="5" customWidth="1"/>
    <col min="15878" max="15881" width="16.6640625" style="5" customWidth="1"/>
    <col min="15882" max="15882" width="18.109375" style="5" customWidth="1"/>
    <col min="15883" max="15883" width="10" style="5" customWidth="1"/>
    <col min="15884" max="15884" width="9.5546875" style="5" customWidth="1"/>
    <col min="15885" max="15886" width="9.109375" style="5" customWidth="1"/>
    <col min="15887" max="15887" width="10.5546875" style="5" customWidth="1"/>
    <col min="15888" max="16128" width="9.109375" style="5"/>
    <col min="16129" max="16129" width="73.33203125" style="5" customWidth="1"/>
    <col min="16130" max="16130" width="15.33203125" style="5" customWidth="1"/>
    <col min="16131" max="16133" width="18" style="5" customWidth="1"/>
    <col min="16134" max="16137" width="16.6640625" style="5" customWidth="1"/>
    <col min="16138" max="16138" width="18.109375" style="5" customWidth="1"/>
    <col min="16139" max="16139" width="10" style="5" customWidth="1"/>
    <col min="16140" max="16140" width="9.5546875" style="5" customWidth="1"/>
    <col min="16141" max="16142" width="9.109375" style="5" customWidth="1"/>
    <col min="16143" max="16143" width="10.5546875" style="5" customWidth="1"/>
    <col min="16144" max="16384" width="9.109375" style="5"/>
  </cols>
  <sheetData>
    <row r="1" spans="1:23" ht="24.6" customHeight="1" x14ac:dyDescent="0.35">
      <c r="H1" s="205" t="s">
        <v>552</v>
      </c>
      <c r="I1" s="205"/>
      <c r="J1" s="182"/>
    </row>
    <row r="2" spans="1:23" ht="21.6" customHeight="1" x14ac:dyDescent="0.35">
      <c r="H2" s="183" t="s">
        <v>203</v>
      </c>
      <c r="I2" s="182"/>
      <c r="J2" s="182"/>
    </row>
    <row r="3" spans="1:23" ht="29.4" customHeight="1" x14ac:dyDescent="0.35">
      <c r="H3" s="205" t="s">
        <v>556</v>
      </c>
      <c r="I3" s="205"/>
      <c r="J3" s="205"/>
    </row>
    <row r="4" spans="1:23" ht="24.6" customHeight="1" x14ac:dyDescent="0.3">
      <c r="A4" s="206"/>
      <c r="B4" s="206"/>
      <c r="D4" s="7"/>
      <c r="E4" s="7"/>
      <c r="F4" s="7"/>
      <c r="G4" s="8"/>
      <c r="H4" s="184"/>
      <c r="I4" s="184"/>
      <c r="J4" s="184"/>
    </row>
    <row r="5" spans="1:23" ht="18" customHeight="1" x14ac:dyDescent="0.35">
      <c r="D5" s="7"/>
      <c r="E5" s="7"/>
      <c r="F5" s="7"/>
      <c r="G5" s="8"/>
      <c r="H5" s="205" t="s">
        <v>378</v>
      </c>
      <c r="I5" s="205"/>
      <c r="J5" s="184"/>
      <c r="W5" s="27"/>
    </row>
    <row r="6" spans="1:23" ht="22.2" customHeight="1" x14ac:dyDescent="0.35">
      <c r="A6" s="206"/>
      <c r="B6" s="206"/>
      <c r="D6" s="7"/>
      <c r="E6" s="7"/>
      <c r="F6" s="7"/>
      <c r="H6" s="205" t="s">
        <v>375</v>
      </c>
      <c r="I6" s="205"/>
      <c r="J6" s="182"/>
    </row>
    <row r="7" spans="1:23" ht="19.8" customHeight="1" x14ac:dyDescent="0.35">
      <c r="D7" s="7"/>
      <c r="E7" s="7"/>
      <c r="F7" s="7"/>
      <c r="H7" s="205" t="s">
        <v>376</v>
      </c>
      <c r="I7" s="205"/>
      <c r="J7" s="185"/>
    </row>
    <row r="8" spans="1:23" ht="19.2" customHeight="1" x14ac:dyDescent="0.35">
      <c r="A8" s="207"/>
      <c r="B8" s="207"/>
      <c r="G8" s="6"/>
      <c r="H8" s="186" t="s">
        <v>377</v>
      </c>
      <c r="I8" s="186"/>
      <c r="J8" s="185"/>
    </row>
    <row r="9" spans="1:23" ht="34.200000000000003" customHeight="1" x14ac:dyDescent="0.3">
      <c r="A9" s="206"/>
      <c r="B9" s="206"/>
    </row>
    <row r="10" spans="1:23" ht="78.599999999999994" customHeight="1" x14ac:dyDescent="0.3">
      <c r="A10" s="203" t="s">
        <v>370</v>
      </c>
      <c r="B10" s="204"/>
      <c r="C10" s="204"/>
      <c r="D10" s="204"/>
      <c r="E10" s="204"/>
      <c r="F10" s="204"/>
      <c r="G10" s="204"/>
      <c r="H10" s="204"/>
      <c r="I10" s="204"/>
      <c r="J10" s="204"/>
    </row>
    <row r="11" spans="1:23" ht="21" customHeight="1" x14ac:dyDescent="0.3">
      <c r="B11" s="5"/>
      <c r="D11" s="10"/>
      <c r="E11" s="10"/>
      <c r="F11" s="10"/>
    </row>
    <row r="12" spans="1:23" ht="21" customHeight="1" x14ac:dyDescent="0.3">
      <c r="B12" s="5"/>
      <c r="D12" s="10"/>
      <c r="E12" s="10"/>
      <c r="F12" s="10"/>
      <c r="H12" s="11"/>
      <c r="I12" s="11"/>
      <c r="J12" s="11"/>
    </row>
    <row r="13" spans="1:23" ht="15.6" customHeight="1" x14ac:dyDescent="0.3">
      <c r="F13" s="6"/>
      <c r="G13" s="6"/>
      <c r="H13" s="6"/>
      <c r="I13" s="6"/>
      <c r="J13" s="6"/>
    </row>
    <row r="14" spans="1:23" ht="20.100000000000001" customHeight="1" x14ac:dyDescent="0.3">
      <c r="A14" s="12"/>
      <c r="B14" s="208"/>
      <c r="C14" s="208"/>
      <c r="D14" s="208"/>
      <c r="E14" s="208"/>
      <c r="F14" s="208"/>
      <c r="G14" s="13"/>
      <c r="H14" s="14"/>
      <c r="I14" s="15" t="s">
        <v>170</v>
      </c>
      <c r="J14" s="16" t="s">
        <v>171</v>
      </c>
    </row>
    <row r="15" spans="1:23" ht="20.100000000000001" customHeight="1" x14ac:dyDescent="0.3">
      <c r="A15" s="17" t="s">
        <v>172</v>
      </c>
      <c r="B15" s="208"/>
      <c r="C15" s="208"/>
      <c r="D15" s="208"/>
      <c r="E15" s="208"/>
      <c r="F15" s="208"/>
      <c r="G15" s="18"/>
      <c r="H15" s="19"/>
      <c r="I15" s="20" t="s">
        <v>173</v>
      </c>
      <c r="J15" s="16"/>
    </row>
    <row r="16" spans="1:23" ht="20.100000000000001" customHeight="1" x14ac:dyDescent="0.3">
      <c r="A16" s="17" t="s">
        <v>174</v>
      </c>
      <c r="B16" s="208"/>
      <c r="C16" s="208"/>
      <c r="D16" s="208"/>
      <c r="E16" s="208"/>
      <c r="F16" s="208"/>
      <c r="G16" s="13"/>
      <c r="H16" s="14"/>
      <c r="I16" s="20" t="s">
        <v>175</v>
      </c>
      <c r="J16" s="16"/>
    </row>
    <row r="17" spans="1:10" ht="20.100000000000001" customHeight="1" x14ac:dyDescent="0.3">
      <c r="A17" s="17" t="s">
        <v>176</v>
      </c>
      <c r="B17" s="208"/>
      <c r="C17" s="208"/>
      <c r="D17" s="208"/>
      <c r="E17" s="208"/>
      <c r="F17" s="208"/>
      <c r="G17" s="13"/>
      <c r="H17" s="14"/>
      <c r="I17" s="20" t="s">
        <v>177</v>
      </c>
      <c r="J17" s="16"/>
    </row>
    <row r="18" spans="1:10" ht="20.100000000000001" customHeight="1" x14ac:dyDescent="0.3">
      <c r="A18" s="17" t="s">
        <v>371</v>
      </c>
      <c r="B18" s="208"/>
      <c r="C18" s="208"/>
      <c r="D18" s="208"/>
      <c r="E18" s="208"/>
      <c r="F18" s="208"/>
      <c r="G18" s="18"/>
      <c r="H18" s="19"/>
      <c r="I18" s="20" t="s">
        <v>178</v>
      </c>
      <c r="J18" s="16"/>
    </row>
    <row r="19" spans="1:10" ht="20.100000000000001" customHeight="1" x14ac:dyDescent="0.3">
      <c r="A19" s="17" t="s">
        <v>179</v>
      </c>
      <c r="B19" s="208"/>
      <c r="C19" s="208"/>
      <c r="D19" s="208"/>
      <c r="E19" s="208"/>
      <c r="F19" s="208"/>
      <c r="G19" s="18"/>
      <c r="H19" s="19"/>
      <c r="I19" s="20" t="s">
        <v>180</v>
      </c>
      <c r="J19" s="16"/>
    </row>
    <row r="20" spans="1:10" ht="20.100000000000001" customHeight="1" x14ac:dyDescent="0.3">
      <c r="A20" s="17" t="s">
        <v>181</v>
      </c>
      <c r="B20" s="208"/>
      <c r="C20" s="208"/>
      <c r="D20" s="208"/>
      <c r="E20" s="208"/>
      <c r="F20" s="208"/>
      <c r="G20" s="18"/>
      <c r="H20" s="21"/>
      <c r="I20" s="22" t="s">
        <v>182</v>
      </c>
      <c r="J20" s="16"/>
    </row>
    <row r="21" spans="1:10" ht="20.100000000000001" customHeight="1" x14ac:dyDescent="0.3">
      <c r="A21" s="17" t="s">
        <v>374</v>
      </c>
      <c r="B21" s="208"/>
      <c r="C21" s="208"/>
      <c r="D21" s="208"/>
      <c r="E21" s="208"/>
      <c r="F21" s="208"/>
      <c r="G21" s="208"/>
      <c r="H21" s="209"/>
      <c r="I21" s="210"/>
      <c r="J21" s="23"/>
    </row>
    <row r="22" spans="1:10" ht="20.100000000000001" customHeight="1" x14ac:dyDescent="0.3">
      <c r="A22" s="17" t="s">
        <v>183</v>
      </c>
      <c r="B22" s="208"/>
      <c r="C22" s="208"/>
      <c r="D22" s="208"/>
      <c r="E22" s="208"/>
      <c r="F22" s="208"/>
      <c r="G22" s="208"/>
      <c r="H22" s="209"/>
      <c r="I22" s="210"/>
      <c r="J22" s="23"/>
    </row>
    <row r="23" spans="1:10" ht="20.100000000000001" customHeight="1" x14ac:dyDescent="0.3">
      <c r="A23" s="17" t="s">
        <v>184</v>
      </c>
      <c r="B23" s="208"/>
      <c r="C23" s="208"/>
      <c r="D23" s="208"/>
      <c r="E23" s="208"/>
      <c r="F23" s="208"/>
      <c r="G23" s="18"/>
      <c r="H23" s="18"/>
      <c r="I23" s="18"/>
      <c r="J23" s="19"/>
    </row>
    <row r="24" spans="1:10" ht="20.100000000000001" customHeight="1" x14ac:dyDescent="0.3">
      <c r="A24" s="17" t="s">
        <v>185</v>
      </c>
      <c r="B24" s="208"/>
      <c r="C24" s="208"/>
      <c r="D24" s="208"/>
      <c r="E24" s="208"/>
      <c r="F24" s="208"/>
      <c r="G24" s="13"/>
      <c r="H24" s="13"/>
      <c r="I24" s="13"/>
      <c r="J24" s="14"/>
    </row>
    <row r="25" spans="1:10" ht="20.100000000000001" customHeight="1" x14ac:dyDescent="0.3">
      <c r="A25" s="17" t="s">
        <v>186</v>
      </c>
      <c r="B25" s="208"/>
      <c r="C25" s="208"/>
      <c r="D25" s="208"/>
      <c r="E25" s="208"/>
      <c r="F25" s="208"/>
      <c r="G25" s="18"/>
      <c r="H25" s="18"/>
      <c r="I25" s="18"/>
      <c r="J25" s="19"/>
    </row>
    <row r="26" spans="1:10" ht="20.100000000000001" customHeight="1" x14ac:dyDescent="0.3">
      <c r="A26" s="20" t="s">
        <v>202</v>
      </c>
      <c r="B26" s="208"/>
      <c r="C26" s="208"/>
      <c r="D26" s="208"/>
      <c r="E26" s="208"/>
      <c r="F26" s="208"/>
      <c r="G26" s="13"/>
      <c r="H26" s="13"/>
      <c r="I26" s="13"/>
      <c r="J26" s="14"/>
    </row>
    <row r="27" spans="1:10" ht="9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s="6" customFormat="1" x14ac:dyDescent="0.3">
      <c r="A28" s="24"/>
      <c r="F28" s="5"/>
      <c r="G28" s="5"/>
      <c r="H28" s="5"/>
      <c r="I28" s="5"/>
      <c r="J28" s="5"/>
    </row>
    <row r="29" spans="1:10" s="4" customFormat="1" x14ac:dyDescent="0.3">
      <c r="A29" s="3"/>
    </row>
    <row r="30" spans="1:10" s="4" customFormat="1" x14ac:dyDescent="0.3">
      <c r="A30" s="1"/>
    </row>
    <row r="31" spans="1:10" s="4" customFormat="1" x14ac:dyDescent="0.3">
      <c r="A31" s="3"/>
    </row>
    <row r="32" spans="1:10" s="4" customFormat="1" x14ac:dyDescent="0.3">
      <c r="A32" s="3"/>
    </row>
    <row r="33" spans="1:10" s="6" customFormat="1" x14ac:dyDescent="0.3">
      <c r="A33" s="24"/>
      <c r="F33" s="5"/>
      <c r="G33" s="5"/>
      <c r="H33" s="5"/>
      <c r="I33" s="5"/>
      <c r="J33" s="5"/>
    </row>
    <row r="34" spans="1:10" s="6" customFormat="1" x14ac:dyDescent="0.3">
      <c r="A34" s="24"/>
      <c r="F34" s="5"/>
      <c r="G34" s="5"/>
      <c r="H34" s="5"/>
      <c r="I34" s="5"/>
      <c r="J34" s="5"/>
    </row>
  </sheetData>
  <mergeCells count="25">
    <mergeCell ref="B24:F24"/>
    <mergeCell ref="B25:F25"/>
    <mergeCell ref="B26:F26"/>
    <mergeCell ref="B20:F20"/>
    <mergeCell ref="B21:F21"/>
    <mergeCell ref="G21:I21"/>
    <mergeCell ref="B22:F22"/>
    <mergeCell ref="G22:I22"/>
    <mergeCell ref="B23:F23"/>
    <mergeCell ref="B14:F14"/>
    <mergeCell ref="B15:F15"/>
    <mergeCell ref="B16:F16"/>
    <mergeCell ref="B17:F17"/>
    <mergeCell ref="B18:F18"/>
    <mergeCell ref="B19:F19"/>
    <mergeCell ref="A10:J10"/>
    <mergeCell ref="H1:I1"/>
    <mergeCell ref="A4:B4"/>
    <mergeCell ref="A6:B6"/>
    <mergeCell ref="A8:B8"/>
    <mergeCell ref="A9:B9"/>
    <mergeCell ref="H3:J3"/>
    <mergeCell ref="H5:I5"/>
    <mergeCell ref="H6:I6"/>
    <mergeCell ref="H7:I7"/>
  </mergeCells>
  <printOptions horizontalCentered="1"/>
  <pageMargins left="0.39370078740157483" right="0.39370078740157483" top="1.1811023622047245" bottom="0.39370078740157483" header="0.39370078740157483" footer="0.19685039370078741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6"/>
  <sheetViews>
    <sheetView view="pageBreakPreview" zoomScale="61" zoomScaleNormal="75" zoomScaleSheetLayoutView="61" workbookViewId="0">
      <selection sqref="A1:AR1"/>
    </sheetView>
  </sheetViews>
  <sheetFormatPr defaultColWidth="9.109375" defaultRowHeight="13.8" x14ac:dyDescent="0.25"/>
  <cols>
    <col min="1" max="1" width="5.6640625" style="25" customWidth="1"/>
    <col min="2" max="2" width="32" style="25" customWidth="1"/>
    <col min="3" max="3" width="14.88671875" style="25" customWidth="1"/>
    <col min="4" max="4" width="12.6640625" style="25" customWidth="1"/>
    <col min="5" max="5" width="13.6640625" style="25" customWidth="1"/>
    <col min="6" max="6" width="13.5546875" style="25" customWidth="1"/>
    <col min="7" max="15" width="5.88671875" style="25" bestFit="1" customWidth="1"/>
    <col min="16" max="16" width="5.88671875" style="25" customWidth="1"/>
    <col min="17" max="25" width="5.88671875" style="25" bestFit="1" customWidth="1"/>
    <col min="26" max="26" width="6.44140625" style="25" customWidth="1"/>
    <col min="27" max="35" width="5.88671875" style="25" bestFit="1" customWidth="1"/>
    <col min="36" max="36" width="5.33203125" style="25" customWidth="1"/>
    <col min="37" max="44" width="5.88671875" style="25" bestFit="1" customWidth="1"/>
    <col min="45" max="45" width="7.6640625" style="25" customWidth="1"/>
    <col min="46" max="46" width="7" style="25" customWidth="1"/>
    <col min="47" max="16384" width="9.109375" style="25"/>
  </cols>
  <sheetData>
    <row r="1" spans="1:46" s="67" customFormat="1" ht="46.2" customHeight="1" x14ac:dyDescent="0.25">
      <c r="A1" s="211" t="s">
        <v>545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2" t="s">
        <v>379</v>
      </c>
      <c r="AT1" s="212"/>
    </row>
    <row r="2" spans="1:46" ht="64.8" customHeight="1" x14ac:dyDescent="0.25">
      <c r="A2" s="215" t="s">
        <v>550</v>
      </c>
      <c r="B2" s="216" t="s">
        <v>0</v>
      </c>
      <c r="C2" s="213" t="s">
        <v>206</v>
      </c>
      <c r="D2" s="213" t="s">
        <v>207</v>
      </c>
      <c r="E2" s="213" t="s">
        <v>372</v>
      </c>
      <c r="F2" s="213" t="s">
        <v>373</v>
      </c>
      <c r="G2" s="217" t="s">
        <v>1</v>
      </c>
      <c r="H2" s="217"/>
      <c r="I2" s="218" t="s">
        <v>2</v>
      </c>
      <c r="J2" s="218"/>
      <c r="K2" s="217" t="s">
        <v>3</v>
      </c>
      <c r="L2" s="217"/>
      <c r="M2" s="219" t="s">
        <v>144</v>
      </c>
      <c r="N2" s="220"/>
      <c r="O2" s="219" t="s">
        <v>358</v>
      </c>
      <c r="P2" s="220"/>
      <c r="Q2" s="217" t="s">
        <v>4</v>
      </c>
      <c r="R2" s="217"/>
      <c r="S2" s="218" t="s">
        <v>5</v>
      </c>
      <c r="T2" s="218"/>
      <c r="U2" s="217" t="s">
        <v>6</v>
      </c>
      <c r="V2" s="217"/>
      <c r="W2" s="219" t="s">
        <v>7</v>
      </c>
      <c r="X2" s="220"/>
      <c r="Y2" s="219" t="s">
        <v>359</v>
      </c>
      <c r="Z2" s="220"/>
      <c r="AA2" s="217" t="s">
        <v>8</v>
      </c>
      <c r="AB2" s="217"/>
      <c r="AC2" s="218" t="s">
        <v>9</v>
      </c>
      <c r="AD2" s="218"/>
      <c r="AE2" s="217" t="s">
        <v>10</v>
      </c>
      <c r="AF2" s="217"/>
      <c r="AG2" s="219" t="s">
        <v>11</v>
      </c>
      <c r="AH2" s="220"/>
      <c r="AI2" s="219" t="s">
        <v>360</v>
      </c>
      <c r="AJ2" s="220"/>
      <c r="AK2" s="217" t="s">
        <v>12</v>
      </c>
      <c r="AL2" s="217"/>
      <c r="AM2" s="218" t="s">
        <v>13</v>
      </c>
      <c r="AN2" s="218"/>
      <c r="AO2" s="217" t="s">
        <v>14</v>
      </c>
      <c r="AP2" s="217"/>
      <c r="AQ2" s="219" t="s">
        <v>15</v>
      </c>
      <c r="AR2" s="220"/>
      <c r="AS2" s="219" t="s">
        <v>361</v>
      </c>
      <c r="AT2" s="220"/>
    </row>
    <row r="3" spans="1:46" ht="36.6" customHeight="1" x14ac:dyDescent="0.25">
      <c r="A3" s="215"/>
      <c r="B3" s="216"/>
      <c r="C3" s="214"/>
      <c r="D3" s="214"/>
      <c r="E3" s="214"/>
      <c r="F3" s="214"/>
      <c r="G3" s="29" t="s">
        <v>16</v>
      </c>
      <c r="H3" s="68" t="s">
        <v>362</v>
      </c>
      <c r="I3" s="68" t="s">
        <v>16</v>
      </c>
      <c r="J3" s="68" t="s">
        <v>362</v>
      </c>
      <c r="K3" s="68" t="s">
        <v>16</v>
      </c>
      <c r="L3" s="68" t="s">
        <v>362</v>
      </c>
      <c r="M3" s="30" t="s">
        <v>16</v>
      </c>
      <c r="N3" s="30" t="s">
        <v>362</v>
      </c>
      <c r="O3" s="30" t="s">
        <v>363</v>
      </c>
      <c r="P3" s="30" t="s">
        <v>354</v>
      </c>
      <c r="Q3" s="68" t="s">
        <v>16</v>
      </c>
      <c r="R3" s="68" t="s">
        <v>362</v>
      </c>
      <c r="S3" s="68" t="s">
        <v>16</v>
      </c>
      <c r="T3" s="68" t="s">
        <v>362</v>
      </c>
      <c r="U3" s="68" t="s">
        <v>16</v>
      </c>
      <c r="V3" s="68" t="s">
        <v>362</v>
      </c>
      <c r="W3" s="30" t="s">
        <v>16</v>
      </c>
      <c r="X3" s="30" t="s">
        <v>362</v>
      </c>
      <c r="Y3" s="30" t="s">
        <v>363</v>
      </c>
      <c r="Z3" s="30" t="s">
        <v>354</v>
      </c>
      <c r="AA3" s="68" t="s">
        <v>16</v>
      </c>
      <c r="AB3" s="68" t="s">
        <v>362</v>
      </c>
      <c r="AC3" s="68" t="s">
        <v>16</v>
      </c>
      <c r="AD3" s="68" t="s">
        <v>362</v>
      </c>
      <c r="AE3" s="68" t="s">
        <v>16</v>
      </c>
      <c r="AF3" s="68" t="s">
        <v>362</v>
      </c>
      <c r="AG3" s="30" t="s">
        <v>16</v>
      </c>
      <c r="AH3" s="30" t="s">
        <v>362</v>
      </c>
      <c r="AI3" s="30" t="s">
        <v>363</v>
      </c>
      <c r="AJ3" s="30" t="s">
        <v>354</v>
      </c>
      <c r="AK3" s="68" t="s">
        <v>16</v>
      </c>
      <c r="AL3" s="68" t="s">
        <v>362</v>
      </c>
      <c r="AM3" s="68" t="s">
        <v>16</v>
      </c>
      <c r="AN3" s="68" t="s">
        <v>362</v>
      </c>
      <c r="AO3" s="68" t="s">
        <v>16</v>
      </c>
      <c r="AP3" s="68" t="s">
        <v>362</v>
      </c>
      <c r="AQ3" s="30" t="s">
        <v>16</v>
      </c>
      <c r="AR3" s="30" t="s">
        <v>362</v>
      </c>
      <c r="AS3" s="30" t="s">
        <v>363</v>
      </c>
      <c r="AT3" s="30" t="s">
        <v>354</v>
      </c>
    </row>
    <row r="4" spans="1:46" ht="15.6" x14ac:dyDescent="0.25">
      <c r="A4" s="134" t="s">
        <v>135</v>
      </c>
      <c r="B4" s="148" t="s">
        <v>36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</row>
    <row r="5" spans="1:46" ht="30" x14ac:dyDescent="0.25">
      <c r="A5" s="134" t="s">
        <v>137</v>
      </c>
      <c r="B5" s="70" t="s">
        <v>518</v>
      </c>
      <c r="C5" s="140"/>
      <c r="D5" s="140"/>
      <c r="E5" s="138"/>
      <c r="F5" s="138">
        <f>G5+I5+K5+Q5+S5+U5+AA5+AC5+AE5+AK5+AM5+AO5</f>
        <v>0</v>
      </c>
      <c r="G5" s="138"/>
      <c r="H5" s="138"/>
      <c r="I5" s="138"/>
      <c r="J5" s="138"/>
      <c r="K5" s="138"/>
      <c r="L5" s="138"/>
      <c r="M5" s="138">
        <f t="shared" ref="M5:N7" si="0">G5+I5+K5</f>
        <v>0</v>
      </c>
      <c r="N5" s="138">
        <f t="shared" si="0"/>
        <v>0</v>
      </c>
      <c r="O5" s="138">
        <f t="shared" ref="O5:O68" si="1">N5-M5</f>
        <v>0</v>
      </c>
      <c r="P5" s="138" t="str">
        <f t="shared" ref="P5:P68" si="2">IFERROR((N5-M5)/M5,"−")</f>
        <v>−</v>
      </c>
      <c r="Q5" s="138"/>
      <c r="R5" s="138"/>
      <c r="S5" s="138"/>
      <c r="T5" s="138"/>
      <c r="U5" s="138"/>
      <c r="V5" s="138"/>
      <c r="W5" s="138">
        <f t="shared" ref="W5:X7" si="3">Q5+S5+U5</f>
        <v>0</v>
      </c>
      <c r="X5" s="138">
        <f t="shared" si="3"/>
        <v>0</v>
      </c>
      <c r="Y5" s="138">
        <f t="shared" ref="Y5:Y68" si="4">X5-W5</f>
        <v>0</v>
      </c>
      <c r="Z5" s="138" t="str">
        <f t="shared" ref="Z5:Z68" si="5">IFERROR((X5-W5)/W5,"−")</f>
        <v>−</v>
      </c>
      <c r="AA5" s="138"/>
      <c r="AB5" s="138"/>
      <c r="AC5" s="138"/>
      <c r="AD5" s="138"/>
      <c r="AE5" s="138"/>
      <c r="AF5" s="138"/>
      <c r="AG5" s="138">
        <f t="shared" ref="AG5:AH7" si="6">AA5+AC5+AE5</f>
        <v>0</v>
      </c>
      <c r="AH5" s="138">
        <f t="shared" si="6"/>
        <v>0</v>
      </c>
      <c r="AI5" s="138">
        <f t="shared" ref="AI5:AI68" si="7">AH5-AG5</f>
        <v>0</v>
      </c>
      <c r="AJ5" s="138" t="str">
        <f t="shared" ref="AJ5:AJ68" si="8">IFERROR((AH5-AG5)/AG5,"−")</f>
        <v>−</v>
      </c>
      <c r="AK5" s="138"/>
      <c r="AL5" s="138"/>
      <c r="AM5" s="138"/>
      <c r="AN5" s="138"/>
      <c r="AO5" s="138"/>
      <c r="AP5" s="138"/>
      <c r="AQ5" s="138">
        <f t="shared" ref="AQ5:AR7" si="9">AK5+AM5+AO5</f>
        <v>0</v>
      </c>
      <c r="AR5" s="138">
        <f t="shared" si="9"/>
        <v>0</v>
      </c>
      <c r="AS5" s="138">
        <f t="shared" ref="AS5:AS68" si="10">AR5-AQ5</f>
        <v>0</v>
      </c>
      <c r="AT5" s="138" t="str">
        <f t="shared" ref="AT5:AT68" si="11">IFERROR((AR5-AQ5)/AQ5,"−")</f>
        <v>−</v>
      </c>
    </row>
    <row r="6" spans="1:46" ht="60" x14ac:dyDescent="0.25">
      <c r="A6" s="134" t="s">
        <v>139</v>
      </c>
      <c r="B6" s="70" t="s">
        <v>519</v>
      </c>
      <c r="C6" s="140"/>
      <c r="D6" s="140"/>
      <c r="E6" s="138"/>
      <c r="F6" s="138">
        <f>G6+I6+K6+Q6+S6+U6+AA6+AC6+AE6+AK6+AM6+AO6</f>
        <v>0</v>
      </c>
      <c r="G6" s="138"/>
      <c r="H6" s="138"/>
      <c r="I6" s="138"/>
      <c r="J6" s="138"/>
      <c r="K6" s="138"/>
      <c r="L6" s="138"/>
      <c r="M6" s="138">
        <f t="shared" si="0"/>
        <v>0</v>
      </c>
      <c r="N6" s="138">
        <f t="shared" si="0"/>
        <v>0</v>
      </c>
      <c r="O6" s="138">
        <f t="shared" si="1"/>
        <v>0</v>
      </c>
      <c r="P6" s="138" t="str">
        <f t="shared" si="2"/>
        <v>−</v>
      </c>
      <c r="Q6" s="138"/>
      <c r="R6" s="138"/>
      <c r="S6" s="138"/>
      <c r="T6" s="138"/>
      <c r="U6" s="138"/>
      <c r="V6" s="138"/>
      <c r="W6" s="138">
        <f t="shared" si="3"/>
        <v>0</v>
      </c>
      <c r="X6" s="138">
        <f t="shared" si="3"/>
        <v>0</v>
      </c>
      <c r="Y6" s="138">
        <f t="shared" si="4"/>
        <v>0</v>
      </c>
      <c r="Z6" s="138" t="str">
        <f t="shared" si="5"/>
        <v>−</v>
      </c>
      <c r="AA6" s="138"/>
      <c r="AB6" s="138"/>
      <c r="AC6" s="138"/>
      <c r="AD6" s="138"/>
      <c r="AE6" s="138"/>
      <c r="AF6" s="138"/>
      <c r="AG6" s="138">
        <f t="shared" si="6"/>
        <v>0</v>
      </c>
      <c r="AH6" s="138">
        <f t="shared" si="6"/>
        <v>0</v>
      </c>
      <c r="AI6" s="138">
        <f t="shared" si="7"/>
        <v>0</v>
      </c>
      <c r="AJ6" s="138" t="str">
        <f t="shared" si="8"/>
        <v>−</v>
      </c>
      <c r="AK6" s="138"/>
      <c r="AL6" s="138"/>
      <c r="AM6" s="138"/>
      <c r="AN6" s="138"/>
      <c r="AO6" s="138"/>
      <c r="AP6" s="138"/>
      <c r="AQ6" s="138">
        <f t="shared" si="9"/>
        <v>0</v>
      </c>
      <c r="AR6" s="138">
        <f t="shared" si="9"/>
        <v>0</v>
      </c>
      <c r="AS6" s="138">
        <f t="shared" si="10"/>
        <v>0</v>
      </c>
      <c r="AT6" s="138" t="str">
        <f t="shared" si="11"/>
        <v>−</v>
      </c>
    </row>
    <row r="7" spans="1:46" ht="15" x14ac:dyDescent="0.25">
      <c r="A7" s="134" t="s">
        <v>402</v>
      </c>
      <c r="B7" s="70" t="s">
        <v>26</v>
      </c>
      <c r="C7" s="140"/>
      <c r="D7" s="140"/>
      <c r="E7" s="138"/>
      <c r="F7" s="138">
        <f>G7+I7+K7+Q7+S7+U7+AA7+AC7+AE7+AK7+AM7+AO7</f>
        <v>0</v>
      </c>
      <c r="G7" s="138"/>
      <c r="H7" s="138"/>
      <c r="I7" s="138"/>
      <c r="J7" s="138"/>
      <c r="K7" s="138"/>
      <c r="L7" s="138"/>
      <c r="M7" s="138">
        <f t="shared" si="0"/>
        <v>0</v>
      </c>
      <c r="N7" s="138">
        <f t="shared" si="0"/>
        <v>0</v>
      </c>
      <c r="O7" s="138">
        <f t="shared" si="1"/>
        <v>0</v>
      </c>
      <c r="P7" s="138" t="str">
        <f t="shared" si="2"/>
        <v>−</v>
      </c>
      <c r="Q7" s="138"/>
      <c r="R7" s="138"/>
      <c r="S7" s="138"/>
      <c r="T7" s="138"/>
      <c r="U7" s="138"/>
      <c r="V7" s="138"/>
      <c r="W7" s="138">
        <f t="shared" si="3"/>
        <v>0</v>
      </c>
      <c r="X7" s="138">
        <f t="shared" si="3"/>
        <v>0</v>
      </c>
      <c r="Y7" s="138">
        <f t="shared" si="4"/>
        <v>0</v>
      </c>
      <c r="Z7" s="138" t="str">
        <f t="shared" si="5"/>
        <v>−</v>
      </c>
      <c r="AA7" s="138"/>
      <c r="AB7" s="138"/>
      <c r="AC7" s="138"/>
      <c r="AD7" s="138"/>
      <c r="AE7" s="138"/>
      <c r="AF7" s="138"/>
      <c r="AG7" s="138">
        <f t="shared" si="6"/>
        <v>0</v>
      </c>
      <c r="AH7" s="138">
        <f t="shared" si="6"/>
        <v>0</v>
      </c>
      <c r="AI7" s="138">
        <f t="shared" si="7"/>
        <v>0</v>
      </c>
      <c r="AJ7" s="138" t="str">
        <f t="shared" si="8"/>
        <v>−</v>
      </c>
      <c r="AK7" s="138"/>
      <c r="AL7" s="138"/>
      <c r="AM7" s="138"/>
      <c r="AN7" s="138"/>
      <c r="AO7" s="138"/>
      <c r="AP7" s="138"/>
      <c r="AQ7" s="138">
        <f t="shared" si="9"/>
        <v>0</v>
      </c>
      <c r="AR7" s="138">
        <f t="shared" si="9"/>
        <v>0</v>
      </c>
      <c r="AS7" s="138">
        <f t="shared" si="10"/>
        <v>0</v>
      </c>
      <c r="AT7" s="138" t="str">
        <f t="shared" si="11"/>
        <v>−</v>
      </c>
    </row>
    <row r="8" spans="1:46" ht="31.2" x14ac:dyDescent="0.25">
      <c r="A8" s="134" t="s">
        <v>403</v>
      </c>
      <c r="B8" s="149" t="s">
        <v>17</v>
      </c>
      <c r="C8" s="141">
        <f>SUM(C5:C7)</f>
        <v>0</v>
      </c>
      <c r="D8" s="141">
        <f t="shared" ref="D8:M8" si="12">SUM(D5:D7)</f>
        <v>0</v>
      </c>
      <c r="E8" s="141">
        <f t="shared" si="12"/>
        <v>0</v>
      </c>
      <c r="F8" s="141">
        <f t="shared" si="12"/>
        <v>0</v>
      </c>
      <c r="G8" s="141">
        <f t="shared" si="12"/>
        <v>0</v>
      </c>
      <c r="H8" s="141">
        <f t="shared" si="12"/>
        <v>0</v>
      </c>
      <c r="I8" s="141">
        <f t="shared" si="12"/>
        <v>0</v>
      </c>
      <c r="J8" s="141">
        <f t="shared" si="12"/>
        <v>0</v>
      </c>
      <c r="K8" s="141">
        <f t="shared" si="12"/>
        <v>0</v>
      </c>
      <c r="L8" s="141">
        <f t="shared" si="12"/>
        <v>0</v>
      </c>
      <c r="M8" s="141">
        <f t="shared" si="12"/>
        <v>0</v>
      </c>
      <c r="N8" s="141">
        <f t="shared" ref="N8" si="13">SUM(N5:N7)</f>
        <v>0</v>
      </c>
      <c r="O8" s="141">
        <f t="shared" si="1"/>
        <v>0</v>
      </c>
      <c r="P8" s="141" t="str">
        <f t="shared" si="2"/>
        <v>−</v>
      </c>
      <c r="Q8" s="141">
        <f t="shared" ref="Q8:X8" si="14">SUM(Q5:Q7)</f>
        <v>0</v>
      </c>
      <c r="R8" s="141">
        <f t="shared" si="14"/>
        <v>0</v>
      </c>
      <c r="S8" s="141">
        <f t="shared" si="14"/>
        <v>0</v>
      </c>
      <c r="T8" s="141">
        <f t="shared" si="14"/>
        <v>0</v>
      </c>
      <c r="U8" s="141">
        <f t="shared" si="14"/>
        <v>0</v>
      </c>
      <c r="V8" s="141">
        <f t="shared" si="14"/>
        <v>0</v>
      </c>
      <c r="W8" s="141">
        <f t="shared" si="14"/>
        <v>0</v>
      </c>
      <c r="X8" s="141">
        <f t="shared" si="14"/>
        <v>0</v>
      </c>
      <c r="Y8" s="141">
        <f t="shared" si="4"/>
        <v>0</v>
      </c>
      <c r="Z8" s="141" t="str">
        <f t="shared" si="5"/>
        <v>−</v>
      </c>
      <c r="AA8" s="141">
        <f t="shared" ref="AA8:AH8" si="15">SUM(AA5:AA7)</f>
        <v>0</v>
      </c>
      <c r="AB8" s="141">
        <f t="shared" si="15"/>
        <v>0</v>
      </c>
      <c r="AC8" s="141">
        <f t="shared" si="15"/>
        <v>0</v>
      </c>
      <c r="AD8" s="141">
        <f t="shared" si="15"/>
        <v>0</v>
      </c>
      <c r="AE8" s="141">
        <f t="shared" si="15"/>
        <v>0</v>
      </c>
      <c r="AF8" s="141">
        <f t="shared" si="15"/>
        <v>0</v>
      </c>
      <c r="AG8" s="141">
        <f t="shared" si="15"/>
        <v>0</v>
      </c>
      <c r="AH8" s="141">
        <f t="shared" si="15"/>
        <v>0</v>
      </c>
      <c r="AI8" s="141">
        <f t="shared" si="7"/>
        <v>0</v>
      </c>
      <c r="AJ8" s="141" t="str">
        <f t="shared" si="8"/>
        <v>−</v>
      </c>
      <c r="AK8" s="141">
        <f t="shared" ref="AK8:AR8" si="16">SUM(AK5:AK7)</f>
        <v>0</v>
      </c>
      <c r="AL8" s="141">
        <f t="shared" si="16"/>
        <v>0</v>
      </c>
      <c r="AM8" s="141">
        <f t="shared" si="16"/>
        <v>0</v>
      </c>
      <c r="AN8" s="141">
        <f t="shared" si="16"/>
        <v>0</v>
      </c>
      <c r="AO8" s="141">
        <f t="shared" si="16"/>
        <v>0</v>
      </c>
      <c r="AP8" s="141">
        <f t="shared" si="16"/>
        <v>0</v>
      </c>
      <c r="AQ8" s="141">
        <f t="shared" si="16"/>
        <v>0</v>
      </c>
      <c r="AR8" s="141">
        <f t="shared" si="16"/>
        <v>0</v>
      </c>
      <c r="AS8" s="141">
        <f t="shared" si="10"/>
        <v>0</v>
      </c>
      <c r="AT8" s="141" t="str">
        <f t="shared" si="11"/>
        <v>−</v>
      </c>
    </row>
    <row r="9" spans="1:46" ht="31.2" x14ac:dyDescent="0.25">
      <c r="A9" s="134" t="s">
        <v>404</v>
      </c>
      <c r="B9" s="149" t="s">
        <v>383</v>
      </c>
      <c r="C9" s="141">
        <f t="shared" ref="C9:N9" si="17">SUM(C10:C14)</f>
        <v>0</v>
      </c>
      <c r="D9" s="141">
        <f t="shared" si="17"/>
        <v>0</v>
      </c>
      <c r="E9" s="141">
        <f t="shared" si="17"/>
        <v>0</v>
      </c>
      <c r="F9" s="141">
        <f t="shared" si="17"/>
        <v>0</v>
      </c>
      <c r="G9" s="141">
        <f t="shared" si="17"/>
        <v>0</v>
      </c>
      <c r="H9" s="141">
        <f t="shared" si="17"/>
        <v>0</v>
      </c>
      <c r="I9" s="141">
        <f t="shared" si="17"/>
        <v>0</v>
      </c>
      <c r="J9" s="141">
        <f t="shared" si="17"/>
        <v>0</v>
      </c>
      <c r="K9" s="141">
        <f t="shared" si="17"/>
        <v>0</v>
      </c>
      <c r="L9" s="141">
        <f t="shared" si="17"/>
        <v>0</v>
      </c>
      <c r="M9" s="141">
        <f t="shared" si="17"/>
        <v>0</v>
      </c>
      <c r="N9" s="141">
        <f t="shared" si="17"/>
        <v>0</v>
      </c>
      <c r="O9" s="141">
        <f t="shared" si="1"/>
        <v>0</v>
      </c>
      <c r="P9" s="141" t="str">
        <f t="shared" si="2"/>
        <v>−</v>
      </c>
      <c r="Q9" s="141">
        <f t="shared" ref="Q9:X9" si="18">SUM(Q10:Q14)</f>
        <v>0</v>
      </c>
      <c r="R9" s="141">
        <f t="shared" si="18"/>
        <v>0</v>
      </c>
      <c r="S9" s="141">
        <f t="shared" si="18"/>
        <v>0</v>
      </c>
      <c r="T9" s="141">
        <f t="shared" si="18"/>
        <v>0</v>
      </c>
      <c r="U9" s="141">
        <f t="shared" si="18"/>
        <v>0</v>
      </c>
      <c r="V9" s="141">
        <f t="shared" si="18"/>
        <v>0</v>
      </c>
      <c r="W9" s="141">
        <f t="shared" si="18"/>
        <v>0</v>
      </c>
      <c r="X9" s="141">
        <f t="shared" si="18"/>
        <v>0</v>
      </c>
      <c r="Y9" s="141">
        <f t="shared" si="4"/>
        <v>0</v>
      </c>
      <c r="Z9" s="141" t="str">
        <f t="shared" si="5"/>
        <v>−</v>
      </c>
      <c r="AA9" s="141">
        <f t="shared" ref="AA9:AH9" si="19">SUM(AA10:AA14)</f>
        <v>0</v>
      </c>
      <c r="AB9" s="141">
        <f t="shared" si="19"/>
        <v>0</v>
      </c>
      <c r="AC9" s="141">
        <f t="shared" si="19"/>
        <v>0</v>
      </c>
      <c r="AD9" s="141">
        <f t="shared" si="19"/>
        <v>0</v>
      </c>
      <c r="AE9" s="141">
        <f t="shared" si="19"/>
        <v>0</v>
      </c>
      <c r="AF9" s="141">
        <f t="shared" si="19"/>
        <v>0</v>
      </c>
      <c r="AG9" s="141">
        <f t="shared" si="19"/>
        <v>0</v>
      </c>
      <c r="AH9" s="141">
        <f t="shared" si="19"/>
        <v>0</v>
      </c>
      <c r="AI9" s="141">
        <f t="shared" si="7"/>
        <v>0</v>
      </c>
      <c r="AJ9" s="141" t="str">
        <f t="shared" si="8"/>
        <v>−</v>
      </c>
      <c r="AK9" s="141">
        <f t="shared" ref="AK9:AR9" si="20">SUM(AK10:AK14)</f>
        <v>0</v>
      </c>
      <c r="AL9" s="141">
        <f t="shared" si="20"/>
        <v>0</v>
      </c>
      <c r="AM9" s="141">
        <f t="shared" si="20"/>
        <v>0</v>
      </c>
      <c r="AN9" s="141">
        <f t="shared" si="20"/>
        <v>0</v>
      </c>
      <c r="AO9" s="141">
        <f t="shared" si="20"/>
        <v>0</v>
      </c>
      <c r="AP9" s="141">
        <f t="shared" si="20"/>
        <v>0</v>
      </c>
      <c r="AQ9" s="141">
        <f t="shared" si="20"/>
        <v>0</v>
      </c>
      <c r="AR9" s="141">
        <f t="shared" si="20"/>
        <v>0</v>
      </c>
      <c r="AS9" s="141">
        <f t="shared" si="10"/>
        <v>0</v>
      </c>
      <c r="AT9" s="141" t="str">
        <f t="shared" si="11"/>
        <v>−</v>
      </c>
    </row>
    <row r="10" spans="1:46" ht="30" x14ac:dyDescent="0.25">
      <c r="A10" s="134" t="s">
        <v>405</v>
      </c>
      <c r="B10" s="70" t="s">
        <v>520</v>
      </c>
      <c r="C10" s="140"/>
      <c r="D10" s="140"/>
      <c r="E10" s="138"/>
      <c r="F10" s="138">
        <f>G10+I10+K10+Q10+S10+U10+AA10+AC10+AE10+AK10+AM10+AO10</f>
        <v>0</v>
      </c>
      <c r="G10" s="138"/>
      <c r="H10" s="138"/>
      <c r="I10" s="138"/>
      <c r="J10" s="138"/>
      <c r="K10" s="138"/>
      <c r="L10" s="138"/>
      <c r="M10" s="138">
        <f t="shared" ref="M10:N14" si="21">G10+I10+K10</f>
        <v>0</v>
      </c>
      <c r="N10" s="138">
        <f t="shared" si="21"/>
        <v>0</v>
      </c>
      <c r="O10" s="138">
        <f t="shared" si="1"/>
        <v>0</v>
      </c>
      <c r="P10" s="138" t="str">
        <f t="shared" si="2"/>
        <v>−</v>
      </c>
      <c r="Q10" s="138"/>
      <c r="R10" s="138"/>
      <c r="S10" s="138"/>
      <c r="T10" s="138"/>
      <c r="U10" s="138"/>
      <c r="V10" s="138"/>
      <c r="W10" s="138">
        <f t="shared" ref="W10:X14" si="22">Q10+S10+U10</f>
        <v>0</v>
      </c>
      <c r="X10" s="138">
        <f t="shared" si="22"/>
        <v>0</v>
      </c>
      <c r="Y10" s="138">
        <f t="shared" si="4"/>
        <v>0</v>
      </c>
      <c r="Z10" s="138" t="str">
        <f t="shared" si="5"/>
        <v>−</v>
      </c>
      <c r="AA10" s="138"/>
      <c r="AB10" s="138"/>
      <c r="AC10" s="138"/>
      <c r="AD10" s="138"/>
      <c r="AE10" s="138"/>
      <c r="AF10" s="138"/>
      <c r="AG10" s="138">
        <f t="shared" ref="AG10:AH14" si="23">AA10+AC10+AE10</f>
        <v>0</v>
      </c>
      <c r="AH10" s="138">
        <f t="shared" si="23"/>
        <v>0</v>
      </c>
      <c r="AI10" s="138">
        <f t="shared" si="7"/>
        <v>0</v>
      </c>
      <c r="AJ10" s="138" t="str">
        <f t="shared" si="8"/>
        <v>−</v>
      </c>
      <c r="AK10" s="138"/>
      <c r="AL10" s="138"/>
      <c r="AM10" s="138"/>
      <c r="AN10" s="138"/>
      <c r="AO10" s="138"/>
      <c r="AP10" s="138"/>
      <c r="AQ10" s="138">
        <f t="shared" ref="AQ10:AR14" si="24">AK10+AM10+AO10</f>
        <v>0</v>
      </c>
      <c r="AR10" s="138">
        <f t="shared" si="24"/>
        <v>0</v>
      </c>
      <c r="AS10" s="138">
        <f t="shared" si="10"/>
        <v>0</v>
      </c>
      <c r="AT10" s="138" t="str">
        <f t="shared" si="11"/>
        <v>−</v>
      </c>
    </row>
    <row r="11" spans="1:46" ht="45" x14ac:dyDescent="0.25">
      <c r="A11" s="134" t="s">
        <v>406</v>
      </c>
      <c r="B11" s="70" t="s">
        <v>521</v>
      </c>
      <c r="C11" s="140"/>
      <c r="D11" s="140"/>
      <c r="E11" s="138"/>
      <c r="F11" s="138">
        <f>G11+I11+K11+Q11+S11+U11+AA11+AC11+AE11+AK11+AM11+AO11</f>
        <v>0</v>
      </c>
      <c r="G11" s="138"/>
      <c r="H11" s="138"/>
      <c r="I11" s="138"/>
      <c r="J11" s="138"/>
      <c r="K11" s="138"/>
      <c r="L11" s="138"/>
      <c r="M11" s="138">
        <f t="shared" si="21"/>
        <v>0</v>
      </c>
      <c r="N11" s="138">
        <f t="shared" si="21"/>
        <v>0</v>
      </c>
      <c r="O11" s="138">
        <f t="shared" si="1"/>
        <v>0</v>
      </c>
      <c r="P11" s="138" t="str">
        <f t="shared" si="2"/>
        <v>−</v>
      </c>
      <c r="Q11" s="138"/>
      <c r="R11" s="138"/>
      <c r="S11" s="138"/>
      <c r="T11" s="138"/>
      <c r="U11" s="138"/>
      <c r="V11" s="138"/>
      <c r="W11" s="138">
        <f t="shared" si="22"/>
        <v>0</v>
      </c>
      <c r="X11" s="138">
        <f t="shared" si="22"/>
        <v>0</v>
      </c>
      <c r="Y11" s="138">
        <f t="shared" si="4"/>
        <v>0</v>
      </c>
      <c r="Z11" s="138" t="str">
        <f t="shared" si="5"/>
        <v>−</v>
      </c>
      <c r="AA11" s="138"/>
      <c r="AB11" s="138"/>
      <c r="AC11" s="138"/>
      <c r="AD11" s="138"/>
      <c r="AE11" s="138"/>
      <c r="AF11" s="138"/>
      <c r="AG11" s="138">
        <f t="shared" si="23"/>
        <v>0</v>
      </c>
      <c r="AH11" s="138">
        <f t="shared" si="23"/>
        <v>0</v>
      </c>
      <c r="AI11" s="138">
        <f t="shared" si="7"/>
        <v>0</v>
      </c>
      <c r="AJ11" s="138" t="str">
        <f t="shared" si="8"/>
        <v>−</v>
      </c>
      <c r="AK11" s="138"/>
      <c r="AL11" s="138"/>
      <c r="AM11" s="138"/>
      <c r="AN11" s="138"/>
      <c r="AO11" s="138"/>
      <c r="AP11" s="138"/>
      <c r="AQ11" s="138">
        <f t="shared" si="24"/>
        <v>0</v>
      </c>
      <c r="AR11" s="138">
        <f t="shared" si="24"/>
        <v>0</v>
      </c>
      <c r="AS11" s="138">
        <f t="shared" si="10"/>
        <v>0</v>
      </c>
      <c r="AT11" s="138" t="str">
        <f t="shared" si="11"/>
        <v>−</v>
      </c>
    </row>
    <row r="12" spans="1:46" ht="63" customHeight="1" x14ac:dyDescent="0.25">
      <c r="A12" s="134" t="s">
        <v>407</v>
      </c>
      <c r="B12" s="70" t="s">
        <v>522</v>
      </c>
      <c r="C12" s="140"/>
      <c r="D12" s="140"/>
      <c r="E12" s="138"/>
      <c r="F12" s="138">
        <f>G12+I12+K12+Q12+S12+U12+AA12+AC12+AE12+AK12+AM12+AO12</f>
        <v>0</v>
      </c>
      <c r="G12" s="138"/>
      <c r="H12" s="138"/>
      <c r="I12" s="138"/>
      <c r="J12" s="138"/>
      <c r="K12" s="138"/>
      <c r="L12" s="138"/>
      <c r="M12" s="138">
        <f t="shared" si="21"/>
        <v>0</v>
      </c>
      <c r="N12" s="138">
        <f t="shared" si="21"/>
        <v>0</v>
      </c>
      <c r="O12" s="138">
        <f t="shared" si="1"/>
        <v>0</v>
      </c>
      <c r="P12" s="138" t="str">
        <f t="shared" si="2"/>
        <v>−</v>
      </c>
      <c r="Q12" s="138"/>
      <c r="R12" s="138"/>
      <c r="S12" s="138"/>
      <c r="T12" s="138"/>
      <c r="U12" s="138"/>
      <c r="V12" s="138"/>
      <c r="W12" s="138">
        <f t="shared" si="22"/>
        <v>0</v>
      </c>
      <c r="X12" s="138">
        <f t="shared" si="22"/>
        <v>0</v>
      </c>
      <c r="Y12" s="138">
        <f t="shared" si="4"/>
        <v>0</v>
      </c>
      <c r="Z12" s="138" t="str">
        <f t="shared" si="5"/>
        <v>−</v>
      </c>
      <c r="AA12" s="138"/>
      <c r="AB12" s="138"/>
      <c r="AC12" s="138"/>
      <c r="AD12" s="138"/>
      <c r="AE12" s="138"/>
      <c r="AF12" s="138"/>
      <c r="AG12" s="138">
        <f t="shared" si="23"/>
        <v>0</v>
      </c>
      <c r="AH12" s="138">
        <f t="shared" si="23"/>
        <v>0</v>
      </c>
      <c r="AI12" s="138">
        <f t="shared" si="7"/>
        <v>0</v>
      </c>
      <c r="AJ12" s="138" t="str">
        <f t="shared" si="8"/>
        <v>−</v>
      </c>
      <c r="AK12" s="138"/>
      <c r="AL12" s="138"/>
      <c r="AM12" s="138"/>
      <c r="AN12" s="138"/>
      <c r="AO12" s="138"/>
      <c r="AP12" s="138"/>
      <c r="AQ12" s="138">
        <f t="shared" si="24"/>
        <v>0</v>
      </c>
      <c r="AR12" s="138">
        <f t="shared" si="24"/>
        <v>0</v>
      </c>
      <c r="AS12" s="138">
        <f t="shared" si="10"/>
        <v>0</v>
      </c>
      <c r="AT12" s="138" t="str">
        <f t="shared" si="11"/>
        <v>−</v>
      </c>
    </row>
    <row r="13" spans="1:46" ht="15" x14ac:dyDescent="0.25">
      <c r="A13" s="134" t="s">
        <v>408</v>
      </c>
      <c r="B13" s="150" t="s">
        <v>528</v>
      </c>
      <c r="C13" s="140"/>
      <c r="D13" s="140"/>
      <c r="E13" s="138"/>
      <c r="F13" s="138">
        <f>G13+I13+K13+Q13+S13+U13+AA13+AC13+AE13+AK13+AM13+AO13</f>
        <v>0</v>
      </c>
      <c r="G13" s="138"/>
      <c r="H13" s="138"/>
      <c r="I13" s="138"/>
      <c r="J13" s="138"/>
      <c r="K13" s="138"/>
      <c r="L13" s="138"/>
      <c r="M13" s="138">
        <f t="shared" si="21"/>
        <v>0</v>
      </c>
      <c r="N13" s="138">
        <f t="shared" si="21"/>
        <v>0</v>
      </c>
      <c r="O13" s="138">
        <f t="shared" si="1"/>
        <v>0</v>
      </c>
      <c r="P13" s="138" t="str">
        <f t="shared" si="2"/>
        <v>−</v>
      </c>
      <c r="Q13" s="138"/>
      <c r="R13" s="138"/>
      <c r="S13" s="138"/>
      <c r="T13" s="138"/>
      <c r="U13" s="138"/>
      <c r="V13" s="138"/>
      <c r="W13" s="138">
        <f t="shared" si="22"/>
        <v>0</v>
      </c>
      <c r="X13" s="138">
        <f t="shared" si="22"/>
        <v>0</v>
      </c>
      <c r="Y13" s="138">
        <f t="shared" si="4"/>
        <v>0</v>
      </c>
      <c r="Z13" s="138" t="str">
        <f t="shared" si="5"/>
        <v>−</v>
      </c>
      <c r="AA13" s="138"/>
      <c r="AB13" s="138"/>
      <c r="AC13" s="138"/>
      <c r="AD13" s="138"/>
      <c r="AE13" s="138"/>
      <c r="AF13" s="138"/>
      <c r="AG13" s="138">
        <f t="shared" si="23"/>
        <v>0</v>
      </c>
      <c r="AH13" s="138">
        <f t="shared" si="23"/>
        <v>0</v>
      </c>
      <c r="AI13" s="138">
        <f t="shared" si="7"/>
        <v>0</v>
      </c>
      <c r="AJ13" s="138" t="str">
        <f t="shared" si="8"/>
        <v>−</v>
      </c>
      <c r="AK13" s="138"/>
      <c r="AL13" s="138"/>
      <c r="AM13" s="138"/>
      <c r="AN13" s="138"/>
      <c r="AO13" s="138"/>
      <c r="AP13" s="138"/>
      <c r="AQ13" s="138">
        <f t="shared" si="24"/>
        <v>0</v>
      </c>
      <c r="AR13" s="138">
        <f t="shared" si="24"/>
        <v>0</v>
      </c>
      <c r="AS13" s="138">
        <f t="shared" si="10"/>
        <v>0</v>
      </c>
      <c r="AT13" s="138" t="str">
        <f t="shared" si="11"/>
        <v>−</v>
      </c>
    </row>
    <row r="14" spans="1:46" ht="15" x14ac:dyDescent="0.25">
      <c r="A14" s="134" t="s">
        <v>409</v>
      </c>
      <c r="B14" s="70" t="s">
        <v>26</v>
      </c>
      <c r="C14" s="140"/>
      <c r="D14" s="140"/>
      <c r="E14" s="138"/>
      <c r="F14" s="138">
        <f>G14+I14+K14+Q14+S14+U14+AA14+AC14+AE14+AK14+AM14+AO14</f>
        <v>0</v>
      </c>
      <c r="G14" s="138"/>
      <c r="H14" s="138"/>
      <c r="I14" s="138"/>
      <c r="J14" s="138"/>
      <c r="K14" s="138"/>
      <c r="L14" s="138"/>
      <c r="M14" s="138">
        <f t="shared" si="21"/>
        <v>0</v>
      </c>
      <c r="N14" s="138">
        <f t="shared" si="21"/>
        <v>0</v>
      </c>
      <c r="O14" s="138">
        <f t="shared" si="1"/>
        <v>0</v>
      </c>
      <c r="P14" s="138" t="str">
        <f t="shared" si="2"/>
        <v>−</v>
      </c>
      <c r="Q14" s="138"/>
      <c r="R14" s="138"/>
      <c r="S14" s="138"/>
      <c r="T14" s="138"/>
      <c r="U14" s="138"/>
      <c r="V14" s="138"/>
      <c r="W14" s="138">
        <f t="shared" si="22"/>
        <v>0</v>
      </c>
      <c r="X14" s="138">
        <f t="shared" si="22"/>
        <v>0</v>
      </c>
      <c r="Y14" s="138">
        <f t="shared" si="4"/>
        <v>0</v>
      </c>
      <c r="Z14" s="138" t="str">
        <f t="shared" si="5"/>
        <v>−</v>
      </c>
      <c r="AA14" s="138"/>
      <c r="AB14" s="138"/>
      <c r="AC14" s="138"/>
      <c r="AD14" s="138"/>
      <c r="AE14" s="138"/>
      <c r="AF14" s="138"/>
      <c r="AG14" s="138">
        <f t="shared" si="23"/>
        <v>0</v>
      </c>
      <c r="AH14" s="138">
        <f t="shared" si="23"/>
        <v>0</v>
      </c>
      <c r="AI14" s="138">
        <f t="shared" si="7"/>
        <v>0</v>
      </c>
      <c r="AJ14" s="138" t="str">
        <f t="shared" si="8"/>
        <v>−</v>
      </c>
      <c r="AK14" s="138"/>
      <c r="AL14" s="138"/>
      <c r="AM14" s="138"/>
      <c r="AN14" s="138"/>
      <c r="AO14" s="138"/>
      <c r="AP14" s="138"/>
      <c r="AQ14" s="138">
        <f t="shared" si="24"/>
        <v>0</v>
      </c>
      <c r="AR14" s="138">
        <f t="shared" si="24"/>
        <v>0</v>
      </c>
      <c r="AS14" s="138">
        <f t="shared" si="10"/>
        <v>0</v>
      </c>
      <c r="AT14" s="138" t="str">
        <f t="shared" si="11"/>
        <v>−</v>
      </c>
    </row>
    <row r="15" spans="1:46" ht="31.2" x14ac:dyDescent="0.25">
      <c r="A15" s="134" t="s">
        <v>410</v>
      </c>
      <c r="B15" s="149" t="s">
        <v>37</v>
      </c>
      <c r="C15" s="141">
        <f t="shared" ref="C15:N15" si="25">SUM(C8,C9)</f>
        <v>0</v>
      </c>
      <c r="D15" s="141">
        <f t="shared" si="25"/>
        <v>0</v>
      </c>
      <c r="E15" s="141">
        <f t="shared" si="25"/>
        <v>0</v>
      </c>
      <c r="F15" s="141">
        <f t="shared" si="25"/>
        <v>0</v>
      </c>
      <c r="G15" s="141">
        <f t="shared" si="25"/>
        <v>0</v>
      </c>
      <c r="H15" s="141">
        <f t="shared" si="25"/>
        <v>0</v>
      </c>
      <c r="I15" s="141">
        <f t="shared" si="25"/>
        <v>0</v>
      </c>
      <c r="J15" s="141">
        <f t="shared" si="25"/>
        <v>0</v>
      </c>
      <c r="K15" s="141">
        <f t="shared" si="25"/>
        <v>0</v>
      </c>
      <c r="L15" s="141">
        <f t="shared" si="25"/>
        <v>0</v>
      </c>
      <c r="M15" s="141">
        <f t="shared" si="25"/>
        <v>0</v>
      </c>
      <c r="N15" s="141">
        <f t="shared" si="25"/>
        <v>0</v>
      </c>
      <c r="O15" s="141">
        <f t="shared" si="1"/>
        <v>0</v>
      </c>
      <c r="P15" s="141" t="str">
        <f t="shared" si="2"/>
        <v>−</v>
      </c>
      <c r="Q15" s="141">
        <f t="shared" ref="Q15:X15" si="26">SUM(Q8,Q9)</f>
        <v>0</v>
      </c>
      <c r="R15" s="141">
        <f t="shared" si="26"/>
        <v>0</v>
      </c>
      <c r="S15" s="141">
        <f t="shared" si="26"/>
        <v>0</v>
      </c>
      <c r="T15" s="141">
        <f t="shared" si="26"/>
        <v>0</v>
      </c>
      <c r="U15" s="141">
        <f t="shared" si="26"/>
        <v>0</v>
      </c>
      <c r="V15" s="141">
        <f t="shared" si="26"/>
        <v>0</v>
      </c>
      <c r="W15" s="141">
        <f t="shared" si="26"/>
        <v>0</v>
      </c>
      <c r="X15" s="141">
        <f t="shared" si="26"/>
        <v>0</v>
      </c>
      <c r="Y15" s="141">
        <f t="shared" si="4"/>
        <v>0</v>
      </c>
      <c r="Z15" s="141" t="str">
        <f t="shared" si="5"/>
        <v>−</v>
      </c>
      <c r="AA15" s="141">
        <f t="shared" ref="AA15:AH15" si="27">SUM(AA8,AA9)</f>
        <v>0</v>
      </c>
      <c r="AB15" s="141">
        <f t="shared" si="27"/>
        <v>0</v>
      </c>
      <c r="AC15" s="141">
        <f t="shared" si="27"/>
        <v>0</v>
      </c>
      <c r="AD15" s="141">
        <f t="shared" si="27"/>
        <v>0</v>
      </c>
      <c r="AE15" s="141">
        <f t="shared" si="27"/>
        <v>0</v>
      </c>
      <c r="AF15" s="141">
        <f t="shared" si="27"/>
        <v>0</v>
      </c>
      <c r="AG15" s="141">
        <f t="shared" si="27"/>
        <v>0</v>
      </c>
      <c r="AH15" s="141">
        <f t="shared" si="27"/>
        <v>0</v>
      </c>
      <c r="AI15" s="141">
        <f t="shared" si="7"/>
        <v>0</v>
      </c>
      <c r="AJ15" s="141" t="str">
        <f t="shared" si="8"/>
        <v>−</v>
      </c>
      <c r="AK15" s="141">
        <f t="shared" ref="AK15:AR15" si="28">SUM(AK8,AK9)</f>
        <v>0</v>
      </c>
      <c r="AL15" s="141">
        <f t="shared" si="28"/>
        <v>0</v>
      </c>
      <c r="AM15" s="141">
        <f t="shared" si="28"/>
        <v>0</v>
      </c>
      <c r="AN15" s="141">
        <f t="shared" si="28"/>
        <v>0</v>
      </c>
      <c r="AO15" s="141">
        <f t="shared" si="28"/>
        <v>0</v>
      </c>
      <c r="AP15" s="141">
        <f t="shared" si="28"/>
        <v>0</v>
      </c>
      <c r="AQ15" s="141">
        <f t="shared" si="28"/>
        <v>0</v>
      </c>
      <c r="AR15" s="141">
        <f t="shared" si="28"/>
        <v>0</v>
      </c>
      <c r="AS15" s="141">
        <f t="shared" si="10"/>
        <v>0</v>
      </c>
      <c r="AT15" s="141" t="str">
        <f t="shared" si="11"/>
        <v>−</v>
      </c>
    </row>
    <row r="16" spans="1:46" ht="15.6" x14ac:dyDescent="0.25">
      <c r="A16" s="134" t="s">
        <v>411</v>
      </c>
      <c r="B16" s="148" t="s">
        <v>18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</row>
    <row r="17" spans="1:46" ht="31.2" x14ac:dyDescent="0.25">
      <c r="A17" s="134" t="s">
        <v>412</v>
      </c>
      <c r="B17" s="149" t="s">
        <v>275</v>
      </c>
      <c r="C17" s="141">
        <f>C19+C21+C23+C25+C27+C29</f>
        <v>0</v>
      </c>
      <c r="D17" s="141">
        <f t="shared" ref="D17:N17" si="29">D19+D21+D23+D25+D27+D29</f>
        <v>0</v>
      </c>
      <c r="E17" s="141">
        <f t="shared" si="29"/>
        <v>0</v>
      </c>
      <c r="F17" s="141">
        <f t="shared" si="29"/>
        <v>0</v>
      </c>
      <c r="G17" s="141">
        <f t="shared" si="29"/>
        <v>0</v>
      </c>
      <c r="H17" s="141">
        <f t="shared" si="29"/>
        <v>0</v>
      </c>
      <c r="I17" s="141">
        <f t="shared" si="29"/>
        <v>0</v>
      </c>
      <c r="J17" s="141">
        <f t="shared" si="29"/>
        <v>0</v>
      </c>
      <c r="K17" s="141">
        <f t="shared" si="29"/>
        <v>0</v>
      </c>
      <c r="L17" s="141">
        <f t="shared" si="29"/>
        <v>0</v>
      </c>
      <c r="M17" s="141">
        <f t="shared" si="29"/>
        <v>0</v>
      </c>
      <c r="N17" s="141">
        <f t="shared" si="29"/>
        <v>0</v>
      </c>
      <c r="O17" s="141">
        <f t="shared" si="1"/>
        <v>0</v>
      </c>
      <c r="P17" s="141" t="str">
        <f t="shared" si="2"/>
        <v>−</v>
      </c>
      <c r="Q17" s="141">
        <f t="shared" ref="Q17:X17" si="30">Q19+Q21+Q23+Q25+Q27+Q29</f>
        <v>0</v>
      </c>
      <c r="R17" s="141">
        <f t="shared" si="30"/>
        <v>0</v>
      </c>
      <c r="S17" s="141">
        <f t="shared" si="30"/>
        <v>0</v>
      </c>
      <c r="T17" s="141">
        <f t="shared" si="30"/>
        <v>0</v>
      </c>
      <c r="U17" s="141">
        <f t="shared" si="30"/>
        <v>0</v>
      </c>
      <c r="V17" s="141">
        <f t="shared" si="30"/>
        <v>0</v>
      </c>
      <c r="W17" s="141">
        <f t="shared" si="30"/>
        <v>0</v>
      </c>
      <c r="X17" s="141">
        <f t="shared" si="30"/>
        <v>0</v>
      </c>
      <c r="Y17" s="141">
        <f t="shared" si="4"/>
        <v>0</v>
      </c>
      <c r="Z17" s="141" t="str">
        <f t="shared" si="5"/>
        <v>−</v>
      </c>
      <c r="AA17" s="141">
        <f t="shared" ref="AA17:AH17" si="31">AA19+AA21+AA23+AA25+AA27+AA29</f>
        <v>0</v>
      </c>
      <c r="AB17" s="141">
        <f t="shared" si="31"/>
        <v>0</v>
      </c>
      <c r="AC17" s="141">
        <f t="shared" si="31"/>
        <v>0</v>
      </c>
      <c r="AD17" s="141">
        <f t="shared" si="31"/>
        <v>0</v>
      </c>
      <c r="AE17" s="141">
        <f t="shared" si="31"/>
        <v>0</v>
      </c>
      <c r="AF17" s="141">
        <f t="shared" si="31"/>
        <v>0</v>
      </c>
      <c r="AG17" s="141">
        <f t="shared" si="31"/>
        <v>0</v>
      </c>
      <c r="AH17" s="141">
        <f t="shared" si="31"/>
        <v>0</v>
      </c>
      <c r="AI17" s="141">
        <f t="shared" si="7"/>
        <v>0</v>
      </c>
      <c r="AJ17" s="141" t="str">
        <f t="shared" si="8"/>
        <v>−</v>
      </c>
      <c r="AK17" s="141">
        <f t="shared" ref="AK17:AR17" si="32">AK19+AK21+AK23+AK25+AK27+AK29</f>
        <v>0</v>
      </c>
      <c r="AL17" s="141">
        <f t="shared" si="32"/>
        <v>0</v>
      </c>
      <c r="AM17" s="141">
        <f t="shared" si="32"/>
        <v>0</v>
      </c>
      <c r="AN17" s="141">
        <f t="shared" si="32"/>
        <v>0</v>
      </c>
      <c r="AO17" s="141">
        <f t="shared" si="32"/>
        <v>0</v>
      </c>
      <c r="AP17" s="141">
        <f t="shared" si="32"/>
        <v>0</v>
      </c>
      <c r="AQ17" s="141">
        <f t="shared" si="32"/>
        <v>0</v>
      </c>
      <c r="AR17" s="141">
        <f t="shared" si="32"/>
        <v>0</v>
      </c>
      <c r="AS17" s="141">
        <f t="shared" si="10"/>
        <v>0</v>
      </c>
      <c r="AT17" s="141" t="str">
        <f t="shared" si="11"/>
        <v>−</v>
      </c>
    </row>
    <row r="18" spans="1:46" ht="18.600000000000001" customHeight="1" x14ac:dyDescent="0.25">
      <c r="A18" s="134" t="s">
        <v>413</v>
      </c>
      <c r="B18" s="149" t="s">
        <v>40</v>
      </c>
      <c r="C18" s="142">
        <f>C20+C22+C24+C26+C28+C30</f>
        <v>0</v>
      </c>
      <c r="D18" s="142">
        <f t="shared" ref="D18:M18" si="33">D20+D22+D24+D26+D28+D30</f>
        <v>0</v>
      </c>
      <c r="E18" s="142">
        <f t="shared" si="33"/>
        <v>0</v>
      </c>
      <c r="F18" s="142">
        <f t="shared" si="33"/>
        <v>0</v>
      </c>
      <c r="G18" s="142">
        <f t="shared" si="33"/>
        <v>0</v>
      </c>
      <c r="H18" s="142">
        <f t="shared" si="33"/>
        <v>0</v>
      </c>
      <c r="I18" s="142">
        <f t="shared" si="33"/>
        <v>0</v>
      </c>
      <c r="J18" s="142">
        <f t="shared" si="33"/>
        <v>0</v>
      </c>
      <c r="K18" s="142">
        <f t="shared" si="33"/>
        <v>0</v>
      </c>
      <c r="L18" s="142">
        <f t="shared" si="33"/>
        <v>0</v>
      </c>
      <c r="M18" s="142">
        <f t="shared" si="33"/>
        <v>0</v>
      </c>
      <c r="N18" s="142">
        <f>N20+N22+N24+N26+N28+N30</f>
        <v>0</v>
      </c>
      <c r="O18" s="142">
        <f t="shared" si="1"/>
        <v>0</v>
      </c>
      <c r="P18" s="142" t="str">
        <f t="shared" si="2"/>
        <v>−</v>
      </c>
      <c r="Q18" s="142">
        <f t="shared" ref="Q18:W18" si="34">Q20+Q22+Q24+Q26+Q28+Q30</f>
        <v>0</v>
      </c>
      <c r="R18" s="142">
        <f t="shared" si="34"/>
        <v>0</v>
      </c>
      <c r="S18" s="142">
        <f t="shared" si="34"/>
        <v>0</v>
      </c>
      <c r="T18" s="142">
        <f t="shared" si="34"/>
        <v>0</v>
      </c>
      <c r="U18" s="142">
        <f t="shared" si="34"/>
        <v>0</v>
      </c>
      <c r="V18" s="142">
        <f t="shared" si="34"/>
        <v>0</v>
      </c>
      <c r="W18" s="142">
        <f t="shared" si="34"/>
        <v>0</v>
      </c>
      <c r="X18" s="142">
        <f>X20+X22+X24+X26+X28+X30</f>
        <v>0</v>
      </c>
      <c r="Y18" s="142">
        <f t="shared" si="4"/>
        <v>0</v>
      </c>
      <c r="Z18" s="142" t="str">
        <f t="shared" si="5"/>
        <v>−</v>
      </c>
      <c r="AA18" s="142">
        <f t="shared" ref="AA18:AG18" si="35">AA20+AA22+AA24+AA26+AA28+AA30</f>
        <v>0</v>
      </c>
      <c r="AB18" s="142">
        <f t="shared" si="35"/>
        <v>0</v>
      </c>
      <c r="AC18" s="142">
        <f t="shared" si="35"/>
        <v>0</v>
      </c>
      <c r="AD18" s="142">
        <f t="shared" si="35"/>
        <v>0</v>
      </c>
      <c r="AE18" s="142">
        <f t="shared" si="35"/>
        <v>0</v>
      </c>
      <c r="AF18" s="142">
        <f t="shared" si="35"/>
        <v>0</v>
      </c>
      <c r="AG18" s="142">
        <f t="shared" si="35"/>
        <v>0</v>
      </c>
      <c r="AH18" s="142">
        <f>AH20+AH22+AH24+AH26+AH28+AH30</f>
        <v>0</v>
      </c>
      <c r="AI18" s="142">
        <f t="shared" si="7"/>
        <v>0</v>
      </c>
      <c r="AJ18" s="142" t="str">
        <f t="shared" si="8"/>
        <v>−</v>
      </c>
      <c r="AK18" s="142">
        <f t="shared" ref="AK18:AQ18" si="36">AK20+AK22+AK24+AK26+AK28+AK30</f>
        <v>0</v>
      </c>
      <c r="AL18" s="142">
        <f t="shared" si="36"/>
        <v>0</v>
      </c>
      <c r="AM18" s="142">
        <f t="shared" si="36"/>
        <v>0</v>
      </c>
      <c r="AN18" s="142">
        <f t="shared" si="36"/>
        <v>0</v>
      </c>
      <c r="AO18" s="142">
        <f t="shared" si="36"/>
        <v>0</v>
      </c>
      <c r="AP18" s="142">
        <f t="shared" si="36"/>
        <v>0</v>
      </c>
      <c r="AQ18" s="142">
        <f t="shared" si="36"/>
        <v>0</v>
      </c>
      <c r="AR18" s="142">
        <f>AR20+AR22+AR24+AR26+AR28+AR30</f>
        <v>0</v>
      </c>
      <c r="AS18" s="142">
        <f t="shared" si="10"/>
        <v>0</v>
      </c>
      <c r="AT18" s="142" t="str">
        <f t="shared" si="11"/>
        <v>−</v>
      </c>
    </row>
    <row r="19" spans="1:46" ht="15.6" x14ac:dyDescent="0.25">
      <c r="A19" s="134" t="s">
        <v>414</v>
      </c>
      <c r="B19" s="151" t="s">
        <v>257</v>
      </c>
      <c r="C19" s="140"/>
      <c r="D19" s="140"/>
      <c r="E19" s="143"/>
      <c r="F19" s="143">
        <f>G19+I19+K19+Q19+S19+U19+AA19+AC19+AE19+AK19+AM19+AO19</f>
        <v>0</v>
      </c>
      <c r="G19" s="143"/>
      <c r="H19" s="143"/>
      <c r="I19" s="143"/>
      <c r="J19" s="143"/>
      <c r="K19" s="143"/>
      <c r="L19" s="143"/>
      <c r="M19" s="143">
        <f>G19+I19+K19</f>
        <v>0</v>
      </c>
      <c r="N19" s="143">
        <f>H19+J19+L19</f>
        <v>0</v>
      </c>
      <c r="O19" s="143">
        <f t="shared" si="1"/>
        <v>0</v>
      </c>
      <c r="P19" s="143" t="str">
        <f t="shared" si="2"/>
        <v>−</v>
      </c>
      <c r="Q19" s="143"/>
      <c r="R19" s="143"/>
      <c r="S19" s="143"/>
      <c r="T19" s="143"/>
      <c r="U19" s="143"/>
      <c r="V19" s="143"/>
      <c r="W19" s="143">
        <f>Q19+S19+U19</f>
        <v>0</v>
      </c>
      <c r="X19" s="143">
        <f>R19+T19+V19</f>
        <v>0</v>
      </c>
      <c r="Y19" s="143">
        <f t="shared" si="4"/>
        <v>0</v>
      </c>
      <c r="Z19" s="143" t="str">
        <f t="shared" si="5"/>
        <v>−</v>
      </c>
      <c r="AA19" s="143"/>
      <c r="AB19" s="143"/>
      <c r="AC19" s="143"/>
      <c r="AD19" s="143"/>
      <c r="AE19" s="143"/>
      <c r="AF19" s="143"/>
      <c r="AG19" s="143">
        <f>AA19+AC19+AE19</f>
        <v>0</v>
      </c>
      <c r="AH19" s="143">
        <f>AB19+AD19+AF19</f>
        <v>0</v>
      </c>
      <c r="AI19" s="143">
        <f t="shared" si="7"/>
        <v>0</v>
      </c>
      <c r="AJ19" s="143" t="str">
        <f t="shared" si="8"/>
        <v>−</v>
      </c>
      <c r="AK19" s="143"/>
      <c r="AL19" s="143"/>
      <c r="AM19" s="143"/>
      <c r="AN19" s="143"/>
      <c r="AO19" s="143"/>
      <c r="AP19" s="143"/>
      <c r="AQ19" s="143">
        <f>AK19+AM19+AO19</f>
        <v>0</v>
      </c>
      <c r="AR19" s="143">
        <f>AL19+AN19+AP19</f>
        <v>0</v>
      </c>
      <c r="AS19" s="143">
        <f t="shared" si="10"/>
        <v>0</v>
      </c>
      <c r="AT19" s="143" t="str">
        <f t="shared" si="11"/>
        <v>−</v>
      </c>
    </row>
    <row r="20" spans="1:46" ht="31.2" x14ac:dyDescent="0.25">
      <c r="A20" s="134" t="s">
        <v>415</v>
      </c>
      <c r="B20" s="151" t="s">
        <v>260</v>
      </c>
      <c r="C20" s="144"/>
      <c r="D20" s="142"/>
      <c r="E20" s="142"/>
      <c r="F20" s="142">
        <f>(G20+I20+K20+Q20+S20+U20+AA20+AC20+AE20+AK20+AM20+AO20)/12</f>
        <v>0</v>
      </c>
      <c r="G20" s="142"/>
      <c r="H20" s="142"/>
      <c r="I20" s="142"/>
      <c r="J20" s="142"/>
      <c r="K20" s="142"/>
      <c r="L20" s="142"/>
      <c r="M20" s="142">
        <f t="shared" ref="M20:N24" si="37">(G20+I20+K20)/3</f>
        <v>0</v>
      </c>
      <c r="N20" s="142">
        <f t="shared" si="37"/>
        <v>0</v>
      </c>
      <c r="O20" s="142">
        <f t="shared" si="1"/>
        <v>0</v>
      </c>
      <c r="P20" s="142" t="str">
        <f t="shared" si="2"/>
        <v>−</v>
      </c>
      <c r="Q20" s="142"/>
      <c r="R20" s="142"/>
      <c r="S20" s="142"/>
      <c r="T20" s="142"/>
      <c r="U20" s="142"/>
      <c r="V20" s="142"/>
      <c r="W20" s="142">
        <f t="shared" ref="W20" si="38">(Q20+S20+U20)/3</f>
        <v>0</v>
      </c>
      <c r="X20" s="142">
        <f t="shared" ref="X20" si="39">(R20+T20+V20)/3</f>
        <v>0</v>
      </c>
      <c r="Y20" s="142">
        <f t="shared" si="4"/>
        <v>0</v>
      </c>
      <c r="Z20" s="142" t="str">
        <f t="shared" si="5"/>
        <v>−</v>
      </c>
      <c r="AA20" s="142"/>
      <c r="AB20" s="142"/>
      <c r="AC20" s="142"/>
      <c r="AD20" s="142"/>
      <c r="AE20" s="142"/>
      <c r="AF20" s="142"/>
      <c r="AG20" s="142">
        <f t="shared" ref="AG20" si="40">(AA20+AC20+AE20)/3</f>
        <v>0</v>
      </c>
      <c r="AH20" s="142">
        <f t="shared" ref="AH20" si="41">(AB20+AD20+AF20)/3</f>
        <v>0</v>
      </c>
      <c r="AI20" s="142">
        <f t="shared" si="7"/>
        <v>0</v>
      </c>
      <c r="AJ20" s="142" t="str">
        <f t="shared" si="8"/>
        <v>−</v>
      </c>
      <c r="AK20" s="142"/>
      <c r="AL20" s="142"/>
      <c r="AM20" s="142"/>
      <c r="AN20" s="142"/>
      <c r="AO20" s="142"/>
      <c r="AP20" s="142"/>
      <c r="AQ20" s="142">
        <f t="shared" ref="AQ20" si="42">(AK20+AM20+AO20)/3</f>
        <v>0</v>
      </c>
      <c r="AR20" s="142">
        <f t="shared" ref="AR20" si="43">(AL20+AN20+AP20)/3</f>
        <v>0</v>
      </c>
      <c r="AS20" s="142">
        <f t="shared" si="10"/>
        <v>0</v>
      </c>
      <c r="AT20" s="142" t="str">
        <f t="shared" si="11"/>
        <v>−</v>
      </c>
    </row>
    <row r="21" spans="1:46" ht="46.8" x14ac:dyDescent="0.25">
      <c r="A21" s="134" t="s">
        <v>416</v>
      </c>
      <c r="B21" s="151" t="s">
        <v>258</v>
      </c>
      <c r="C21" s="140"/>
      <c r="D21" s="140"/>
      <c r="E21" s="143"/>
      <c r="F21" s="143">
        <f>G21+I21+K21+Q21+S21+U21+AA21+AC21+AE21+AK21+AM21+AO21</f>
        <v>0</v>
      </c>
      <c r="G21" s="143"/>
      <c r="H21" s="143"/>
      <c r="I21" s="143"/>
      <c r="J21" s="143"/>
      <c r="K21" s="143"/>
      <c r="L21" s="143"/>
      <c r="M21" s="143">
        <f>G21+I21+K21</f>
        <v>0</v>
      </c>
      <c r="N21" s="143">
        <f>H21+J21+L21</f>
        <v>0</v>
      </c>
      <c r="O21" s="143">
        <f t="shared" si="1"/>
        <v>0</v>
      </c>
      <c r="P21" s="143" t="str">
        <f t="shared" si="2"/>
        <v>−</v>
      </c>
      <c r="Q21" s="143"/>
      <c r="R21" s="143"/>
      <c r="S21" s="143"/>
      <c r="T21" s="143"/>
      <c r="U21" s="143"/>
      <c r="V21" s="143"/>
      <c r="W21" s="143">
        <f>Q21+S21+U21</f>
        <v>0</v>
      </c>
      <c r="X21" s="143">
        <f>R21+T21+V21</f>
        <v>0</v>
      </c>
      <c r="Y21" s="143">
        <f t="shared" si="4"/>
        <v>0</v>
      </c>
      <c r="Z21" s="143" t="str">
        <f t="shared" si="5"/>
        <v>−</v>
      </c>
      <c r="AA21" s="143"/>
      <c r="AB21" s="143"/>
      <c r="AC21" s="143"/>
      <c r="AD21" s="143"/>
      <c r="AE21" s="143"/>
      <c r="AF21" s="143"/>
      <c r="AG21" s="143">
        <f>AA21+AC21+AE21</f>
        <v>0</v>
      </c>
      <c r="AH21" s="143">
        <f>AB21+AD21+AF21</f>
        <v>0</v>
      </c>
      <c r="AI21" s="143">
        <f t="shared" si="7"/>
        <v>0</v>
      </c>
      <c r="AJ21" s="143" t="str">
        <f t="shared" si="8"/>
        <v>−</v>
      </c>
      <c r="AK21" s="143"/>
      <c r="AL21" s="143"/>
      <c r="AM21" s="143"/>
      <c r="AN21" s="143"/>
      <c r="AO21" s="143"/>
      <c r="AP21" s="143"/>
      <c r="AQ21" s="143">
        <f>AK21+AM21+AO21</f>
        <v>0</v>
      </c>
      <c r="AR21" s="143">
        <f>AL21+AN21+AP21</f>
        <v>0</v>
      </c>
      <c r="AS21" s="143">
        <f t="shared" si="10"/>
        <v>0</v>
      </c>
      <c r="AT21" s="143" t="str">
        <f t="shared" si="11"/>
        <v>−</v>
      </c>
    </row>
    <row r="22" spans="1:46" ht="34.799999999999997" customHeight="1" x14ac:dyDescent="0.25">
      <c r="A22" s="134" t="s">
        <v>417</v>
      </c>
      <c r="B22" s="151" t="s">
        <v>259</v>
      </c>
      <c r="C22" s="144"/>
      <c r="D22" s="142"/>
      <c r="E22" s="142"/>
      <c r="F22" s="142">
        <f>(G22+I22+K22+Q22+S22+U22+AA22+AC22+AE22+AK22+AM22+AO22)/12</f>
        <v>0</v>
      </c>
      <c r="G22" s="142"/>
      <c r="H22" s="142"/>
      <c r="I22" s="142"/>
      <c r="J22" s="142"/>
      <c r="K22" s="142"/>
      <c r="L22" s="142"/>
      <c r="M22" s="142">
        <f t="shared" si="37"/>
        <v>0</v>
      </c>
      <c r="N22" s="142">
        <f t="shared" si="37"/>
        <v>0</v>
      </c>
      <c r="O22" s="142">
        <f t="shared" si="1"/>
        <v>0</v>
      </c>
      <c r="P22" s="142" t="str">
        <f t="shared" si="2"/>
        <v>−</v>
      </c>
      <c r="Q22" s="142"/>
      <c r="R22" s="142"/>
      <c r="S22" s="142"/>
      <c r="T22" s="142"/>
      <c r="U22" s="142"/>
      <c r="V22" s="142"/>
      <c r="W22" s="142">
        <f t="shared" ref="W22" si="44">(Q22+S22+U22)/3</f>
        <v>0</v>
      </c>
      <c r="X22" s="142">
        <f t="shared" ref="X22" si="45">(R22+T22+V22)/3</f>
        <v>0</v>
      </c>
      <c r="Y22" s="142">
        <f t="shared" si="4"/>
        <v>0</v>
      </c>
      <c r="Z22" s="142" t="str">
        <f t="shared" si="5"/>
        <v>−</v>
      </c>
      <c r="AA22" s="142"/>
      <c r="AB22" s="142"/>
      <c r="AC22" s="142"/>
      <c r="AD22" s="142"/>
      <c r="AE22" s="142"/>
      <c r="AF22" s="142"/>
      <c r="AG22" s="142">
        <f t="shared" ref="AG22" si="46">(AA22+AC22+AE22)/3</f>
        <v>0</v>
      </c>
      <c r="AH22" s="142">
        <f t="shared" ref="AH22" si="47">(AB22+AD22+AF22)/3</f>
        <v>0</v>
      </c>
      <c r="AI22" s="142">
        <f t="shared" si="7"/>
        <v>0</v>
      </c>
      <c r="AJ22" s="142" t="str">
        <f t="shared" si="8"/>
        <v>−</v>
      </c>
      <c r="AK22" s="142"/>
      <c r="AL22" s="142"/>
      <c r="AM22" s="142"/>
      <c r="AN22" s="142"/>
      <c r="AO22" s="142"/>
      <c r="AP22" s="142"/>
      <c r="AQ22" s="142">
        <f t="shared" ref="AQ22" si="48">(AK22+AM22+AO22)/3</f>
        <v>0</v>
      </c>
      <c r="AR22" s="142">
        <f t="shared" ref="AR22" si="49">(AL22+AN22+AP22)/3</f>
        <v>0</v>
      </c>
      <c r="AS22" s="142">
        <f t="shared" si="10"/>
        <v>0</v>
      </c>
      <c r="AT22" s="142" t="str">
        <f t="shared" si="11"/>
        <v>−</v>
      </c>
    </row>
    <row r="23" spans="1:46" ht="15.6" x14ac:dyDescent="0.25">
      <c r="A23" s="134" t="s">
        <v>418</v>
      </c>
      <c r="B23" s="151" t="s">
        <v>261</v>
      </c>
      <c r="C23" s="140"/>
      <c r="D23" s="140"/>
      <c r="E23" s="143"/>
      <c r="F23" s="143">
        <f>G23+I23+K23+Q23+S23+U23+AA23+AC23+AE23+AK23+AM23+AO23</f>
        <v>0</v>
      </c>
      <c r="G23" s="143"/>
      <c r="H23" s="143"/>
      <c r="I23" s="143"/>
      <c r="J23" s="143"/>
      <c r="K23" s="143"/>
      <c r="L23" s="143"/>
      <c r="M23" s="143">
        <f>G23+I23+K23</f>
        <v>0</v>
      </c>
      <c r="N23" s="143">
        <f>H23+J23+L23</f>
        <v>0</v>
      </c>
      <c r="O23" s="143">
        <f t="shared" si="1"/>
        <v>0</v>
      </c>
      <c r="P23" s="143" t="str">
        <f t="shared" si="2"/>
        <v>−</v>
      </c>
      <c r="Q23" s="143"/>
      <c r="R23" s="143"/>
      <c r="S23" s="143"/>
      <c r="T23" s="143"/>
      <c r="U23" s="143"/>
      <c r="V23" s="143"/>
      <c r="W23" s="143">
        <f>Q23+S23+U23</f>
        <v>0</v>
      </c>
      <c r="X23" s="143">
        <f>R23+T23+V23</f>
        <v>0</v>
      </c>
      <c r="Y23" s="143">
        <f t="shared" si="4"/>
        <v>0</v>
      </c>
      <c r="Z23" s="143" t="str">
        <f t="shared" si="5"/>
        <v>−</v>
      </c>
      <c r="AA23" s="143"/>
      <c r="AB23" s="143"/>
      <c r="AC23" s="143"/>
      <c r="AD23" s="143"/>
      <c r="AE23" s="143"/>
      <c r="AF23" s="143"/>
      <c r="AG23" s="143">
        <f>AA23+AC23+AE23</f>
        <v>0</v>
      </c>
      <c r="AH23" s="143">
        <f>AB23+AD23+AF23</f>
        <v>0</v>
      </c>
      <c r="AI23" s="143">
        <f t="shared" si="7"/>
        <v>0</v>
      </c>
      <c r="AJ23" s="143" t="str">
        <f t="shared" si="8"/>
        <v>−</v>
      </c>
      <c r="AK23" s="143"/>
      <c r="AL23" s="143"/>
      <c r="AM23" s="143"/>
      <c r="AN23" s="143"/>
      <c r="AO23" s="143"/>
      <c r="AP23" s="143"/>
      <c r="AQ23" s="143">
        <f>AK23+AM23+AO23</f>
        <v>0</v>
      </c>
      <c r="AR23" s="143">
        <f>AL23+AN23+AP23</f>
        <v>0</v>
      </c>
      <c r="AS23" s="143">
        <f t="shared" si="10"/>
        <v>0</v>
      </c>
      <c r="AT23" s="143" t="str">
        <f t="shared" si="11"/>
        <v>−</v>
      </c>
    </row>
    <row r="24" spans="1:46" ht="15.6" x14ac:dyDescent="0.25">
      <c r="A24" s="134" t="s">
        <v>419</v>
      </c>
      <c r="B24" s="151" t="s">
        <v>262</v>
      </c>
      <c r="C24" s="144"/>
      <c r="D24" s="142"/>
      <c r="E24" s="142"/>
      <c r="F24" s="142">
        <f>(G24+I24+K24+Q24+S24+U24+AA24+AC24+AE24+AK24+AM24+AO24)/12</f>
        <v>0</v>
      </c>
      <c r="G24" s="142"/>
      <c r="H24" s="142"/>
      <c r="I24" s="142"/>
      <c r="J24" s="142"/>
      <c r="K24" s="142"/>
      <c r="L24" s="142"/>
      <c r="M24" s="142">
        <f t="shared" si="37"/>
        <v>0</v>
      </c>
      <c r="N24" s="142">
        <f t="shared" si="37"/>
        <v>0</v>
      </c>
      <c r="O24" s="142">
        <f t="shared" si="1"/>
        <v>0</v>
      </c>
      <c r="P24" s="142" t="str">
        <f t="shared" si="2"/>
        <v>−</v>
      </c>
      <c r="Q24" s="142"/>
      <c r="R24" s="142"/>
      <c r="S24" s="142"/>
      <c r="T24" s="142"/>
      <c r="U24" s="142"/>
      <c r="V24" s="142"/>
      <c r="W24" s="142">
        <f t="shared" ref="W24" si="50">(Q24+S24+U24)/3</f>
        <v>0</v>
      </c>
      <c r="X24" s="142">
        <f t="shared" ref="X24" si="51">(R24+T24+V24)/3</f>
        <v>0</v>
      </c>
      <c r="Y24" s="142">
        <f t="shared" si="4"/>
        <v>0</v>
      </c>
      <c r="Z24" s="142" t="str">
        <f t="shared" si="5"/>
        <v>−</v>
      </c>
      <c r="AA24" s="142"/>
      <c r="AB24" s="142"/>
      <c r="AC24" s="142"/>
      <c r="AD24" s="142"/>
      <c r="AE24" s="142"/>
      <c r="AF24" s="142"/>
      <c r="AG24" s="142">
        <f t="shared" ref="AG24" si="52">(AA24+AC24+AE24)/3</f>
        <v>0</v>
      </c>
      <c r="AH24" s="142">
        <f t="shared" ref="AH24" si="53">(AB24+AD24+AF24)/3</f>
        <v>0</v>
      </c>
      <c r="AI24" s="142">
        <f t="shared" si="7"/>
        <v>0</v>
      </c>
      <c r="AJ24" s="142" t="str">
        <f t="shared" si="8"/>
        <v>−</v>
      </c>
      <c r="AK24" s="142"/>
      <c r="AL24" s="142"/>
      <c r="AM24" s="142"/>
      <c r="AN24" s="142"/>
      <c r="AO24" s="142"/>
      <c r="AP24" s="142"/>
      <c r="AQ24" s="142">
        <f t="shared" ref="AQ24" si="54">(AK24+AM24+AO24)/3</f>
        <v>0</v>
      </c>
      <c r="AR24" s="142">
        <f t="shared" ref="AR24" si="55">(AL24+AN24+AP24)/3</f>
        <v>0</v>
      </c>
      <c r="AS24" s="142">
        <f t="shared" si="10"/>
        <v>0</v>
      </c>
      <c r="AT24" s="142" t="str">
        <f t="shared" si="11"/>
        <v>−</v>
      </c>
    </row>
    <row r="25" spans="1:46" ht="31.2" x14ac:dyDescent="0.25">
      <c r="A25" s="134" t="s">
        <v>420</v>
      </c>
      <c r="B25" s="151" t="s">
        <v>265</v>
      </c>
      <c r="C25" s="140"/>
      <c r="D25" s="140"/>
      <c r="E25" s="143"/>
      <c r="F25" s="143">
        <f>G25+I25+K25+Q25+S25+U25+AA25+AC25+AE25+AK25+AM25+AO25</f>
        <v>0</v>
      </c>
      <c r="G25" s="143"/>
      <c r="H25" s="143"/>
      <c r="I25" s="143"/>
      <c r="J25" s="143"/>
      <c r="K25" s="143"/>
      <c r="L25" s="143"/>
      <c r="M25" s="143">
        <f>G25+I25+K25</f>
        <v>0</v>
      </c>
      <c r="N25" s="143">
        <f>H25+J25+L25</f>
        <v>0</v>
      </c>
      <c r="O25" s="143">
        <f t="shared" si="1"/>
        <v>0</v>
      </c>
      <c r="P25" s="143" t="str">
        <f t="shared" si="2"/>
        <v>−</v>
      </c>
      <c r="Q25" s="143"/>
      <c r="R25" s="143"/>
      <c r="S25" s="143"/>
      <c r="T25" s="143"/>
      <c r="U25" s="143"/>
      <c r="V25" s="143"/>
      <c r="W25" s="143">
        <f>Q25+S25+U25</f>
        <v>0</v>
      </c>
      <c r="X25" s="143">
        <f>R25+T25+V25</f>
        <v>0</v>
      </c>
      <c r="Y25" s="143">
        <f t="shared" si="4"/>
        <v>0</v>
      </c>
      <c r="Z25" s="143" t="str">
        <f t="shared" si="5"/>
        <v>−</v>
      </c>
      <c r="AA25" s="143"/>
      <c r="AB25" s="143"/>
      <c r="AC25" s="143"/>
      <c r="AD25" s="143"/>
      <c r="AE25" s="143"/>
      <c r="AF25" s="143"/>
      <c r="AG25" s="143">
        <f>AA25+AC25+AE25</f>
        <v>0</v>
      </c>
      <c r="AH25" s="143">
        <f>AB25+AD25+AF25</f>
        <v>0</v>
      </c>
      <c r="AI25" s="143">
        <f t="shared" si="7"/>
        <v>0</v>
      </c>
      <c r="AJ25" s="143" t="str">
        <f t="shared" si="8"/>
        <v>−</v>
      </c>
      <c r="AK25" s="143"/>
      <c r="AL25" s="143"/>
      <c r="AM25" s="143"/>
      <c r="AN25" s="143"/>
      <c r="AO25" s="143"/>
      <c r="AP25" s="143"/>
      <c r="AQ25" s="143">
        <f>AK25+AM25+AO25</f>
        <v>0</v>
      </c>
      <c r="AR25" s="143">
        <f>AL25+AN25+AP25</f>
        <v>0</v>
      </c>
      <c r="AS25" s="143">
        <f t="shared" si="10"/>
        <v>0</v>
      </c>
      <c r="AT25" s="143" t="str">
        <f t="shared" si="11"/>
        <v>−</v>
      </c>
    </row>
    <row r="26" spans="1:46" ht="31.2" x14ac:dyDescent="0.25">
      <c r="A26" s="134" t="s">
        <v>421</v>
      </c>
      <c r="B26" s="151" t="s">
        <v>266</v>
      </c>
      <c r="C26" s="144"/>
      <c r="D26" s="142"/>
      <c r="E26" s="142"/>
      <c r="F26" s="142">
        <f>(G26+I26+K26+Q26+S26+U26+AA26+AC26+AE26+AK26+AM26+AO26)/12</f>
        <v>0</v>
      </c>
      <c r="G26" s="142"/>
      <c r="H26" s="142"/>
      <c r="I26" s="142"/>
      <c r="J26" s="142"/>
      <c r="K26" s="142"/>
      <c r="L26" s="142"/>
      <c r="M26" s="142">
        <f t="shared" ref="M26:N26" si="56">(G26+I26+K26)/3</f>
        <v>0</v>
      </c>
      <c r="N26" s="142">
        <f t="shared" si="56"/>
        <v>0</v>
      </c>
      <c r="O26" s="142">
        <f t="shared" si="1"/>
        <v>0</v>
      </c>
      <c r="P26" s="142" t="str">
        <f t="shared" si="2"/>
        <v>−</v>
      </c>
      <c r="Q26" s="142"/>
      <c r="R26" s="142"/>
      <c r="S26" s="142"/>
      <c r="T26" s="142"/>
      <c r="U26" s="142"/>
      <c r="V26" s="142"/>
      <c r="W26" s="142">
        <f t="shared" ref="W26" si="57">(Q26+S26+U26)/3</f>
        <v>0</v>
      </c>
      <c r="X26" s="142">
        <f t="shared" ref="X26" si="58">(R26+T26+V26)/3</f>
        <v>0</v>
      </c>
      <c r="Y26" s="142">
        <f t="shared" si="4"/>
        <v>0</v>
      </c>
      <c r="Z26" s="142" t="str">
        <f t="shared" si="5"/>
        <v>−</v>
      </c>
      <c r="AA26" s="142"/>
      <c r="AB26" s="142"/>
      <c r="AC26" s="142"/>
      <c r="AD26" s="142"/>
      <c r="AE26" s="142"/>
      <c r="AF26" s="142"/>
      <c r="AG26" s="142">
        <f t="shared" ref="AG26" si="59">(AA26+AC26+AE26)/3</f>
        <v>0</v>
      </c>
      <c r="AH26" s="142">
        <f t="shared" ref="AH26" si="60">(AB26+AD26+AF26)/3</f>
        <v>0</v>
      </c>
      <c r="AI26" s="142">
        <f t="shared" si="7"/>
        <v>0</v>
      </c>
      <c r="AJ26" s="142" t="str">
        <f t="shared" si="8"/>
        <v>−</v>
      </c>
      <c r="AK26" s="142"/>
      <c r="AL26" s="142"/>
      <c r="AM26" s="142"/>
      <c r="AN26" s="142"/>
      <c r="AO26" s="142"/>
      <c r="AP26" s="142"/>
      <c r="AQ26" s="142">
        <f t="shared" ref="AQ26" si="61">(AK26+AM26+AO26)/3</f>
        <v>0</v>
      </c>
      <c r="AR26" s="142">
        <f t="shared" ref="AR26" si="62">(AL26+AN26+AP26)/3</f>
        <v>0</v>
      </c>
      <c r="AS26" s="142">
        <f t="shared" si="10"/>
        <v>0</v>
      </c>
      <c r="AT26" s="142" t="str">
        <f t="shared" si="11"/>
        <v>−</v>
      </c>
    </row>
    <row r="27" spans="1:46" ht="31.2" x14ac:dyDescent="0.25">
      <c r="A27" s="134" t="s">
        <v>422</v>
      </c>
      <c r="B27" s="151" t="s">
        <v>263</v>
      </c>
      <c r="C27" s="140"/>
      <c r="D27" s="140"/>
      <c r="E27" s="143"/>
      <c r="F27" s="143">
        <f>G27+I27+K27+Q27+S27+U27+AA27+AC27+AE27+AK27+AM27+AO27</f>
        <v>0</v>
      </c>
      <c r="G27" s="143"/>
      <c r="H27" s="143"/>
      <c r="I27" s="143"/>
      <c r="J27" s="143"/>
      <c r="K27" s="143"/>
      <c r="L27" s="143"/>
      <c r="M27" s="143">
        <f>G27+I27+K27</f>
        <v>0</v>
      </c>
      <c r="N27" s="143">
        <f>H27+J27+L27</f>
        <v>0</v>
      </c>
      <c r="O27" s="143">
        <f t="shared" si="1"/>
        <v>0</v>
      </c>
      <c r="P27" s="143" t="str">
        <f t="shared" si="2"/>
        <v>−</v>
      </c>
      <c r="Q27" s="143"/>
      <c r="R27" s="143"/>
      <c r="S27" s="143"/>
      <c r="T27" s="143"/>
      <c r="U27" s="143"/>
      <c r="V27" s="143"/>
      <c r="W27" s="143">
        <f>Q27+S27+U27</f>
        <v>0</v>
      </c>
      <c r="X27" s="143">
        <f>R27+T27+V27</f>
        <v>0</v>
      </c>
      <c r="Y27" s="143">
        <f t="shared" si="4"/>
        <v>0</v>
      </c>
      <c r="Z27" s="143" t="str">
        <f t="shared" si="5"/>
        <v>−</v>
      </c>
      <c r="AA27" s="143"/>
      <c r="AB27" s="143"/>
      <c r="AC27" s="143"/>
      <c r="AD27" s="143"/>
      <c r="AE27" s="143"/>
      <c r="AF27" s="143"/>
      <c r="AG27" s="143">
        <f>AA27+AC27+AE27</f>
        <v>0</v>
      </c>
      <c r="AH27" s="143">
        <f>AB27+AD27+AF27</f>
        <v>0</v>
      </c>
      <c r="AI27" s="143">
        <f t="shared" si="7"/>
        <v>0</v>
      </c>
      <c r="AJ27" s="143" t="str">
        <f t="shared" si="8"/>
        <v>−</v>
      </c>
      <c r="AK27" s="143"/>
      <c r="AL27" s="143"/>
      <c r="AM27" s="143"/>
      <c r="AN27" s="143"/>
      <c r="AO27" s="143"/>
      <c r="AP27" s="143"/>
      <c r="AQ27" s="143">
        <f>AK27+AM27+AO27</f>
        <v>0</v>
      </c>
      <c r="AR27" s="143">
        <f>AL27+AN27+AP27</f>
        <v>0</v>
      </c>
      <c r="AS27" s="143">
        <f t="shared" si="10"/>
        <v>0</v>
      </c>
      <c r="AT27" s="143" t="str">
        <f t="shared" si="11"/>
        <v>−</v>
      </c>
    </row>
    <row r="28" spans="1:46" ht="31.2" x14ac:dyDescent="0.25">
      <c r="A28" s="134" t="s">
        <v>423</v>
      </c>
      <c r="B28" s="151" t="s">
        <v>264</v>
      </c>
      <c r="C28" s="144"/>
      <c r="D28" s="142"/>
      <c r="E28" s="142"/>
      <c r="F28" s="142">
        <f>(G28+I28+K28+Q28+S28+U28+AA28+AC28+AE28+AK28+AM28+AO28)/12</f>
        <v>0</v>
      </c>
      <c r="G28" s="142"/>
      <c r="H28" s="142"/>
      <c r="I28" s="142"/>
      <c r="J28" s="142"/>
      <c r="K28" s="142"/>
      <c r="L28" s="142"/>
      <c r="M28" s="142">
        <f t="shared" ref="M28:N28" si="63">(G28+I28+K28)/3</f>
        <v>0</v>
      </c>
      <c r="N28" s="142">
        <f t="shared" si="63"/>
        <v>0</v>
      </c>
      <c r="O28" s="142">
        <f t="shared" si="1"/>
        <v>0</v>
      </c>
      <c r="P28" s="142" t="str">
        <f t="shared" si="2"/>
        <v>−</v>
      </c>
      <c r="Q28" s="142"/>
      <c r="R28" s="142"/>
      <c r="S28" s="142"/>
      <c r="T28" s="142"/>
      <c r="U28" s="142"/>
      <c r="V28" s="142"/>
      <c r="W28" s="142">
        <f t="shared" ref="W28" si="64">(Q28+S28+U28)/3</f>
        <v>0</v>
      </c>
      <c r="X28" s="142">
        <f t="shared" ref="X28" si="65">(R28+T28+V28)/3</f>
        <v>0</v>
      </c>
      <c r="Y28" s="142">
        <f t="shared" si="4"/>
        <v>0</v>
      </c>
      <c r="Z28" s="142" t="str">
        <f t="shared" si="5"/>
        <v>−</v>
      </c>
      <c r="AA28" s="142"/>
      <c r="AB28" s="142"/>
      <c r="AC28" s="142"/>
      <c r="AD28" s="142"/>
      <c r="AE28" s="142"/>
      <c r="AF28" s="142"/>
      <c r="AG28" s="142">
        <f t="shared" ref="AG28" si="66">(AA28+AC28+AE28)/3</f>
        <v>0</v>
      </c>
      <c r="AH28" s="142">
        <f t="shared" ref="AH28" si="67">(AB28+AD28+AF28)/3</f>
        <v>0</v>
      </c>
      <c r="AI28" s="142">
        <f t="shared" si="7"/>
        <v>0</v>
      </c>
      <c r="AJ28" s="142" t="str">
        <f t="shared" si="8"/>
        <v>−</v>
      </c>
      <c r="AK28" s="142"/>
      <c r="AL28" s="142"/>
      <c r="AM28" s="142"/>
      <c r="AN28" s="142"/>
      <c r="AO28" s="142"/>
      <c r="AP28" s="142"/>
      <c r="AQ28" s="142">
        <f t="shared" ref="AQ28" si="68">(AK28+AM28+AO28)/3</f>
        <v>0</v>
      </c>
      <c r="AR28" s="142">
        <f t="shared" ref="AR28" si="69">(AL28+AN28+AP28)/3</f>
        <v>0</v>
      </c>
      <c r="AS28" s="142">
        <f t="shared" si="10"/>
        <v>0</v>
      </c>
      <c r="AT28" s="142" t="str">
        <f t="shared" si="11"/>
        <v>−</v>
      </c>
    </row>
    <row r="29" spans="1:46" ht="15.6" x14ac:dyDescent="0.25">
      <c r="A29" s="134" t="s">
        <v>424</v>
      </c>
      <c r="B29" s="151" t="s">
        <v>267</v>
      </c>
      <c r="C29" s="140"/>
      <c r="D29" s="140"/>
      <c r="E29" s="143"/>
      <c r="F29" s="143">
        <f>G29+I29+K29+Q29+S29+U29+AA29+AC29+AE29+AK29+AM29+AO29</f>
        <v>0</v>
      </c>
      <c r="G29" s="143"/>
      <c r="H29" s="143"/>
      <c r="I29" s="143"/>
      <c r="J29" s="143"/>
      <c r="K29" s="143"/>
      <c r="L29" s="143"/>
      <c r="M29" s="143">
        <f>G29+I29+K29</f>
        <v>0</v>
      </c>
      <c r="N29" s="143">
        <f>H29+J29+L29</f>
        <v>0</v>
      </c>
      <c r="O29" s="143">
        <f t="shared" si="1"/>
        <v>0</v>
      </c>
      <c r="P29" s="143" t="str">
        <f t="shared" si="2"/>
        <v>−</v>
      </c>
      <c r="Q29" s="143"/>
      <c r="R29" s="143"/>
      <c r="S29" s="143"/>
      <c r="T29" s="143"/>
      <c r="U29" s="143"/>
      <c r="V29" s="143"/>
      <c r="W29" s="143">
        <f>Q29+S29+U29</f>
        <v>0</v>
      </c>
      <c r="X29" s="143">
        <f>R29+T29+V29</f>
        <v>0</v>
      </c>
      <c r="Y29" s="143">
        <f t="shared" si="4"/>
        <v>0</v>
      </c>
      <c r="Z29" s="143" t="str">
        <f t="shared" si="5"/>
        <v>−</v>
      </c>
      <c r="AA29" s="143"/>
      <c r="AB29" s="143"/>
      <c r="AC29" s="143"/>
      <c r="AD29" s="143"/>
      <c r="AE29" s="143"/>
      <c r="AF29" s="143"/>
      <c r="AG29" s="143">
        <f>AA29+AC29+AE29</f>
        <v>0</v>
      </c>
      <c r="AH29" s="143">
        <f>AB29+AD29+AF29</f>
        <v>0</v>
      </c>
      <c r="AI29" s="143">
        <f t="shared" si="7"/>
        <v>0</v>
      </c>
      <c r="AJ29" s="143" t="str">
        <f t="shared" si="8"/>
        <v>−</v>
      </c>
      <c r="AK29" s="143"/>
      <c r="AL29" s="143"/>
      <c r="AM29" s="143"/>
      <c r="AN29" s="143"/>
      <c r="AO29" s="143"/>
      <c r="AP29" s="143"/>
      <c r="AQ29" s="143">
        <f>AK29+AM29+AO29</f>
        <v>0</v>
      </c>
      <c r="AR29" s="143">
        <f>AL29+AN29+AP29</f>
        <v>0</v>
      </c>
      <c r="AS29" s="143">
        <f t="shared" si="10"/>
        <v>0</v>
      </c>
      <c r="AT29" s="143" t="str">
        <f t="shared" si="11"/>
        <v>−</v>
      </c>
    </row>
    <row r="30" spans="1:46" ht="31.2" x14ac:dyDescent="0.25">
      <c r="A30" s="134" t="s">
        <v>425</v>
      </c>
      <c r="B30" s="151" t="s">
        <v>268</v>
      </c>
      <c r="C30" s="144"/>
      <c r="D30" s="142"/>
      <c r="E30" s="142"/>
      <c r="F30" s="142">
        <f>(G30+I30+K30+Q30+S30+U30+AA30+AC30+AE30+AK30+AM30+AO30)/12</f>
        <v>0</v>
      </c>
      <c r="G30" s="142"/>
      <c r="H30" s="142"/>
      <c r="I30" s="142"/>
      <c r="J30" s="142"/>
      <c r="K30" s="142"/>
      <c r="L30" s="142"/>
      <c r="M30" s="142">
        <f t="shared" ref="M30" si="70">(G30+I30+K30)/3</f>
        <v>0</v>
      </c>
      <c r="N30" s="142">
        <f>(H30+J30+L30)/3</f>
        <v>0</v>
      </c>
      <c r="O30" s="142">
        <f t="shared" si="1"/>
        <v>0</v>
      </c>
      <c r="P30" s="142" t="str">
        <f t="shared" si="2"/>
        <v>−</v>
      </c>
      <c r="Q30" s="142"/>
      <c r="R30" s="142"/>
      <c r="S30" s="142"/>
      <c r="T30" s="142"/>
      <c r="U30" s="142"/>
      <c r="V30" s="142"/>
      <c r="W30" s="142">
        <f t="shared" ref="W30" si="71">(Q30+S30+U30)/3</f>
        <v>0</v>
      </c>
      <c r="X30" s="142">
        <f>(R30+T30+V30)/3</f>
        <v>0</v>
      </c>
      <c r="Y30" s="142">
        <f t="shared" si="4"/>
        <v>0</v>
      </c>
      <c r="Z30" s="142" t="str">
        <f t="shared" si="5"/>
        <v>−</v>
      </c>
      <c r="AA30" s="142"/>
      <c r="AB30" s="142"/>
      <c r="AC30" s="142"/>
      <c r="AD30" s="142"/>
      <c r="AE30" s="142"/>
      <c r="AF30" s="142"/>
      <c r="AG30" s="142">
        <f t="shared" ref="AG30" si="72">(AA30+AC30+AE30)/3</f>
        <v>0</v>
      </c>
      <c r="AH30" s="142">
        <f>(AB30+AD30+AF30)/3</f>
        <v>0</v>
      </c>
      <c r="AI30" s="142">
        <f t="shared" si="7"/>
        <v>0</v>
      </c>
      <c r="AJ30" s="142" t="str">
        <f t="shared" si="8"/>
        <v>−</v>
      </c>
      <c r="AK30" s="142"/>
      <c r="AL30" s="142"/>
      <c r="AM30" s="142"/>
      <c r="AN30" s="142"/>
      <c r="AO30" s="142"/>
      <c r="AP30" s="142"/>
      <c r="AQ30" s="142">
        <f t="shared" ref="AQ30" si="73">(AK30+AM30+AO30)/3</f>
        <v>0</v>
      </c>
      <c r="AR30" s="142">
        <f>(AL30+AN30+AP30)/3</f>
        <v>0</v>
      </c>
      <c r="AS30" s="142">
        <f t="shared" si="10"/>
        <v>0</v>
      </c>
      <c r="AT30" s="142" t="str">
        <f t="shared" si="11"/>
        <v>−</v>
      </c>
    </row>
    <row r="31" spans="1:46" ht="19.2" customHeight="1" x14ac:dyDescent="0.25">
      <c r="A31" s="134" t="s">
        <v>426</v>
      </c>
      <c r="B31" s="151" t="s">
        <v>19</v>
      </c>
      <c r="C31" s="143" t="str">
        <f>IFERROR(C17/C18/12*1000,"−")</f>
        <v>−</v>
      </c>
      <c r="D31" s="143" t="str">
        <f t="shared" ref="D31:F31" si="74">IFERROR(D17/D18/12*1000,"−")</f>
        <v>−</v>
      </c>
      <c r="E31" s="143" t="str">
        <f t="shared" si="74"/>
        <v>−</v>
      </c>
      <c r="F31" s="143" t="str">
        <f t="shared" si="74"/>
        <v>−</v>
      </c>
      <c r="G31" s="143" t="str">
        <f>IFERROR(G17/G18*1000,"−")</f>
        <v>−</v>
      </c>
      <c r="H31" s="143" t="str">
        <f t="shared" ref="H31:L31" si="75">IFERROR(H17/H18*1000,"−")</f>
        <v>−</v>
      </c>
      <c r="I31" s="143" t="str">
        <f t="shared" si="75"/>
        <v>−</v>
      </c>
      <c r="J31" s="143" t="str">
        <f t="shared" si="75"/>
        <v>−</v>
      </c>
      <c r="K31" s="143" t="str">
        <f t="shared" si="75"/>
        <v>−</v>
      </c>
      <c r="L31" s="143" t="str">
        <f t="shared" si="75"/>
        <v>−</v>
      </c>
      <c r="M31" s="143" t="str">
        <f>IFERROR(M17/M18/3*1000,"−")</f>
        <v>−</v>
      </c>
      <c r="N31" s="143" t="str">
        <f>IFERROR(N17/N18/3*1000,"−")</f>
        <v>−</v>
      </c>
      <c r="O31" s="143" t="str">
        <f t="shared" ref="O31:O37" si="76">IFERROR(N31-M31,"−")</f>
        <v>−</v>
      </c>
      <c r="P31" s="143" t="str">
        <f t="shared" si="2"/>
        <v>−</v>
      </c>
      <c r="Q31" s="143" t="str">
        <f>IFERROR(Q17/Q18*1000,"−")</f>
        <v>−</v>
      </c>
      <c r="R31" s="143" t="str">
        <f t="shared" ref="R31:V31" si="77">IFERROR(R17/R18*1000,"−")</f>
        <v>−</v>
      </c>
      <c r="S31" s="143" t="str">
        <f t="shared" si="77"/>
        <v>−</v>
      </c>
      <c r="T31" s="143" t="str">
        <f t="shared" si="77"/>
        <v>−</v>
      </c>
      <c r="U31" s="143" t="str">
        <f t="shared" si="77"/>
        <v>−</v>
      </c>
      <c r="V31" s="143" t="str">
        <f t="shared" si="77"/>
        <v>−</v>
      </c>
      <c r="W31" s="143" t="str">
        <f>IFERROR(W17/W18/3*1000,"−")</f>
        <v>−</v>
      </c>
      <c r="X31" s="143" t="str">
        <f>IFERROR(X17/X18/3*1000,"−")</f>
        <v>−</v>
      </c>
      <c r="Y31" s="143" t="str">
        <f t="shared" ref="Y31:Y37" si="78">IFERROR(X31-W31,"−")</f>
        <v>−</v>
      </c>
      <c r="Z31" s="143" t="str">
        <f t="shared" si="5"/>
        <v>−</v>
      </c>
      <c r="AA31" s="143" t="str">
        <f>IFERROR(AA17/AA18*1000,"−")</f>
        <v>−</v>
      </c>
      <c r="AB31" s="143" t="str">
        <f t="shared" ref="AB31:AF31" si="79">IFERROR(AB17/AB18*1000,"−")</f>
        <v>−</v>
      </c>
      <c r="AC31" s="143" t="str">
        <f t="shared" si="79"/>
        <v>−</v>
      </c>
      <c r="AD31" s="143" t="str">
        <f t="shared" si="79"/>
        <v>−</v>
      </c>
      <c r="AE31" s="143" t="str">
        <f t="shared" si="79"/>
        <v>−</v>
      </c>
      <c r="AF31" s="143" t="str">
        <f t="shared" si="79"/>
        <v>−</v>
      </c>
      <c r="AG31" s="143" t="str">
        <f>IFERROR(AG17/AG18/3*1000,"−")</f>
        <v>−</v>
      </c>
      <c r="AH31" s="143" t="str">
        <f>IFERROR(AH17/AH18/3*1000,"−")</f>
        <v>−</v>
      </c>
      <c r="AI31" s="143" t="str">
        <f t="shared" ref="AI31:AI37" si="80">IFERROR(AH31-AG31,"−")</f>
        <v>−</v>
      </c>
      <c r="AJ31" s="143" t="str">
        <f t="shared" si="8"/>
        <v>−</v>
      </c>
      <c r="AK31" s="143" t="str">
        <f>IFERROR(AK17/AK18*1000,"−")</f>
        <v>−</v>
      </c>
      <c r="AL31" s="143" t="str">
        <f t="shared" ref="AL31:AP31" si="81">IFERROR(AL17/AL18*1000,"−")</f>
        <v>−</v>
      </c>
      <c r="AM31" s="143" t="str">
        <f t="shared" si="81"/>
        <v>−</v>
      </c>
      <c r="AN31" s="143" t="str">
        <f t="shared" si="81"/>
        <v>−</v>
      </c>
      <c r="AO31" s="143" t="str">
        <f t="shared" si="81"/>
        <v>−</v>
      </c>
      <c r="AP31" s="143" t="str">
        <f t="shared" si="81"/>
        <v>−</v>
      </c>
      <c r="AQ31" s="143" t="str">
        <f>IFERROR(AQ17/AQ18/3*1000,"−")</f>
        <v>−</v>
      </c>
      <c r="AR31" s="143" t="str">
        <f>IFERROR(AR17/AR18/3*1000,"−")</f>
        <v>−</v>
      </c>
      <c r="AS31" s="143" t="str">
        <f t="shared" ref="AS31:AS37" si="82">IFERROR(AR31-AQ31,"−")</f>
        <v>−</v>
      </c>
      <c r="AT31" s="143" t="str">
        <f t="shared" si="11"/>
        <v>−</v>
      </c>
    </row>
    <row r="32" spans="1:46" ht="31.2" x14ac:dyDescent="0.25">
      <c r="A32" s="134" t="s">
        <v>427</v>
      </c>
      <c r="B32" s="151" t="s">
        <v>269</v>
      </c>
      <c r="C32" s="143" t="str">
        <f>IFERROR(C19/C20/12*1000,"−")</f>
        <v>−</v>
      </c>
      <c r="D32" s="143" t="str">
        <f t="shared" ref="D32:F32" si="83">IFERROR(D19/D20/12*1000,"−")</f>
        <v>−</v>
      </c>
      <c r="E32" s="143" t="str">
        <f t="shared" si="83"/>
        <v>−</v>
      </c>
      <c r="F32" s="143" t="str">
        <f t="shared" si="83"/>
        <v>−</v>
      </c>
      <c r="G32" s="143" t="str">
        <f>IFERROR(G19/G20*1000,"−")</f>
        <v>−</v>
      </c>
      <c r="H32" s="143" t="str">
        <f t="shared" ref="H32:L32" si="84">IFERROR(H19/H20*1000,"−")</f>
        <v>−</v>
      </c>
      <c r="I32" s="143" t="str">
        <f t="shared" si="84"/>
        <v>−</v>
      </c>
      <c r="J32" s="143" t="str">
        <f t="shared" si="84"/>
        <v>−</v>
      </c>
      <c r="K32" s="143" t="str">
        <f t="shared" si="84"/>
        <v>−</v>
      </c>
      <c r="L32" s="143" t="str">
        <f t="shared" si="84"/>
        <v>−</v>
      </c>
      <c r="M32" s="143" t="str">
        <f>IFERROR(M19/M20/3*1000,"−")</f>
        <v>−</v>
      </c>
      <c r="N32" s="143" t="str">
        <f>IFERROR(N19/N20/3*1000,"−")</f>
        <v>−</v>
      </c>
      <c r="O32" s="143" t="str">
        <f t="shared" si="76"/>
        <v>−</v>
      </c>
      <c r="P32" s="143" t="str">
        <f t="shared" si="2"/>
        <v>−</v>
      </c>
      <c r="Q32" s="143" t="str">
        <f>IFERROR(Q19/Q20*1000,"−")</f>
        <v>−</v>
      </c>
      <c r="R32" s="143" t="str">
        <f t="shared" ref="R32:V32" si="85">IFERROR(R19/R20*1000,"−")</f>
        <v>−</v>
      </c>
      <c r="S32" s="143" t="str">
        <f t="shared" si="85"/>
        <v>−</v>
      </c>
      <c r="T32" s="143" t="str">
        <f t="shared" si="85"/>
        <v>−</v>
      </c>
      <c r="U32" s="143" t="str">
        <f t="shared" si="85"/>
        <v>−</v>
      </c>
      <c r="V32" s="143" t="str">
        <f t="shared" si="85"/>
        <v>−</v>
      </c>
      <c r="W32" s="143" t="str">
        <f>IFERROR(W19/W20/3*1000,"−")</f>
        <v>−</v>
      </c>
      <c r="X32" s="143" t="str">
        <f>IFERROR(X19/X20/3*1000,"−")</f>
        <v>−</v>
      </c>
      <c r="Y32" s="143" t="str">
        <f t="shared" si="78"/>
        <v>−</v>
      </c>
      <c r="Z32" s="143" t="str">
        <f t="shared" si="5"/>
        <v>−</v>
      </c>
      <c r="AA32" s="143" t="str">
        <f>IFERROR(AA19/AA20*1000,"−")</f>
        <v>−</v>
      </c>
      <c r="AB32" s="143" t="str">
        <f t="shared" ref="AB32:AF32" si="86">IFERROR(AB19/AB20*1000,"−")</f>
        <v>−</v>
      </c>
      <c r="AC32" s="143" t="str">
        <f t="shared" si="86"/>
        <v>−</v>
      </c>
      <c r="AD32" s="143" t="str">
        <f t="shared" si="86"/>
        <v>−</v>
      </c>
      <c r="AE32" s="143" t="str">
        <f t="shared" si="86"/>
        <v>−</v>
      </c>
      <c r="AF32" s="143" t="str">
        <f t="shared" si="86"/>
        <v>−</v>
      </c>
      <c r="AG32" s="143" t="str">
        <f>IFERROR(AG19/AG20/3*1000,"−")</f>
        <v>−</v>
      </c>
      <c r="AH32" s="143" t="str">
        <f>IFERROR(AH19/AH20/3*1000,"−")</f>
        <v>−</v>
      </c>
      <c r="AI32" s="143" t="str">
        <f t="shared" si="80"/>
        <v>−</v>
      </c>
      <c r="AJ32" s="143" t="str">
        <f t="shared" si="8"/>
        <v>−</v>
      </c>
      <c r="AK32" s="143" t="str">
        <f>IFERROR(AK19/AK20*1000,"−")</f>
        <v>−</v>
      </c>
      <c r="AL32" s="143" t="str">
        <f t="shared" ref="AL32:AP32" si="87">IFERROR(AL19/AL20*1000,"−")</f>
        <v>−</v>
      </c>
      <c r="AM32" s="143" t="str">
        <f t="shared" si="87"/>
        <v>−</v>
      </c>
      <c r="AN32" s="143" t="str">
        <f t="shared" si="87"/>
        <v>−</v>
      </c>
      <c r="AO32" s="143" t="str">
        <f t="shared" si="87"/>
        <v>−</v>
      </c>
      <c r="AP32" s="143" t="str">
        <f t="shared" si="87"/>
        <v>−</v>
      </c>
      <c r="AQ32" s="143" t="str">
        <f>IFERROR(AQ19/AQ20/3*1000,"−")</f>
        <v>−</v>
      </c>
      <c r="AR32" s="143" t="str">
        <f>IFERROR(AR19/AR20/3*1000,"−")</f>
        <v>−</v>
      </c>
      <c r="AS32" s="143" t="str">
        <f t="shared" si="82"/>
        <v>−</v>
      </c>
      <c r="AT32" s="143" t="str">
        <f t="shared" si="11"/>
        <v>−</v>
      </c>
    </row>
    <row r="33" spans="1:46" ht="46.8" x14ac:dyDescent="0.25">
      <c r="A33" s="134" t="s">
        <v>428</v>
      </c>
      <c r="B33" s="151" t="s">
        <v>270</v>
      </c>
      <c r="C33" s="143" t="str">
        <f>IFERROR(C21/C22/12*1000,"−")</f>
        <v>−</v>
      </c>
      <c r="D33" s="143" t="str">
        <f t="shared" ref="D33:F33" si="88">IFERROR(D22/D23/12*1000,"−")</f>
        <v>−</v>
      </c>
      <c r="E33" s="143" t="str">
        <f t="shared" si="88"/>
        <v>−</v>
      </c>
      <c r="F33" s="143" t="str">
        <f t="shared" si="88"/>
        <v>−</v>
      </c>
      <c r="G33" s="143" t="str">
        <f>IFERROR(G22/G23*1000,"−")</f>
        <v>−</v>
      </c>
      <c r="H33" s="143" t="str">
        <f t="shared" ref="H33:L33" si="89">IFERROR(H22/H23*1000,"−")</f>
        <v>−</v>
      </c>
      <c r="I33" s="143" t="str">
        <f t="shared" si="89"/>
        <v>−</v>
      </c>
      <c r="J33" s="143" t="str">
        <f t="shared" si="89"/>
        <v>−</v>
      </c>
      <c r="K33" s="143" t="str">
        <f t="shared" si="89"/>
        <v>−</v>
      </c>
      <c r="L33" s="143" t="str">
        <f t="shared" si="89"/>
        <v>−</v>
      </c>
      <c r="M33" s="143" t="str">
        <f>IFERROR(M22/M23/3*1000,"−")</f>
        <v>−</v>
      </c>
      <c r="N33" s="143" t="str">
        <f>IFERROR(N22/N23/3*1000,"−")</f>
        <v>−</v>
      </c>
      <c r="O33" s="143" t="str">
        <f t="shared" si="76"/>
        <v>−</v>
      </c>
      <c r="P33" s="143" t="str">
        <f t="shared" si="2"/>
        <v>−</v>
      </c>
      <c r="Q33" s="143" t="str">
        <f>IFERROR(Q22/Q23*1000,"−")</f>
        <v>−</v>
      </c>
      <c r="R33" s="143" t="str">
        <f t="shared" ref="R33:V33" si="90">IFERROR(R22/R23*1000,"−")</f>
        <v>−</v>
      </c>
      <c r="S33" s="143" t="str">
        <f t="shared" si="90"/>
        <v>−</v>
      </c>
      <c r="T33" s="143" t="str">
        <f t="shared" si="90"/>
        <v>−</v>
      </c>
      <c r="U33" s="143" t="str">
        <f t="shared" si="90"/>
        <v>−</v>
      </c>
      <c r="V33" s="143" t="str">
        <f t="shared" si="90"/>
        <v>−</v>
      </c>
      <c r="W33" s="143" t="str">
        <f>IFERROR(W22/W23/3*1000,"−")</f>
        <v>−</v>
      </c>
      <c r="X33" s="143" t="str">
        <f>IFERROR(X22/X23/3*1000,"−")</f>
        <v>−</v>
      </c>
      <c r="Y33" s="143" t="str">
        <f t="shared" si="78"/>
        <v>−</v>
      </c>
      <c r="Z33" s="143" t="str">
        <f t="shared" si="5"/>
        <v>−</v>
      </c>
      <c r="AA33" s="143" t="str">
        <f>IFERROR(AA22/AA23*1000,"−")</f>
        <v>−</v>
      </c>
      <c r="AB33" s="143" t="str">
        <f t="shared" ref="AB33:AF33" si="91">IFERROR(AB22/AB23*1000,"−")</f>
        <v>−</v>
      </c>
      <c r="AC33" s="143" t="str">
        <f t="shared" si="91"/>
        <v>−</v>
      </c>
      <c r="AD33" s="143" t="str">
        <f t="shared" si="91"/>
        <v>−</v>
      </c>
      <c r="AE33" s="143" t="str">
        <f t="shared" si="91"/>
        <v>−</v>
      </c>
      <c r="AF33" s="143" t="str">
        <f t="shared" si="91"/>
        <v>−</v>
      </c>
      <c r="AG33" s="143" t="str">
        <f>IFERROR(AG22/AG23/3*1000,"−")</f>
        <v>−</v>
      </c>
      <c r="AH33" s="143" t="str">
        <f>IFERROR(AH22/AH23/3*1000,"−")</f>
        <v>−</v>
      </c>
      <c r="AI33" s="143" t="str">
        <f t="shared" si="80"/>
        <v>−</v>
      </c>
      <c r="AJ33" s="143" t="str">
        <f t="shared" si="8"/>
        <v>−</v>
      </c>
      <c r="AK33" s="143" t="str">
        <f>IFERROR(AK22/AK23*1000,"−")</f>
        <v>−</v>
      </c>
      <c r="AL33" s="143" t="str">
        <f t="shared" ref="AL33:AP33" si="92">IFERROR(AL22/AL23*1000,"−")</f>
        <v>−</v>
      </c>
      <c r="AM33" s="143" t="str">
        <f t="shared" si="92"/>
        <v>−</v>
      </c>
      <c r="AN33" s="143" t="str">
        <f t="shared" si="92"/>
        <v>−</v>
      </c>
      <c r="AO33" s="143" t="str">
        <f t="shared" si="92"/>
        <v>−</v>
      </c>
      <c r="AP33" s="143" t="str">
        <f t="shared" si="92"/>
        <v>−</v>
      </c>
      <c r="AQ33" s="143" t="str">
        <f>IFERROR(AQ22/AQ23/3*1000,"−")</f>
        <v>−</v>
      </c>
      <c r="AR33" s="143" t="str">
        <f>IFERROR(AR22/AR23/3*1000,"−")</f>
        <v>−</v>
      </c>
      <c r="AS33" s="143" t="str">
        <f t="shared" si="82"/>
        <v>−</v>
      </c>
      <c r="AT33" s="143" t="str">
        <f t="shared" si="11"/>
        <v>−</v>
      </c>
    </row>
    <row r="34" spans="1:46" ht="18.600000000000001" customHeight="1" x14ac:dyDescent="0.25">
      <c r="A34" s="134" t="s">
        <v>429</v>
      </c>
      <c r="B34" s="151" t="s">
        <v>271</v>
      </c>
      <c r="C34" s="143" t="str">
        <f>IFERROR(C23/C24/12*1000,"−")</f>
        <v>−</v>
      </c>
      <c r="D34" s="143" t="str">
        <f t="shared" ref="D34:F34" si="93">IFERROR(D23/D24/12*1000,"−")</f>
        <v>−</v>
      </c>
      <c r="E34" s="143" t="str">
        <f t="shared" si="93"/>
        <v>−</v>
      </c>
      <c r="F34" s="143" t="str">
        <f t="shared" si="93"/>
        <v>−</v>
      </c>
      <c r="G34" s="143" t="str">
        <f>IFERROR(G23/G24*1000,"−")</f>
        <v>−</v>
      </c>
      <c r="H34" s="143" t="str">
        <f t="shared" ref="H34:L34" si="94">IFERROR(H23/H24*1000,"−")</f>
        <v>−</v>
      </c>
      <c r="I34" s="143" t="str">
        <f t="shared" si="94"/>
        <v>−</v>
      </c>
      <c r="J34" s="143" t="str">
        <f t="shared" si="94"/>
        <v>−</v>
      </c>
      <c r="K34" s="143" t="str">
        <f t="shared" si="94"/>
        <v>−</v>
      </c>
      <c r="L34" s="143" t="str">
        <f t="shared" si="94"/>
        <v>−</v>
      </c>
      <c r="M34" s="143" t="str">
        <f>IFERROR(M23/M24/3*1000,"−")</f>
        <v>−</v>
      </c>
      <c r="N34" s="143" t="str">
        <f>IFERROR(N23/N24/3*1000,"−")</f>
        <v>−</v>
      </c>
      <c r="O34" s="143" t="str">
        <f t="shared" si="76"/>
        <v>−</v>
      </c>
      <c r="P34" s="143" t="str">
        <f t="shared" si="2"/>
        <v>−</v>
      </c>
      <c r="Q34" s="143" t="str">
        <f>IFERROR(Q23/Q24*1000,"−")</f>
        <v>−</v>
      </c>
      <c r="R34" s="143" t="str">
        <f t="shared" ref="R34:V34" si="95">IFERROR(R23/R24*1000,"−")</f>
        <v>−</v>
      </c>
      <c r="S34" s="143" t="str">
        <f t="shared" si="95"/>
        <v>−</v>
      </c>
      <c r="T34" s="143" t="str">
        <f t="shared" si="95"/>
        <v>−</v>
      </c>
      <c r="U34" s="143" t="str">
        <f t="shared" si="95"/>
        <v>−</v>
      </c>
      <c r="V34" s="143" t="str">
        <f t="shared" si="95"/>
        <v>−</v>
      </c>
      <c r="W34" s="143" t="str">
        <f>IFERROR(W23/W24/3*1000,"−")</f>
        <v>−</v>
      </c>
      <c r="X34" s="143" t="str">
        <f>IFERROR(X23/X24/3*1000,"−")</f>
        <v>−</v>
      </c>
      <c r="Y34" s="143" t="str">
        <f t="shared" si="78"/>
        <v>−</v>
      </c>
      <c r="Z34" s="143" t="str">
        <f t="shared" si="5"/>
        <v>−</v>
      </c>
      <c r="AA34" s="143" t="str">
        <f>IFERROR(AA23/AA24*1000,"−")</f>
        <v>−</v>
      </c>
      <c r="AB34" s="143" t="str">
        <f t="shared" ref="AB34:AF34" si="96">IFERROR(AB23/AB24*1000,"−")</f>
        <v>−</v>
      </c>
      <c r="AC34" s="143" t="str">
        <f t="shared" si="96"/>
        <v>−</v>
      </c>
      <c r="AD34" s="143" t="str">
        <f t="shared" si="96"/>
        <v>−</v>
      </c>
      <c r="AE34" s="143" t="str">
        <f t="shared" si="96"/>
        <v>−</v>
      </c>
      <c r="AF34" s="143" t="str">
        <f t="shared" si="96"/>
        <v>−</v>
      </c>
      <c r="AG34" s="143" t="str">
        <f>IFERROR(AG23/AG24/3*1000,"−")</f>
        <v>−</v>
      </c>
      <c r="AH34" s="143" t="str">
        <f>IFERROR(AH23/AH24/3*1000,"−")</f>
        <v>−</v>
      </c>
      <c r="AI34" s="143" t="str">
        <f t="shared" si="80"/>
        <v>−</v>
      </c>
      <c r="AJ34" s="143" t="str">
        <f t="shared" si="8"/>
        <v>−</v>
      </c>
      <c r="AK34" s="143" t="str">
        <f>IFERROR(AK23/AK24*1000,"−")</f>
        <v>−</v>
      </c>
      <c r="AL34" s="143" t="str">
        <f t="shared" ref="AL34:AP34" si="97">IFERROR(AL23/AL24*1000,"−")</f>
        <v>−</v>
      </c>
      <c r="AM34" s="143" t="str">
        <f t="shared" si="97"/>
        <v>−</v>
      </c>
      <c r="AN34" s="143" t="str">
        <f t="shared" si="97"/>
        <v>−</v>
      </c>
      <c r="AO34" s="143" t="str">
        <f t="shared" si="97"/>
        <v>−</v>
      </c>
      <c r="AP34" s="143" t="str">
        <f t="shared" si="97"/>
        <v>−</v>
      </c>
      <c r="AQ34" s="143" t="str">
        <f>IFERROR(AQ23/AQ24/3*1000,"−")</f>
        <v>−</v>
      </c>
      <c r="AR34" s="143" t="str">
        <f>IFERROR(AR23/AR24/3*1000,"−")</f>
        <v>−</v>
      </c>
      <c r="AS34" s="143" t="str">
        <f t="shared" si="82"/>
        <v>−</v>
      </c>
      <c r="AT34" s="143" t="str">
        <f t="shared" si="11"/>
        <v>−</v>
      </c>
    </row>
    <row r="35" spans="1:46" ht="46.8" x14ac:dyDescent="0.25">
      <c r="A35" s="134" t="s">
        <v>430</v>
      </c>
      <c r="B35" s="151" t="s">
        <v>272</v>
      </c>
      <c r="C35" s="143" t="str">
        <f>IFERROR(C25/C26/12*1000,"−")</f>
        <v>−</v>
      </c>
      <c r="D35" s="143" t="str">
        <f t="shared" ref="D35:F35" si="98">IFERROR(D25/D26/12*1000,"−")</f>
        <v>−</v>
      </c>
      <c r="E35" s="143" t="str">
        <f t="shared" si="98"/>
        <v>−</v>
      </c>
      <c r="F35" s="143" t="str">
        <f t="shared" si="98"/>
        <v>−</v>
      </c>
      <c r="G35" s="143" t="str">
        <f>IFERROR(G25/G26*1000,"−")</f>
        <v>−</v>
      </c>
      <c r="H35" s="143" t="str">
        <f t="shared" ref="H35:L35" si="99">IFERROR(H25/H26*1000,"−")</f>
        <v>−</v>
      </c>
      <c r="I35" s="143" t="str">
        <f t="shared" si="99"/>
        <v>−</v>
      </c>
      <c r="J35" s="143" t="str">
        <f t="shared" si="99"/>
        <v>−</v>
      </c>
      <c r="K35" s="143" t="str">
        <f t="shared" si="99"/>
        <v>−</v>
      </c>
      <c r="L35" s="143" t="str">
        <f t="shared" si="99"/>
        <v>−</v>
      </c>
      <c r="M35" s="143" t="str">
        <f>IFERROR(M25/M26/3*1000,"−")</f>
        <v>−</v>
      </c>
      <c r="N35" s="143" t="str">
        <f>IFERROR(N25/N26/3*1000,"−")</f>
        <v>−</v>
      </c>
      <c r="O35" s="143" t="str">
        <f t="shared" si="76"/>
        <v>−</v>
      </c>
      <c r="P35" s="143" t="str">
        <f t="shared" si="2"/>
        <v>−</v>
      </c>
      <c r="Q35" s="143" t="str">
        <f>IFERROR(Q25/Q26*1000,"−")</f>
        <v>−</v>
      </c>
      <c r="R35" s="143" t="str">
        <f t="shared" ref="R35:V35" si="100">IFERROR(R25/R26*1000,"−")</f>
        <v>−</v>
      </c>
      <c r="S35" s="143" t="str">
        <f t="shared" si="100"/>
        <v>−</v>
      </c>
      <c r="T35" s="143" t="str">
        <f t="shared" si="100"/>
        <v>−</v>
      </c>
      <c r="U35" s="143" t="str">
        <f t="shared" si="100"/>
        <v>−</v>
      </c>
      <c r="V35" s="143" t="str">
        <f t="shared" si="100"/>
        <v>−</v>
      </c>
      <c r="W35" s="143" t="str">
        <f>IFERROR(W25/W26/3*1000,"−")</f>
        <v>−</v>
      </c>
      <c r="X35" s="143" t="str">
        <f>IFERROR(X25/X26/3*1000,"−")</f>
        <v>−</v>
      </c>
      <c r="Y35" s="143" t="str">
        <f t="shared" si="78"/>
        <v>−</v>
      </c>
      <c r="Z35" s="143" t="str">
        <f t="shared" si="5"/>
        <v>−</v>
      </c>
      <c r="AA35" s="143" t="str">
        <f>IFERROR(AA25/AA26*1000,"−")</f>
        <v>−</v>
      </c>
      <c r="AB35" s="143" t="str">
        <f t="shared" ref="AB35:AF35" si="101">IFERROR(AB25/AB26*1000,"−")</f>
        <v>−</v>
      </c>
      <c r="AC35" s="143" t="str">
        <f t="shared" si="101"/>
        <v>−</v>
      </c>
      <c r="AD35" s="143" t="str">
        <f t="shared" si="101"/>
        <v>−</v>
      </c>
      <c r="AE35" s="143" t="str">
        <f t="shared" si="101"/>
        <v>−</v>
      </c>
      <c r="AF35" s="143" t="str">
        <f t="shared" si="101"/>
        <v>−</v>
      </c>
      <c r="AG35" s="143" t="str">
        <f>IFERROR(AG25/AG26/3*1000,"−")</f>
        <v>−</v>
      </c>
      <c r="AH35" s="143" t="str">
        <f>IFERROR(AH25/AH26/3*1000,"−")</f>
        <v>−</v>
      </c>
      <c r="AI35" s="143" t="str">
        <f t="shared" si="80"/>
        <v>−</v>
      </c>
      <c r="AJ35" s="143" t="str">
        <f t="shared" si="8"/>
        <v>−</v>
      </c>
      <c r="AK35" s="143" t="str">
        <f>IFERROR(AK25/AK26*1000,"−")</f>
        <v>−</v>
      </c>
      <c r="AL35" s="143" t="str">
        <f t="shared" ref="AL35:AP35" si="102">IFERROR(AL25/AL26*1000,"−")</f>
        <v>−</v>
      </c>
      <c r="AM35" s="143" t="str">
        <f t="shared" si="102"/>
        <v>−</v>
      </c>
      <c r="AN35" s="143" t="str">
        <f t="shared" si="102"/>
        <v>−</v>
      </c>
      <c r="AO35" s="143" t="str">
        <f t="shared" si="102"/>
        <v>−</v>
      </c>
      <c r="AP35" s="143" t="str">
        <f t="shared" si="102"/>
        <v>−</v>
      </c>
      <c r="AQ35" s="143" t="str">
        <f>IFERROR(AQ25/AQ26/3*1000,"−")</f>
        <v>−</v>
      </c>
      <c r="AR35" s="143" t="str">
        <f>IFERROR(AR25/AR26/3*1000,"−")</f>
        <v>−</v>
      </c>
      <c r="AS35" s="143" t="str">
        <f t="shared" si="82"/>
        <v>−</v>
      </c>
      <c r="AT35" s="143" t="str">
        <f t="shared" si="11"/>
        <v>−</v>
      </c>
    </row>
    <row r="36" spans="1:46" ht="46.8" x14ac:dyDescent="0.25">
      <c r="A36" s="134" t="s">
        <v>431</v>
      </c>
      <c r="B36" s="151" t="s">
        <v>273</v>
      </c>
      <c r="C36" s="143" t="str">
        <f>IFERROR(C27/C28/12*1000,"−")</f>
        <v>−</v>
      </c>
      <c r="D36" s="143" t="str">
        <f t="shared" ref="D36:F36" si="103">IFERROR(D27/D28/12*1000,"−")</f>
        <v>−</v>
      </c>
      <c r="E36" s="143" t="str">
        <f t="shared" si="103"/>
        <v>−</v>
      </c>
      <c r="F36" s="143" t="str">
        <f t="shared" si="103"/>
        <v>−</v>
      </c>
      <c r="G36" s="143" t="str">
        <f>IFERROR(G27/G28*1000,"−")</f>
        <v>−</v>
      </c>
      <c r="H36" s="143" t="str">
        <f t="shared" ref="H36:L36" si="104">IFERROR(H27/H28*1000,"−")</f>
        <v>−</v>
      </c>
      <c r="I36" s="143" t="str">
        <f t="shared" si="104"/>
        <v>−</v>
      </c>
      <c r="J36" s="143" t="str">
        <f t="shared" si="104"/>
        <v>−</v>
      </c>
      <c r="K36" s="143" t="str">
        <f t="shared" si="104"/>
        <v>−</v>
      </c>
      <c r="L36" s="143" t="str">
        <f t="shared" si="104"/>
        <v>−</v>
      </c>
      <c r="M36" s="143" t="str">
        <f>IFERROR(M27/M28/3*1000,"−")</f>
        <v>−</v>
      </c>
      <c r="N36" s="143" t="str">
        <f>IFERROR(N27/N28/3*1000,"−")</f>
        <v>−</v>
      </c>
      <c r="O36" s="143" t="str">
        <f t="shared" si="76"/>
        <v>−</v>
      </c>
      <c r="P36" s="143" t="str">
        <f t="shared" si="2"/>
        <v>−</v>
      </c>
      <c r="Q36" s="143" t="str">
        <f>IFERROR(Q27/Q28*1000,"−")</f>
        <v>−</v>
      </c>
      <c r="R36" s="143" t="str">
        <f t="shared" ref="R36:V36" si="105">IFERROR(R27/R28*1000,"−")</f>
        <v>−</v>
      </c>
      <c r="S36" s="143" t="str">
        <f t="shared" si="105"/>
        <v>−</v>
      </c>
      <c r="T36" s="143" t="str">
        <f t="shared" si="105"/>
        <v>−</v>
      </c>
      <c r="U36" s="143" t="str">
        <f t="shared" si="105"/>
        <v>−</v>
      </c>
      <c r="V36" s="143" t="str">
        <f t="shared" si="105"/>
        <v>−</v>
      </c>
      <c r="W36" s="143" t="str">
        <f>IFERROR(W27/W28/3*1000,"−")</f>
        <v>−</v>
      </c>
      <c r="X36" s="143" t="str">
        <f>IFERROR(X27/X28/3*1000,"−")</f>
        <v>−</v>
      </c>
      <c r="Y36" s="143" t="str">
        <f t="shared" si="78"/>
        <v>−</v>
      </c>
      <c r="Z36" s="143" t="str">
        <f t="shared" si="5"/>
        <v>−</v>
      </c>
      <c r="AA36" s="143" t="str">
        <f>IFERROR(AA27/AA28*1000,"−")</f>
        <v>−</v>
      </c>
      <c r="AB36" s="143" t="str">
        <f t="shared" ref="AB36:AF36" si="106">IFERROR(AB27/AB28*1000,"−")</f>
        <v>−</v>
      </c>
      <c r="AC36" s="143" t="str">
        <f t="shared" si="106"/>
        <v>−</v>
      </c>
      <c r="AD36" s="143" t="str">
        <f t="shared" si="106"/>
        <v>−</v>
      </c>
      <c r="AE36" s="143" t="str">
        <f t="shared" si="106"/>
        <v>−</v>
      </c>
      <c r="AF36" s="143" t="str">
        <f t="shared" si="106"/>
        <v>−</v>
      </c>
      <c r="AG36" s="143" t="str">
        <f>IFERROR(AG27/AG28/3*1000,"−")</f>
        <v>−</v>
      </c>
      <c r="AH36" s="143" t="str">
        <f>IFERROR(AH27/AH28/3*1000,"−")</f>
        <v>−</v>
      </c>
      <c r="AI36" s="143" t="str">
        <f t="shared" si="80"/>
        <v>−</v>
      </c>
      <c r="AJ36" s="143" t="str">
        <f t="shared" si="8"/>
        <v>−</v>
      </c>
      <c r="AK36" s="143" t="str">
        <f>IFERROR(AK27/AK28*1000,"−")</f>
        <v>−</v>
      </c>
      <c r="AL36" s="143" t="str">
        <f t="shared" ref="AL36:AP36" si="107">IFERROR(AL27/AL28*1000,"−")</f>
        <v>−</v>
      </c>
      <c r="AM36" s="143" t="str">
        <f t="shared" si="107"/>
        <v>−</v>
      </c>
      <c r="AN36" s="143" t="str">
        <f t="shared" si="107"/>
        <v>−</v>
      </c>
      <c r="AO36" s="143" t="str">
        <f t="shared" si="107"/>
        <v>−</v>
      </c>
      <c r="AP36" s="143" t="str">
        <f t="shared" si="107"/>
        <v>−</v>
      </c>
      <c r="AQ36" s="143" t="str">
        <f>IFERROR(AQ27/AQ28/3*1000,"−")</f>
        <v>−</v>
      </c>
      <c r="AR36" s="143" t="str">
        <f>IFERROR(AR27/AR28/3*1000,"−")</f>
        <v>−</v>
      </c>
      <c r="AS36" s="143" t="str">
        <f t="shared" si="82"/>
        <v>−</v>
      </c>
      <c r="AT36" s="143" t="str">
        <f t="shared" si="11"/>
        <v>−</v>
      </c>
    </row>
    <row r="37" spans="1:46" ht="31.2" x14ac:dyDescent="0.25">
      <c r="A37" s="134" t="s">
        <v>432</v>
      </c>
      <c r="B37" s="151" t="s">
        <v>274</v>
      </c>
      <c r="C37" s="143" t="str">
        <f>IFERROR(C29/C30/12*1000,"−")</f>
        <v>−</v>
      </c>
      <c r="D37" s="143" t="str">
        <f t="shared" ref="D37:F37" si="108">IFERROR(D29/D30/12*1000,"−")</f>
        <v>−</v>
      </c>
      <c r="E37" s="143" t="str">
        <f t="shared" si="108"/>
        <v>−</v>
      </c>
      <c r="F37" s="143" t="str">
        <f t="shared" si="108"/>
        <v>−</v>
      </c>
      <c r="G37" s="143" t="str">
        <f>IFERROR(G29/G30*1000,"−")</f>
        <v>−</v>
      </c>
      <c r="H37" s="143" t="str">
        <f t="shared" ref="H37:L37" si="109">IFERROR(H29/H30*1000,"−")</f>
        <v>−</v>
      </c>
      <c r="I37" s="143" t="str">
        <f t="shared" si="109"/>
        <v>−</v>
      </c>
      <c r="J37" s="143" t="str">
        <f t="shared" si="109"/>
        <v>−</v>
      </c>
      <c r="K37" s="143" t="str">
        <f t="shared" si="109"/>
        <v>−</v>
      </c>
      <c r="L37" s="143" t="str">
        <f t="shared" si="109"/>
        <v>−</v>
      </c>
      <c r="M37" s="143" t="str">
        <f>IFERROR(M29/M30/3*1000,"−")</f>
        <v>−</v>
      </c>
      <c r="N37" s="143" t="str">
        <f>IFERROR(N29/N30/3*1000,"−")</f>
        <v>−</v>
      </c>
      <c r="O37" s="143" t="str">
        <f t="shared" si="76"/>
        <v>−</v>
      </c>
      <c r="P37" s="143" t="str">
        <f t="shared" si="2"/>
        <v>−</v>
      </c>
      <c r="Q37" s="143" t="str">
        <f>IFERROR(Q29/Q30*1000,"−")</f>
        <v>−</v>
      </c>
      <c r="R37" s="143" t="str">
        <f t="shared" ref="R37:V37" si="110">IFERROR(R29/R30*1000,"−")</f>
        <v>−</v>
      </c>
      <c r="S37" s="143" t="str">
        <f t="shared" si="110"/>
        <v>−</v>
      </c>
      <c r="T37" s="143" t="str">
        <f t="shared" si="110"/>
        <v>−</v>
      </c>
      <c r="U37" s="143" t="str">
        <f t="shared" si="110"/>
        <v>−</v>
      </c>
      <c r="V37" s="143" t="str">
        <f t="shared" si="110"/>
        <v>−</v>
      </c>
      <c r="W37" s="143" t="str">
        <f>IFERROR(W29/W30/3*1000,"−")</f>
        <v>−</v>
      </c>
      <c r="X37" s="143" t="str">
        <f>IFERROR(X29/X30/3*1000,"−")</f>
        <v>−</v>
      </c>
      <c r="Y37" s="143" t="str">
        <f t="shared" si="78"/>
        <v>−</v>
      </c>
      <c r="Z37" s="143" t="str">
        <f t="shared" si="5"/>
        <v>−</v>
      </c>
      <c r="AA37" s="143" t="str">
        <f>IFERROR(AA29/AA30*1000,"−")</f>
        <v>−</v>
      </c>
      <c r="AB37" s="143" t="str">
        <f t="shared" ref="AB37:AF37" si="111">IFERROR(AB29/AB30*1000,"−")</f>
        <v>−</v>
      </c>
      <c r="AC37" s="143" t="str">
        <f t="shared" si="111"/>
        <v>−</v>
      </c>
      <c r="AD37" s="143" t="str">
        <f t="shared" si="111"/>
        <v>−</v>
      </c>
      <c r="AE37" s="143" t="str">
        <f t="shared" si="111"/>
        <v>−</v>
      </c>
      <c r="AF37" s="143" t="str">
        <f t="shared" si="111"/>
        <v>−</v>
      </c>
      <c r="AG37" s="143" t="str">
        <f>IFERROR(AG29/AG30/3*1000,"−")</f>
        <v>−</v>
      </c>
      <c r="AH37" s="143" t="str">
        <f>IFERROR(AH29/AH30/3*1000,"−")</f>
        <v>−</v>
      </c>
      <c r="AI37" s="143" t="str">
        <f t="shared" si="80"/>
        <v>−</v>
      </c>
      <c r="AJ37" s="143" t="str">
        <f t="shared" si="8"/>
        <v>−</v>
      </c>
      <c r="AK37" s="143" t="str">
        <f>IFERROR(AK29/AK30*1000,"−")</f>
        <v>−</v>
      </c>
      <c r="AL37" s="143" t="str">
        <f t="shared" ref="AL37:AP37" si="112">IFERROR(AL29/AL30*1000,"−")</f>
        <v>−</v>
      </c>
      <c r="AM37" s="143" t="str">
        <f t="shared" si="112"/>
        <v>−</v>
      </c>
      <c r="AN37" s="143" t="str">
        <f t="shared" si="112"/>
        <v>−</v>
      </c>
      <c r="AO37" s="143" t="str">
        <f t="shared" si="112"/>
        <v>−</v>
      </c>
      <c r="AP37" s="143" t="str">
        <f t="shared" si="112"/>
        <v>−</v>
      </c>
      <c r="AQ37" s="143" t="str">
        <f>IFERROR(AQ29/AQ30/3*1000,"−")</f>
        <v>−</v>
      </c>
      <c r="AR37" s="143" t="str">
        <f>IFERROR(AR29/AR30/3*1000,"−")</f>
        <v>−</v>
      </c>
      <c r="AS37" s="143" t="str">
        <f t="shared" si="82"/>
        <v>−</v>
      </c>
      <c r="AT37" s="143" t="str">
        <f t="shared" si="11"/>
        <v>−</v>
      </c>
    </row>
    <row r="38" spans="1:46" ht="15" x14ac:dyDescent="0.25">
      <c r="A38" s="134" t="s">
        <v>433</v>
      </c>
      <c r="B38" s="152" t="s">
        <v>20</v>
      </c>
      <c r="C38" s="144">
        <f>SUM(C39:C44)</f>
        <v>0</v>
      </c>
      <c r="D38" s="144">
        <f t="shared" ref="D38:M38" si="113">SUM(D39:D44)</f>
        <v>0</v>
      </c>
      <c r="E38" s="144">
        <f t="shared" si="113"/>
        <v>0</v>
      </c>
      <c r="F38" s="144">
        <f t="shared" si="113"/>
        <v>0</v>
      </c>
      <c r="G38" s="144">
        <f t="shared" si="113"/>
        <v>0</v>
      </c>
      <c r="H38" s="144">
        <f t="shared" ref="H38:L38" si="114">SUM(H39:H44)</f>
        <v>0</v>
      </c>
      <c r="I38" s="144">
        <f t="shared" si="114"/>
        <v>0</v>
      </c>
      <c r="J38" s="144">
        <f t="shared" si="114"/>
        <v>0</v>
      </c>
      <c r="K38" s="144">
        <f t="shared" si="114"/>
        <v>0</v>
      </c>
      <c r="L38" s="144">
        <f t="shared" si="114"/>
        <v>0</v>
      </c>
      <c r="M38" s="144">
        <f t="shared" si="113"/>
        <v>0</v>
      </c>
      <c r="N38" s="144">
        <f t="shared" ref="N38" si="115">SUM(N39:N44)</f>
        <v>0</v>
      </c>
      <c r="O38" s="144">
        <f t="shared" si="1"/>
        <v>0</v>
      </c>
      <c r="P38" s="144" t="str">
        <f t="shared" si="2"/>
        <v>−</v>
      </c>
      <c r="Q38" s="144">
        <f t="shared" ref="Q38:X38" si="116">SUM(Q39:Q44)</f>
        <v>0</v>
      </c>
      <c r="R38" s="144">
        <f t="shared" si="116"/>
        <v>0</v>
      </c>
      <c r="S38" s="144">
        <f t="shared" si="116"/>
        <v>0</v>
      </c>
      <c r="T38" s="144">
        <f t="shared" si="116"/>
        <v>0</v>
      </c>
      <c r="U38" s="144">
        <f t="shared" si="116"/>
        <v>0</v>
      </c>
      <c r="V38" s="144">
        <f t="shared" si="116"/>
        <v>0</v>
      </c>
      <c r="W38" s="144">
        <f t="shared" si="116"/>
        <v>0</v>
      </c>
      <c r="X38" s="144">
        <f t="shared" si="116"/>
        <v>0</v>
      </c>
      <c r="Y38" s="144">
        <f t="shared" si="4"/>
        <v>0</v>
      </c>
      <c r="Z38" s="144" t="str">
        <f t="shared" si="5"/>
        <v>−</v>
      </c>
      <c r="AA38" s="144">
        <f t="shared" ref="AA38:AH38" si="117">SUM(AA39:AA44)</f>
        <v>0</v>
      </c>
      <c r="AB38" s="144">
        <f t="shared" si="117"/>
        <v>0</v>
      </c>
      <c r="AC38" s="144">
        <f t="shared" si="117"/>
        <v>0</v>
      </c>
      <c r="AD38" s="144">
        <f t="shared" si="117"/>
        <v>0</v>
      </c>
      <c r="AE38" s="144">
        <f t="shared" si="117"/>
        <v>0</v>
      </c>
      <c r="AF38" s="144">
        <f t="shared" si="117"/>
        <v>0</v>
      </c>
      <c r="AG38" s="144">
        <f t="shared" si="117"/>
        <v>0</v>
      </c>
      <c r="AH38" s="144">
        <f t="shared" si="117"/>
        <v>0</v>
      </c>
      <c r="AI38" s="144">
        <f t="shared" si="7"/>
        <v>0</v>
      </c>
      <c r="AJ38" s="144" t="str">
        <f t="shared" si="8"/>
        <v>−</v>
      </c>
      <c r="AK38" s="144">
        <f t="shared" ref="AK38:AR38" si="118">SUM(AK39:AK44)</f>
        <v>0</v>
      </c>
      <c r="AL38" s="144">
        <f t="shared" si="118"/>
        <v>0</v>
      </c>
      <c r="AM38" s="144">
        <f t="shared" si="118"/>
        <v>0</v>
      </c>
      <c r="AN38" s="144">
        <f t="shared" si="118"/>
        <v>0</v>
      </c>
      <c r="AO38" s="144">
        <f t="shared" si="118"/>
        <v>0</v>
      </c>
      <c r="AP38" s="144">
        <f t="shared" si="118"/>
        <v>0</v>
      </c>
      <c r="AQ38" s="144">
        <f t="shared" si="118"/>
        <v>0</v>
      </c>
      <c r="AR38" s="144">
        <f t="shared" si="118"/>
        <v>0</v>
      </c>
      <c r="AS38" s="144">
        <f t="shared" si="10"/>
        <v>0</v>
      </c>
      <c r="AT38" s="144" t="str">
        <f t="shared" si="11"/>
        <v>−</v>
      </c>
    </row>
    <row r="39" spans="1:46" ht="15" x14ac:dyDescent="0.25">
      <c r="A39" s="134" t="s">
        <v>434</v>
      </c>
      <c r="B39" s="152" t="s">
        <v>385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>
        <f t="shared" ref="M39:N44" si="119">(G39+I39+K39)/3</f>
        <v>0</v>
      </c>
      <c r="N39" s="144">
        <f t="shared" si="119"/>
        <v>0</v>
      </c>
      <c r="O39" s="144">
        <f t="shared" si="1"/>
        <v>0</v>
      </c>
      <c r="P39" s="144" t="str">
        <f t="shared" si="2"/>
        <v>−</v>
      </c>
      <c r="Q39" s="144"/>
      <c r="R39" s="144"/>
      <c r="S39" s="144"/>
      <c r="T39" s="144"/>
      <c r="U39" s="144"/>
      <c r="V39" s="144"/>
      <c r="W39" s="144">
        <f t="shared" ref="W39:W44" si="120">(Q39+S39+U39)/3</f>
        <v>0</v>
      </c>
      <c r="X39" s="144">
        <f t="shared" ref="X39:X44" si="121">(R39+T39+V39)/3</f>
        <v>0</v>
      </c>
      <c r="Y39" s="144">
        <f t="shared" si="4"/>
        <v>0</v>
      </c>
      <c r="Z39" s="144" t="str">
        <f t="shared" si="5"/>
        <v>−</v>
      </c>
      <c r="AA39" s="144"/>
      <c r="AB39" s="144"/>
      <c r="AC39" s="144"/>
      <c r="AD39" s="144"/>
      <c r="AE39" s="144"/>
      <c r="AF39" s="144"/>
      <c r="AG39" s="144">
        <f t="shared" ref="AG39:AG44" si="122">(AA39+AC39+AE39)/3</f>
        <v>0</v>
      </c>
      <c r="AH39" s="144">
        <f t="shared" ref="AH39:AH44" si="123">(AB39+AD39+AF39)/3</f>
        <v>0</v>
      </c>
      <c r="AI39" s="144">
        <f t="shared" si="7"/>
        <v>0</v>
      </c>
      <c r="AJ39" s="144" t="str">
        <f t="shared" si="8"/>
        <v>−</v>
      </c>
      <c r="AK39" s="144"/>
      <c r="AL39" s="144"/>
      <c r="AM39" s="144"/>
      <c r="AN39" s="144"/>
      <c r="AO39" s="144"/>
      <c r="AP39" s="144"/>
      <c r="AQ39" s="144">
        <f t="shared" ref="AQ39:AQ44" si="124">(AK39+AM39+AO39)/3</f>
        <v>0</v>
      </c>
      <c r="AR39" s="144">
        <f t="shared" ref="AR39:AR44" si="125">(AL39+AN39+AP39)/3</f>
        <v>0</v>
      </c>
      <c r="AS39" s="144">
        <f t="shared" si="10"/>
        <v>0</v>
      </c>
      <c r="AT39" s="144" t="str">
        <f t="shared" si="11"/>
        <v>−</v>
      </c>
    </row>
    <row r="40" spans="1:46" ht="30" x14ac:dyDescent="0.25">
      <c r="A40" s="134" t="s">
        <v>435</v>
      </c>
      <c r="B40" s="152" t="s">
        <v>386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>
        <f t="shared" si="119"/>
        <v>0</v>
      </c>
      <c r="N40" s="144">
        <f t="shared" si="119"/>
        <v>0</v>
      </c>
      <c r="O40" s="144">
        <f t="shared" si="1"/>
        <v>0</v>
      </c>
      <c r="P40" s="144" t="str">
        <f t="shared" si="2"/>
        <v>−</v>
      </c>
      <c r="Q40" s="144"/>
      <c r="R40" s="144"/>
      <c r="S40" s="144"/>
      <c r="T40" s="144"/>
      <c r="U40" s="144"/>
      <c r="V40" s="144"/>
      <c r="W40" s="144">
        <f t="shared" si="120"/>
        <v>0</v>
      </c>
      <c r="X40" s="144">
        <f t="shared" si="121"/>
        <v>0</v>
      </c>
      <c r="Y40" s="144">
        <f t="shared" si="4"/>
        <v>0</v>
      </c>
      <c r="Z40" s="144" t="str">
        <f t="shared" si="5"/>
        <v>−</v>
      </c>
      <c r="AA40" s="144"/>
      <c r="AB40" s="144"/>
      <c r="AC40" s="144"/>
      <c r="AD40" s="144"/>
      <c r="AE40" s="144"/>
      <c r="AF40" s="144"/>
      <c r="AG40" s="144">
        <f t="shared" si="122"/>
        <v>0</v>
      </c>
      <c r="AH40" s="144">
        <f t="shared" si="123"/>
        <v>0</v>
      </c>
      <c r="AI40" s="144">
        <f t="shared" si="7"/>
        <v>0</v>
      </c>
      <c r="AJ40" s="144" t="str">
        <f t="shared" si="8"/>
        <v>−</v>
      </c>
      <c r="AK40" s="144"/>
      <c r="AL40" s="144"/>
      <c r="AM40" s="144"/>
      <c r="AN40" s="144"/>
      <c r="AO40" s="144"/>
      <c r="AP40" s="144"/>
      <c r="AQ40" s="144">
        <f t="shared" si="124"/>
        <v>0</v>
      </c>
      <c r="AR40" s="144">
        <f t="shared" si="125"/>
        <v>0</v>
      </c>
      <c r="AS40" s="144">
        <f t="shared" si="10"/>
        <v>0</v>
      </c>
      <c r="AT40" s="144" t="str">
        <f t="shared" si="11"/>
        <v>−</v>
      </c>
    </row>
    <row r="41" spans="1:46" ht="15" x14ac:dyDescent="0.25">
      <c r="A41" s="134" t="s">
        <v>436</v>
      </c>
      <c r="B41" s="152" t="s">
        <v>276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>
        <f t="shared" si="119"/>
        <v>0</v>
      </c>
      <c r="N41" s="144">
        <f t="shared" si="119"/>
        <v>0</v>
      </c>
      <c r="O41" s="144">
        <f t="shared" si="1"/>
        <v>0</v>
      </c>
      <c r="P41" s="144" t="str">
        <f t="shared" si="2"/>
        <v>−</v>
      </c>
      <c r="Q41" s="144"/>
      <c r="R41" s="144"/>
      <c r="S41" s="144"/>
      <c r="T41" s="144"/>
      <c r="U41" s="144"/>
      <c r="V41" s="144"/>
      <c r="W41" s="144">
        <f t="shared" si="120"/>
        <v>0</v>
      </c>
      <c r="X41" s="144">
        <f t="shared" si="121"/>
        <v>0</v>
      </c>
      <c r="Y41" s="144">
        <f t="shared" si="4"/>
        <v>0</v>
      </c>
      <c r="Z41" s="144" t="str">
        <f t="shared" si="5"/>
        <v>−</v>
      </c>
      <c r="AA41" s="144"/>
      <c r="AB41" s="144"/>
      <c r="AC41" s="144"/>
      <c r="AD41" s="144"/>
      <c r="AE41" s="144"/>
      <c r="AF41" s="144"/>
      <c r="AG41" s="144">
        <f t="shared" si="122"/>
        <v>0</v>
      </c>
      <c r="AH41" s="144">
        <f t="shared" si="123"/>
        <v>0</v>
      </c>
      <c r="AI41" s="144">
        <f t="shared" si="7"/>
        <v>0</v>
      </c>
      <c r="AJ41" s="144" t="str">
        <f t="shared" si="8"/>
        <v>−</v>
      </c>
      <c r="AK41" s="144"/>
      <c r="AL41" s="144"/>
      <c r="AM41" s="144"/>
      <c r="AN41" s="144"/>
      <c r="AO41" s="144"/>
      <c r="AP41" s="144"/>
      <c r="AQ41" s="144">
        <f t="shared" si="124"/>
        <v>0</v>
      </c>
      <c r="AR41" s="144">
        <f t="shared" si="125"/>
        <v>0</v>
      </c>
      <c r="AS41" s="144">
        <f t="shared" si="10"/>
        <v>0</v>
      </c>
      <c r="AT41" s="144" t="str">
        <f t="shared" si="11"/>
        <v>−</v>
      </c>
    </row>
    <row r="42" spans="1:46" ht="30" x14ac:dyDescent="0.25">
      <c r="A42" s="134" t="s">
        <v>437</v>
      </c>
      <c r="B42" s="152" t="s">
        <v>277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>
        <f t="shared" si="119"/>
        <v>0</v>
      </c>
      <c r="N42" s="144">
        <f t="shared" si="119"/>
        <v>0</v>
      </c>
      <c r="O42" s="144">
        <f t="shared" si="1"/>
        <v>0</v>
      </c>
      <c r="P42" s="144" t="str">
        <f t="shared" si="2"/>
        <v>−</v>
      </c>
      <c r="Q42" s="144"/>
      <c r="R42" s="144"/>
      <c r="S42" s="144"/>
      <c r="T42" s="144"/>
      <c r="U42" s="144"/>
      <c r="V42" s="144"/>
      <c r="W42" s="144">
        <f t="shared" si="120"/>
        <v>0</v>
      </c>
      <c r="X42" s="144">
        <f t="shared" si="121"/>
        <v>0</v>
      </c>
      <c r="Y42" s="144">
        <f t="shared" si="4"/>
        <v>0</v>
      </c>
      <c r="Z42" s="144" t="str">
        <f t="shared" si="5"/>
        <v>−</v>
      </c>
      <c r="AA42" s="144"/>
      <c r="AB42" s="144"/>
      <c r="AC42" s="144"/>
      <c r="AD42" s="144"/>
      <c r="AE42" s="144"/>
      <c r="AF42" s="144"/>
      <c r="AG42" s="144">
        <f t="shared" si="122"/>
        <v>0</v>
      </c>
      <c r="AH42" s="144">
        <f t="shared" si="123"/>
        <v>0</v>
      </c>
      <c r="AI42" s="144">
        <f t="shared" si="7"/>
        <v>0</v>
      </c>
      <c r="AJ42" s="144" t="str">
        <f t="shared" si="8"/>
        <v>−</v>
      </c>
      <c r="AK42" s="144"/>
      <c r="AL42" s="144"/>
      <c r="AM42" s="144"/>
      <c r="AN42" s="144"/>
      <c r="AO42" s="144"/>
      <c r="AP42" s="144"/>
      <c r="AQ42" s="144">
        <f t="shared" si="124"/>
        <v>0</v>
      </c>
      <c r="AR42" s="144">
        <f t="shared" si="125"/>
        <v>0</v>
      </c>
      <c r="AS42" s="144">
        <f t="shared" si="10"/>
        <v>0</v>
      </c>
      <c r="AT42" s="144" t="str">
        <f t="shared" si="11"/>
        <v>−</v>
      </c>
    </row>
    <row r="43" spans="1:46" ht="30" x14ac:dyDescent="0.25">
      <c r="A43" s="134" t="s">
        <v>438</v>
      </c>
      <c r="B43" s="152" t="s">
        <v>278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>
        <f t="shared" si="119"/>
        <v>0</v>
      </c>
      <c r="N43" s="144">
        <f t="shared" si="119"/>
        <v>0</v>
      </c>
      <c r="O43" s="144">
        <f t="shared" si="1"/>
        <v>0</v>
      </c>
      <c r="P43" s="144" t="str">
        <f t="shared" si="2"/>
        <v>−</v>
      </c>
      <c r="Q43" s="144"/>
      <c r="R43" s="144"/>
      <c r="S43" s="144"/>
      <c r="T43" s="144"/>
      <c r="U43" s="144"/>
      <c r="V43" s="144"/>
      <c r="W43" s="144">
        <f t="shared" si="120"/>
        <v>0</v>
      </c>
      <c r="X43" s="144">
        <f t="shared" si="121"/>
        <v>0</v>
      </c>
      <c r="Y43" s="144">
        <f t="shared" si="4"/>
        <v>0</v>
      </c>
      <c r="Z43" s="144" t="str">
        <f t="shared" si="5"/>
        <v>−</v>
      </c>
      <c r="AA43" s="144"/>
      <c r="AB43" s="144"/>
      <c r="AC43" s="144"/>
      <c r="AD43" s="144"/>
      <c r="AE43" s="144"/>
      <c r="AF43" s="144"/>
      <c r="AG43" s="144">
        <f t="shared" si="122"/>
        <v>0</v>
      </c>
      <c r="AH43" s="144">
        <f t="shared" si="123"/>
        <v>0</v>
      </c>
      <c r="AI43" s="144">
        <f t="shared" si="7"/>
        <v>0</v>
      </c>
      <c r="AJ43" s="144" t="str">
        <f t="shared" si="8"/>
        <v>−</v>
      </c>
      <c r="AK43" s="144"/>
      <c r="AL43" s="144"/>
      <c r="AM43" s="144"/>
      <c r="AN43" s="144"/>
      <c r="AO43" s="144"/>
      <c r="AP43" s="144"/>
      <c r="AQ43" s="144">
        <f t="shared" si="124"/>
        <v>0</v>
      </c>
      <c r="AR43" s="144">
        <f t="shared" si="125"/>
        <v>0</v>
      </c>
      <c r="AS43" s="144">
        <f t="shared" si="10"/>
        <v>0</v>
      </c>
      <c r="AT43" s="144" t="str">
        <f t="shared" si="11"/>
        <v>−</v>
      </c>
    </row>
    <row r="44" spans="1:46" ht="15" x14ac:dyDescent="0.25">
      <c r="A44" s="134" t="s">
        <v>439</v>
      </c>
      <c r="B44" s="152" t="s">
        <v>279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>
        <f t="shared" si="119"/>
        <v>0</v>
      </c>
      <c r="N44" s="144">
        <f t="shared" si="119"/>
        <v>0</v>
      </c>
      <c r="O44" s="144">
        <f t="shared" si="1"/>
        <v>0</v>
      </c>
      <c r="P44" s="144" t="str">
        <f t="shared" si="2"/>
        <v>−</v>
      </c>
      <c r="Q44" s="144"/>
      <c r="R44" s="144"/>
      <c r="S44" s="144"/>
      <c r="T44" s="144"/>
      <c r="U44" s="144"/>
      <c r="V44" s="144"/>
      <c r="W44" s="144">
        <f t="shared" si="120"/>
        <v>0</v>
      </c>
      <c r="X44" s="144">
        <f t="shared" si="121"/>
        <v>0</v>
      </c>
      <c r="Y44" s="144">
        <f t="shared" si="4"/>
        <v>0</v>
      </c>
      <c r="Z44" s="144" t="str">
        <f t="shared" si="5"/>
        <v>−</v>
      </c>
      <c r="AA44" s="144"/>
      <c r="AB44" s="144"/>
      <c r="AC44" s="144"/>
      <c r="AD44" s="144"/>
      <c r="AE44" s="144"/>
      <c r="AF44" s="144"/>
      <c r="AG44" s="144">
        <f t="shared" si="122"/>
        <v>0</v>
      </c>
      <c r="AH44" s="144">
        <f t="shared" si="123"/>
        <v>0</v>
      </c>
      <c r="AI44" s="144">
        <f t="shared" si="7"/>
        <v>0</v>
      </c>
      <c r="AJ44" s="144" t="str">
        <f t="shared" si="8"/>
        <v>−</v>
      </c>
      <c r="AK44" s="144"/>
      <c r="AL44" s="144"/>
      <c r="AM44" s="144"/>
      <c r="AN44" s="144"/>
      <c r="AO44" s="144"/>
      <c r="AP44" s="144"/>
      <c r="AQ44" s="144">
        <f t="shared" si="124"/>
        <v>0</v>
      </c>
      <c r="AR44" s="144">
        <f t="shared" si="125"/>
        <v>0</v>
      </c>
      <c r="AS44" s="144">
        <f t="shared" si="10"/>
        <v>0</v>
      </c>
      <c r="AT44" s="144" t="str">
        <f t="shared" si="11"/>
        <v>−</v>
      </c>
    </row>
    <row r="45" spans="1:46" ht="30" x14ac:dyDescent="0.25">
      <c r="A45" s="134" t="s">
        <v>440</v>
      </c>
      <c r="B45" s="153" t="s">
        <v>527</v>
      </c>
      <c r="C45" s="143">
        <f>C46+C47</f>
        <v>0</v>
      </c>
      <c r="D45" s="143">
        <f t="shared" ref="D45" si="126">D46+D47</f>
        <v>0</v>
      </c>
      <c r="E45" s="143">
        <f>E46+E47</f>
        <v>0</v>
      </c>
      <c r="F45" s="143">
        <f t="shared" ref="F45:G45" si="127">F46+F47</f>
        <v>0</v>
      </c>
      <c r="G45" s="143">
        <f t="shared" si="127"/>
        <v>0</v>
      </c>
      <c r="H45" s="143">
        <f t="shared" ref="H45:L45" si="128">H46+H47</f>
        <v>0</v>
      </c>
      <c r="I45" s="143">
        <f t="shared" si="128"/>
        <v>0</v>
      </c>
      <c r="J45" s="143">
        <f t="shared" si="128"/>
        <v>0</v>
      </c>
      <c r="K45" s="143">
        <f t="shared" si="128"/>
        <v>0</v>
      </c>
      <c r="L45" s="143">
        <f t="shared" si="128"/>
        <v>0</v>
      </c>
      <c r="M45" s="145">
        <f t="shared" ref="M45:N58" si="129">G45+I45+K45</f>
        <v>0</v>
      </c>
      <c r="N45" s="145">
        <f t="shared" si="129"/>
        <v>0</v>
      </c>
      <c r="O45" s="145">
        <f t="shared" si="1"/>
        <v>0</v>
      </c>
      <c r="P45" s="145" t="str">
        <f t="shared" si="2"/>
        <v>−</v>
      </c>
      <c r="Q45" s="143">
        <f t="shared" ref="Q45:V45" si="130">Q46+Q47</f>
        <v>0</v>
      </c>
      <c r="R45" s="143">
        <f t="shared" si="130"/>
        <v>0</v>
      </c>
      <c r="S45" s="143">
        <f t="shared" si="130"/>
        <v>0</v>
      </c>
      <c r="T45" s="143">
        <f t="shared" si="130"/>
        <v>0</v>
      </c>
      <c r="U45" s="143">
        <f t="shared" si="130"/>
        <v>0</v>
      </c>
      <c r="V45" s="143">
        <f t="shared" si="130"/>
        <v>0</v>
      </c>
      <c r="W45" s="136">
        <f t="shared" ref="W45:W58" si="131">Q45+S45+U45</f>
        <v>0</v>
      </c>
      <c r="X45" s="136">
        <f t="shared" ref="X45:X58" si="132">R45+T45+V45</f>
        <v>0</v>
      </c>
      <c r="Y45" s="136">
        <f t="shared" si="4"/>
        <v>0</v>
      </c>
      <c r="Z45" s="136" t="str">
        <f t="shared" si="5"/>
        <v>−</v>
      </c>
      <c r="AA45" s="143">
        <f t="shared" ref="AA45:AF45" si="133">AA46+AA47</f>
        <v>0</v>
      </c>
      <c r="AB45" s="143">
        <f t="shared" si="133"/>
        <v>0</v>
      </c>
      <c r="AC45" s="143">
        <f t="shared" si="133"/>
        <v>0</v>
      </c>
      <c r="AD45" s="143">
        <f t="shared" si="133"/>
        <v>0</v>
      </c>
      <c r="AE45" s="143">
        <f t="shared" si="133"/>
        <v>0</v>
      </c>
      <c r="AF45" s="143">
        <f t="shared" si="133"/>
        <v>0</v>
      </c>
      <c r="AG45" s="136">
        <f t="shared" ref="AG45:AG58" si="134">AA45+AC45+AE45</f>
        <v>0</v>
      </c>
      <c r="AH45" s="136">
        <f t="shared" ref="AH45:AH58" si="135">AB45+AD45+AF45</f>
        <v>0</v>
      </c>
      <c r="AI45" s="136">
        <f t="shared" si="7"/>
        <v>0</v>
      </c>
      <c r="AJ45" s="136" t="str">
        <f t="shared" si="8"/>
        <v>−</v>
      </c>
      <c r="AK45" s="143">
        <f t="shared" ref="AK45:AP45" si="136">AK46+AK47</f>
        <v>0</v>
      </c>
      <c r="AL45" s="143">
        <f t="shared" si="136"/>
        <v>0</v>
      </c>
      <c r="AM45" s="143">
        <f t="shared" si="136"/>
        <v>0</v>
      </c>
      <c r="AN45" s="143">
        <f t="shared" si="136"/>
        <v>0</v>
      </c>
      <c r="AO45" s="143">
        <f t="shared" si="136"/>
        <v>0</v>
      </c>
      <c r="AP45" s="143">
        <f t="shared" si="136"/>
        <v>0</v>
      </c>
      <c r="AQ45" s="136">
        <f t="shared" ref="AQ45:AQ58" si="137">AK45+AM45+AO45</f>
        <v>0</v>
      </c>
      <c r="AR45" s="136">
        <f t="shared" ref="AR45:AR58" si="138">AL45+AN45+AP45</f>
        <v>0</v>
      </c>
      <c r="AS45" s="136">
        <f t="shared" si="10"/>
        <v>0</v>
      </c>
      <c r="AT45" s="136" t="str">
        <f t="shared" si="11"/>
        <v>−</v>
      </c>
    </row>
    <row r="46" spans="1:46" ht="15" x14ac:dyDescent="0.25">
      <c r="A46" s="134" t="s">
        <v>441</v>
      </c>
      <c r="B46" s="70" t="s">
        <v>41</v>
      </c>
      <c r="C46" s="146">
        <f>18%*C17</f>
        <v>0</v>
      </c>
      <c r="D46" s="146">
        <f t="shared" ref="D46" si="139">18%*D17</f>
        <v>0</v>
      </c>
      <c r="E46" s="146">
        <f>18%*E17</f>
        <v>0</v>
      </c>
      <c r="F46" s="146">
        <f t="shared" ref="F46:G46" si="140">18%*F17</f>
        <v>0</v>
      </c>
      <c r="G46" s="146">
        <f t="shared" si="140"/>
        <v>0</v>
      </c>
      <c r="H46" s="146">
        <f t="shared" ref="H46:L46" si="141">18%*H17</f>
        <v>0</v>
      </c>
      <c r="I46" s="146">
        <f t="shared" si="141"/>
        <v>0</v>
      </c>
      <c r="J46" s="146">
        <f t="shared" si="141"/>
        <v>0</v>
      </c>
      <c r="K46" s="146">
        <f t="shared" si="141"/>
        <v>0</v>
      </c>
      <c r="L46" s="146">
        <f t="shared" si="141"/>
        <v>0</v>
      </c>
      <c r="M46" s="145">
        <f t="shared" si="129"/>
        <v>0</v>
      </c>
      <c r="N46" s="145">
        <f t="shared" si="129"/>
        <v>0</v>
      </c>
      <c r="O46" s="145">
        <f t="shared" si="1"/>
        <v>0</v>
      </c>
      <c r="P46" s="145" t="str">
        <f t="shared" si="2"/>
        <v>−</v>
      </c>
      <c r="Q46" s="146">
        <f t="shared" ref="Q46:V46" si="142">18%*Q17</f>
        <v>0</v>
      </c>
      <c r="R46" s="146">
        <f t="shared" si="142"/>
        <v>0</v>
      </c>
      <c r="S46" s="146">
        <f t="shared" si="142"/>
        <v>0</v>
      </c>
      <c r="T46" s="146">
        <f t="shared" si="142"/>
        <v>0</v>
      </c>
      <c r="U46" s="146">
        <f t="shared" si="142"/>
        <v>0</v>
      </c>
      <c r="V46" s="146">
        <f t="shared" si="142"/>
        <v>0</v>
      </c>
      <c r="W46" s="136">
        <f t="shared" si="131"/>
        <v>0</v>
      </c>
      <c r="X46" s="136">
        <f t="shared" si="132"/>
        <v>0</v>
      </c>
      <c r="Y46" s="136">
        <f t="shared" si="4"/>
        <v>0</v>
      </c>
      <c r="Z46" s="136" t="str">
        <f t="shared" si="5"/>
        <v>−</v>
      </c>
      <c r="AA46" s="146">
        <f t="shared" ref="AA46:AF46" si="143">18%*AA17</f>
        <v>0</v>
      </c>
      <c r="AB46" s="146">
        <f t="shared" si="143"/>
        <v>0</v>
      </c>
      <c r="AC46" s="146">
        <f t="shared" si="143"/>
        <v>0</v>
      </c>
      <c r="AD46" s="146">
        <f t="shared" si="143"/>
        <v>0</v>
      </c>
      <c r="AE46" s="146">
        <f t="shared" si="143"/>
        <v>0</v>
      </c>
      <c r="AF46" s="146">
        <f t="shared" si="143"/>
        <v>0</v>
      </c>
      <c r="AG46" s="136">
        <f t="shared" si="134"/>
        <v>0</v>
      </c>
      <c r="AH46" s="136">
        <f t="shared" si="135"/>
        <v>0</v>
      </c>
      <c r="AI46" s="136">
        <f t="shared" si="7"/>
        <v>0</v>
      </c>
      <c r="AJ46" s="136" t="str">
        <f t="shared" si="8"/>
        <v>−</v>
      </c>
      <c r="AK46" s="146">
        <f t="shared" ref="AK46:AP46" si="144">18%*AK17</f>
        <v>0</v>
      </c>
      <c r="AL46" s="146">
        <f t="shared" si="144"/>
        <v>0</v>
      </c>
      <c r="AM46" s="146">
        <f t="shared" si="144"/>
        <v>0</v>
      </c>
      <c r="AN46" s="146">
        <f t="shared" si="144"/>
        <v>0</v>
      </c>
      <c r="AO46" s="146">
        <f t="shared" si="144"/>
        <v>0</v>
      </c>
      <c r="AP46" s="146">
        <f t="shared" si="144"/>
        <v>0</v>
      </c>
      <c r="AQ46" s="136">
        <f t="shared" si="137"/>
        <v>0</v>
      </c>
      <c r="AR46" s="136">
        <f t="shared" si="138"/>
        <v>0</v>
      </c>
      <c r="AS46" s="136">
        <f t="shared" si="10"/>
        <v>0</v>
      </c>
      <c r="AT46" s="136" t="str">
        <f t="shared" si="11"/>
        <v>−</v>
      </c>
    </row>
    <row r="47" spans="1:46" ht="15" x14ac:dyDescent="0.25">
      <c r="A47" s="134" t="s">
        <v>442</v>
      </c>
      <c r="B47" s="70" t="s">
        <v>204</v>
      </c>
      <c r="C47" s="146">
        <f>18%*C54</f>
        <v>0</v>
      </c>
      <c r="D47" s="146">
        <f t="shared" ref="D47" si="145">18%*D58</f>
        <v>0</v>
      </c>
      <c r="E47" s="146">
        <f>18%*E54</f>
        <v>0</v>
      </c>
      <c r="F47" s="146">
        <f>18%*F54</f>
        <v>0</v>
      </c>
      <c r="G47" s="146">
        <f>18%*G54</f>
        <v>0</v>
      </c>
      <c r="H47" s="146">
        <f t="shared" ref="H47:L47" si="146">18%*H54</f>
        <v>0</v>
      </c>
      <c r="I47" s="146">
        <f t="shared" si="146"/>
        <v>0</v>
      </c>
      <c r="J47" s="146">
        <f t="shared" si="146"/>
        <v>0</v>
      </c>
      <c r="K47" s="146">
        <f t="shared" si="146"/>
        <v>0</v>
      </c>
      <c r="L47" s="146">
        <f t="shared" si="146"/>
        <v>0</v>
      </c>
      <c r="M47" s="145">
        <f t="shared" si="129"/>
        <v>0</v>
      </c>
      <c r="N47" s="145">
        <f t="shared" si="129"/>
        <v>0</v>
      </c>
      <c r="O47" s="145">
        <f t="shared" si="1"/>
        <v>0</v>
      </c>
      <c r="P47" s="145" t="str">
        <f t="shared" si="2"/>
        <v>−</v>
      </c>
      <c r="Q47" s="146">
        <f>18%*Q54</f>
        <v>0</v>
      </c>
      <c r="R47" s="146">
        <f t="shared" ref="R47:V47" si="147">18%*R54</f>
        <v>0</v>
      </c>
      <c r="S47" s="146">
        <f t="shared" si="147"/>
        <v>0</v>
      </c>
      <c r="T47" s="146">
        <f t="shared" si="147"/>
        <v>0</v>
      </c>
      <c r="U47" s="146">
        <f t="shared" si="147"/>
        <v>0</v>
      </c>
      <c r="V47" s="146">
        <f t="shared" si="147"/>
        <v>0</v>
      </c>
      <c r="W47" s="136">
        <f t="shared" si="131"/>
        <v>0</v>
      </c>
      <c r="X47" s="136">
        <f t="shared" si="132"/>
        <v>0</v>
      </c>
      <c r="Y47" s="136">
        <f t="shared" si="4"/>
        <v>0</v>
      </c>
      <c r="Z47" s="136" t="str">
        <f t="shared" si="5"/>
        <v>−</v>
      </c>
      <c r="AA47" s="146">
        <f>18%*AA54</f>
        <v>0</v>
      </c>
      <c r="AB47" s="146">
        <f t="shared" ref="AB47:AF47" si="148">18%*AB54</f>
        <v>0</v>
      </c>
      <c r="AC47" s="146">
        <f t="shared" si="148"/>
        <v>0</v>
      </c>
      <c r="AD47" s="146">
        <f t="shared" si="148"/>
        <v>0</v>
      </c>
      <c r="AE47" s="146">
        <f t="shared" si="148"/>
        <v>0</v>
      </c>
      <c r="AF47" s="146">
        <f t="shared" si="148"/>
        <v>0</v>
      </c>
      <c r="AG47" s="136">
        <f t="shared" si="134"/>
        <v>0</v>
      </c>
      <c r="AH47" s="136">
        <f t="shared" si="135"/>
        <v>0</v>
      </c>
      <c r="AI47" s="136">
        <f t="shared" si="7"/>
        <v>0</v>
      </c>
      <c r="AJ47" s="136" t="str">
        <f t="shared" si="8"/>
        <v>−</v>
      </c>
      <c r="AK47" s="146">
        <f>18%*AK54</f>
        <v>0</v>
      </c>
      <c r="AL47" s="146">
        <f t="shared" ref="AL47:AP47" si="149">18%*AL54</f>
        <v>0</v>
      </c>
      <c r="AM47" s="146">
        <f t="shared" si="149"/>
        <v>0</v>
      </c>
      <c r="AN47" s="146">
        <f t="shared" si="149"/>
        <v>0</v>
      </c>
      <c r="AO47" s="146">
        <f t="shared" si="149"/>
        <v>0</v>
      </c>
      <c r="AP47" s="146">
        <f t="shared" si="149"/>
        <v>0</v>
      </c>
      <c r="AQ47" s="136">
        <f t="shared" si="137"/>
        <v>0</v>
      </c>
      <c r="AR47" s="136">
        <f t="shared" si="138"/>
        <v>0</v>
      </c>
      <c r="AS47" s="136">
        <f t="shared" si="10"/>
        <v>0</v>
      </c>
      <c r="AT47" s="136" t="str">
        <f t="shared" si="11"/>
        <v>−</v>
      </c>
    </row>
    <row r="48" spans="1:46" ht="15.6" x14ac:dyDescent="0.25">
      <c r="A48" s="134" t="s">
        <v>443</v>
      </c>
      <c r="B48" s="153" t="s">
        <v>21</v>
      </c>
      <c r="C48" s="143">
        <f t="shared" ref="C48:D48" si="150">C49+C50</f>
        <v>0</v>
      </c>
      <c r="D48" s="143">
        <f t="shared" si="150"/>
        <v>0</v>
      </c>
      <c r="E48" s="143">
        <f>E49+E50</f>
        <v>0</v>
      </c>
      <c r="F48" s="143">
        <f t="shared" ref="F48:G48" si="151">F49+F50</f>
        <v>0</v>
      </c>
      <c r="G48" s="143">
        <f t="shared" si="151"/>
        <v>0</v>
      </c>
      <c r="H48" s="143">
        <f t="shared" ref="H48:L48" si="152">H49+H50</f>
        <v>0</v>
      </c>
      <c r="I48" s="143">
        <f t="shared" si="152"/>
        <v>0</v>
      </c>
      <c r="J48" s="143">
        <f t="shared" si="152"/>
        <v>0</v>
      </c>
      <c r="K48" s="143">
        <f t="shared" si="152"/>
        <v>0</v>
      </c>
      <c r="L48" s="143">
        <f t="shared" si="152"/>
        <v>0</v>
      </c>
      <c r="M48" s="145">
        <f t="shared" si="129"/>
        <v>0</v>
      </c>
      <c r="N48" s="145">
        <f t="shared" si="129"/>
        <v>0</v>
      </c>
      <c r="O48" s="145">
        <f t="shared" si="1"/>
        <v>0</v>
      </c>
      <c r="P48" s="145" t="str">
        <f t="shared" si="2"/>
        <v>−</v>
      </c>
      <c r="Q48" s="143">
        <f t="shared" ref="Q48:V48" si="153">Q49+Q50</f>
        <v>0</v>
      </c>
      <c r="R48" s="143">
        <f t="shared" si="153"/>
        <v>0</v>
      </c>
      <c r="S48" s="143">
        <f t="shared" si="153"/>
        <v>0</v>
      </c>
      <c r="T48" s="143">
        <f t="shared" si="153"/>
        <v>0</v>
      </c>
      <c r="U48" s="143">
        <f t="shared" si="153"/>
        <v>0</v>
      </c>
      <c r="V48" s="143">
        <f t="shared" si="153"/>
        <v>0</v>
      </c>
      <c r="W48" s="136">
        <f t="shared" si="131"/>
        <v>0</v>
      </c>
      <c r="X48" s="136">
        <f t="shared" si="132"/>
        <v>0</v>
      </c>
      <c r="Y48" s="136">
        <f t="shared" si="4"/>
        <v>0</v>
      </c>
      <c r="Z48" s="136" t="str">
        <f t="shared" si="5"/>
        <v>−</v>
      </c>
      <c r="AA48" s="143">
        <f t="shared" ref="AA48:AF48" si="154">AA49+AA50</f>
        <v>0</v>
      </c>
      <c r="AB48" s="143">
        <f t="shared" si="154"/>
        <v>0</v>
      </c>
      <c r="AC48" s="143">
        <f t="shared" si="154"/>
        <v>0</v>
      </c>
      <c r="AD48" s="143">
        <f t="shared" si="154"/>
        <v>0</v>
      </c>
      <c r="AE48" s="143">
        <f t="shared" si="154"/>
        <v>0</v>
      </c>
      <c r="AF48" s="143">
        <f t="shared" si="154"/>
        <v>0</v>
      </c>
      <c r="AG48" s="136">
        <f t="shared" si="134"/>
        <v>0</v>
      </c>
      <c r="AH48" s="136">
        <f t="shared" si="135"/>
        <v>0</v>
      </c>
      <c r="AI48" s="136">
        <f t="shared" si="7"/>
        <v>0</v>
      </c>
      <c r="AJ48" s="136" t="str">
        <f t="shared" si="8"/>
        <v>−</v>
      </c>
      <c r="AK48" s="143">
        <f t="shared" ref="AK48:AP48" si="155">AK49+AK50</f>
        <v>0</v>
      </c>
      <c r="AL48" s="143">
        <f t="shared" si="155"/>
        <v>0</v>
      </c>
      <c r="AM48" s="143">
        <f t="shared" si="155"/>
        <v>0</v>
      </c>
      <c r="AN48" s="143">
        <f t="shared" si="155"/>
        <v>0</v>
      </c>
      <c r="AO48" s="143">
        <f t="shared" si="155"/>
        <v>0</v>
      </c>
      <c r="AP48" s="143">
        <f t="shared" si="155"/>
        <v>0</v>
      </c>
      <c r="AQ48" s="136">
        <f t="shared" si="137"/>
        <v>0</v>
      </c>
      <c r="AR48" s="136">
        <f t="shared" si="138"/>
        <v>0</v>
      </c>
      <c r="AS48" s="136">
        <f t="shared" si="10"/>
        <v>0</v>
      </c>
      <c r="AT48" s="136" t="str">
        <f t="shared" si="11"/>
        <v>−</v>
      </c>
    </row>
    <row r="49" spans="1:46" ht="30" x14ac:dyDescent="0.25">
      <c r="A49" s="134" t="s">
        <v>444</v>
      </c>
      <c r="B49" s="70" t="s">
        <v>529</v>
      </c>
      <c r="C49" s="146">
        <f>1.5%*C17</f>
        <v>0</v>
      </c>
      <c r="D49" s="146">
        <f>1.5%*D17</f>
        <v>0</v>
      </c>
      <c r="E49" s="146">
        <f t="shared" ref="E49:G49" si="156">1.5%*E17</f>
        <v>0</v>
      </c>
      <c r="F49" s="146">
        <f t="shared" si="156"/>
        <v>0</v>
      </c>
      <c r="G49" s="146">
        <f t="shared" si="156"/>
        <v>0</v>
      </c>
      <c r="H49" s="146">
        <f t="shared" ref="H49:L49" si="157">1.5%*H17</f>
        <v>0</v>
      </c>
      <c r="I49" s="146">
        <f t="shared" si="157"/>
        <v>0</v>
      </c>
      <c r="J49" s="146">
        <f t="shared" si="157"/>
        <v>0</v>
      </c>
      <c r="K49" s="146">
        <f t="shared" si="157"/>
        <v>0</v>
      </c>
      <c r="L49" s="146">
        <f t="shared" si="157"/>
        <v>0</v>
      </c>
      <c r="M49" s="145">
        <f t="shared" si="129"/>
        <v>0</v>
      </c>
      <c r="N49" s="145">
        <f t="shared" si="129"/>
        <v>0</v>
      </c>
      <c r="O49" s="145">
        <f t="shared" si="1"/>
        <v>0</v>
      </c>
      <c r="P49" s="145" t="str">
        <f t="shared" si="2"/>
        <v>−</v>
      </c>
      <c r="Q49" s="146">
        <f t="shared" ref="Q49:V49" si="158">1.5%*Q17</f>
        <v>0</v>
      </c>
      <c r="R49" s="146">
        <f t="shared" si="158"/>
        <v>0</v>
      </c>
      <c r="S49" s="146">
        <f t="shared" si="158"/>
        <v>0</v>
      </c>
      <c r="T49" s="146">
        <f t="shared" si="158"/>
        <v>0</v>
      </c>
      <c r="U49" s="146">
        <f t="shared" si="158"/>
        <v>0</v>
      </c>
      <c r="V49" s="146">
        <f t="shared" si="158"/>
        <v>0</v>
      </c>
      <c r="W49" s="136">
        <f t="shared" si="131"/>
        <v>0</v>
      </c>
      <c r="X49" s="136">
        <f t="shared" si="132"/>
        <v>0</v>
      </c>
      <c r="Y49" s="136">
        <f t="shared" si="4"/>
        <v>0</v>
      </c>
      <c r="Z49" s="136" t="str">
        <f t="shared" si="5"/>
        <v>−</v>
      </c>
      <c r="AA49" s="146">
        <f t="shared" ref="AA49:AF49" si="159">1.5%*AA17</f>
        <v>0</v>
      </c>
      <c r="AB49" s="146">
        <f t="shared" si="159"/>
        <v>0</v>
      </c>
      <c r="AC49" s="146">
        <f t="shared" si="159"/>
        <v>0</v>
      </c>
      <c r="AD49" s="146">
        <f t="shared" si="159"/>
        <v>0</v>
      </c>
      <c r="AE49" s="146">
        <f t="shared" si="159"/>
        <v>0</v>
      </c>
      <c r="AF49" s="146">
        <f t="shared" si="159"/>
        <v>0</v>
      </c>
      <c r="AG49" s="136">
        <f t="shared" si="134"/>
        <v>0</v>
      </c>
      <c r="AH49" s="136">
        <f t="shared" si="135"/>
        <v>0</v>
      </c>
      <c r="AI49" s="136">
        <f t="shared" si="7"/>
        <v>0</v>
      </c>
      <c r="AJ49" s="136" t="str">
        <f t="shared" si="8"/>
        <v>−</v>
      </c>
      <c r="AK49" s="146">
        <f t="shared" ref="AK49:AP49" si="160">1.5%*AK17</f>
        <v>0</v>
      </c>
      <c r="AL49" s="146">
        <f t="shared" si="160"/>
        <v>0</v>
      </c>
      <c r="AM49" s="146">
        <f t="shared" si="160"/>
        <v>0</v>
      </c>
      <c r="AN49" s="146">
        <f t="shared" si="160"/>
        <v>0</v>
      </c>
      <c r="AO49" s="146">
        <f t="shared" si="160"/>
        <v>0</v>
      </c>
      <c r="AP49" s="146">
        <f t="shared" si="160"/>
        <v>0</v>
      </c>
      <c r="AQ49" s="136">
        <f t="shared" si="137"/>
        <v>0</v>
      </c>
      <c r="AR49" s="136">
        <f t="shared" si="138"/>
        <v>0</v>
      </c>
      <c r="AS49" s="136">
        <f t="shared" si="10"/>
        <v>0</v>
      </c>
      <c r="AT49" s="136" t="str">
        <f t="shared" si="11"/>
        <v>−</v>
      </c>
    </row>
    <row r="50" spans="1:46" ht="30" x14ac:dyDescent="0.25">
      <c r="A50" s="134" t="s">
        <v>445</v>
      </c>
      <c r="B50" s="70" t="s">
        <v>530</v>
      </c>
      <c r="C50" s="146">
        <f>1.5%*C54</f>
        <v>0</v>
      </c>
      <c r="D50" s="146">
        <f>1.5%*D58</f>
        <v>0</v>
      </c>
      <c r="E50" s="146">
        <f t="shared" ref="E50:F50" si="161">1.5%*E54</f>
        <v>0</v>
      </c>
      <c r="F50" s="146">
        <f t="shared" si="161"/>
        <v>0</v>
      </c>
      <c r="G50" s="146">
        <f>1.5%*G54</f>
        <v>0</v>
      </c>
      <c r="H50" s="146">
        <f t="shared" ref="H50:L50" si="162">1.5%*H54</f>
        <v>0</v>
      </c>
      <c r="I50" s="146">
        <f t="shared" si="162"/>
        <v>0</v>
      </c>
      <c r="J50" s="146">
        <f t="shared" si="162"/>
        <v>0</v>
      </c>
      <c r="K50" s="146">
        <f t="shared" si="162"/>
        <v>0</v>
      </c>
      <c r="L50" s="146">
        <f t="shared" si="162"/>
        <v>0</v>
      </c>
      <c r="M50" s="145">
        <f t="shared" si="129"/>
        <v>0</v>
      </c>
      <c r="N50" s="145">
        <f t="shared" si="129"/>
        <v>0</v>
      </c>
      <c r="O50" s="145">
        <f t="shared" si="1"/>
        <v>0</v>
      </c>
      <c r="P50" s="145" t="str">
        <f t="shared" si="2"/>
        <v>−</v>
      </c>
      <c r="Q50" s="146">
        <f>1.5%*Q54</f>
        <v>0</v>
      </c>
      <c r="R50" s="146">
        <f t="shared" ref="R50:V50" si="163">1.5%*R54</f>
        <v>0</v>
      </c>
      <c r="S50" s="146">
        <f t="shared" si="163"/>
        <v>0</v>
      </c>
      <c r="T50" s="146">
        <f t="shared" si="163"/>
        <v>0</v>
      </c>
      <c r="U50" s="146">
        <f t="shared" si="163"/>
        <v>0</v>
      </c>
      <c r="V50" s="146">
        <f t="shared" si="163"/>
        <v>0</v>
      </c>
      <c r="W50" s="136">
        <f t="shared" si="131"/>
        <v>0</v>
      </c>
      <c r="X50" s="136">
        <f t="shared" si="132"/>
        <v>0</v>
      </c>
      <c r="Y50" s="136">
        <f t="shared" si="4"/>
        <v>0</v>
      </c>
      <c r="Z50" s="136" t="str">
        <f t="shared" si="5"/>
        <v>−</v>
      </c>
      <c r="AA50" s="146">
        <f>1.5%*AA54</f>
        <v>0</v>
      </c>
      <c r="AB50" s="146">
        <f t="shared" ref="AB50:AF50" si="164">1.5%*AB54</f>
        <v>0</v>
      </c>
      <c r="AC50" s="146">
        <f t="shared" si="164"/>
        <v>0</v>
      </c>
      <c r="AD50" s="146">
        <f t="shared" si="164"/>
        <v>0</v>
      </c>
      <c r="AE50" s="146">
        <f t="shared" si="164"/>
        <v>0</v>
      </c>
      <c r="AF50" s="146">
        <f t="shared" si="164"/>
        <v>0</v>
      </c>
      <c r="AG50" s="136">
        <f t="shared" si="134"/>
        <v>0</v>
      </c>
      <c r="AH50" s="136">
        <f t="shared" si="135"/>
        <v>0</v>
      </c>
      <c r="AI50" s="136">
        <f t="shared" si="7"/>
        <v>0</v>
      </c>
      <c r="AJ50" s="136" t="str">
        <f t="shared" si="8"/>
        <v>−</v>
      </c>
      <c r="AK50" s="146">
        <f>1.5%*AK54</f>
        <v>0</v>
      </c>
      <c r="AL50" s="146">
        <f t="shared" ref="AL50:AP50" si="165">1.5%*AL54</f>
        <v>0</v>
      </c>
      <c r="AM50" s="146">
        <f t="shared" si="165"/>
        <v>0</v>
      </c>
      <c r="AN50" s="146">
        <f t="shared" si="165"/>
        <v>0</v>
      </c>
      <c r="AO50" s="146">
        <f t="shared" si="165"/>
        <v>0</v>
      </c>
      <c r="AP50" s="146">
        <f t="shared" si="165"/>
        <v>0</v>
      </c>
      <c r="AQ50" s="136">
        <f t="shared" si="137"/>
        <v>0</v>
      </c>
      <c r="AR50" s="136">
        <f t="shared" si="138"/>
        <v>0</v>
      </c>
      <c r="AS50" s="136">
        <f t="shared" si="10"/>
        <v>0</v>
      </c>
      <c r="AT50" s="136" t="str">
        <f t="shared" si="11"/>
        <v>−</v>
      </c>
    </row>
    <row r="51" spans="1:46" ht="15.6" x14ac:dyDescent="0.25">
      <c r="A51" s="134" t="s">
        <v>446</v>
      </c>
      <c r="B51" s="153" t="s">
        <v>22</v>
      </c>
      <c r="C51" s="143">
        <f t="shared" ref="C51:D51" si="166">C52+C53</f>
        <v>0</v>
      </c>
      <c r="D51" s="143">
        <f t="shared" si="166"/>
        <v>0</v>
      </c>
      <c r="E51" s="143">
        <f>E52+E53</f>
        <v>0</v>
      </c>
      <c r="F51" s="143">
        <f t="shared" ref="F51:G51" si="167">F52+F53</f>
        <v>0</v>
      </c>
      <c r="G51" s="143">
        <f t="shared" si="167"/>
        <v>0</v>
      </c>
      <c r="H51" s="143">
        <f t="shared" ref="H51:L51" si="168">H52+H53</f>
        <v>0</v>
      </c>
      <c r="I51" s="143">
        <f t="shared" si="168"/>
        <v>0</v>
      </c>
      <c r="J51" s="143">
        <f t="shared" si="168"/>
        <v>0</v>
      </c>
      <c r="K51" s="143">
        <f t="shared" si="168"/>
        <v>0</v>
      </c>
      <c r="L51" s="143">
        <f t="shared" si="168"/>
        <v>0</v>
      </c>
      <c r="M51" s="145">
        <f t="shared" si="129"/>
        <v>0</v>
      </c>
      <c r="N51" s="145">
        <f t="shared" si="129"/>
        <v>0</v>
      </c>
      <c r="O51" s="145">
        <f t="shared" si="1"/>
        <v>0</v>
      </c>
      <c r="P51" s="145" t="str">
        <f t="shared" si="2"/>
        <v>−</v>
      </c>
      <c r="Q51" s="143">
        <f t="shared" ref="Q51:V51" si="169">Q52+Q53</f>
        <v>0</v>
      </c>
      <c r="R51" s="143">
        <f t="shared" si="169"/>
        <v>0</v>
      </c>
      <c r="S51" s="143">
        <f t="shared" si="169"/>
        <v>0</v>
      </c>
      <c r="T51" s="143">
        <f t="shared" si="169"/>
        <v>0</v>
      </c>
      <c r="U51" s="143">
        <f t="shared" si="169"/>
        <v>0</v>
      </c>
      <c r="V51" s="143">
        <f t="shared" si="169"/>
        <v>0</v>
      </c>
      <c r="W51" s="136">
        <f t="shared" si="131"/>
        <v>0</v>
      </c>
      <c r="X51" s="136">
        <f t="shared" si="132"/>
        <v>0</v>
      </c>
      <c r="Y51" s="136">
        <f t="shared" si="4"/>
        <v>0</v>
      </c>
      <c r="Z51" s="136" t="str">
        <f t="shared" si="5"/>
        <v>−</v>
      </c>
      <c r="AA51" s="143">
        <f t="shared" ref="AA51:AF51" si="170">AA52+AA53</f>
        <v>0</v>
      </c>
      <c r="AB51" s="143">
        <f t="shared" si="170"/>
        <v>0</v>
      </c>
      <c r="AC51" s="143">
        <f t="shared" si="170"/>
        <v>0</v>
      </c>
      <c r="AD51" s="143">
        <f t="shared" si="170"/>
        <v>0</v>
      </c>
      <c r="AE51" s="143">
        <f t="shared" si="170"/>
        <v>0</v>
      </c>
      <c r="AF51" s="143">
        <f t="shared" si="170"/>
        <v>0</v>
      </c>
      <c r="AG51" s="136">
        <f t="shared" si="134"/>
        <v>0</v>
      </c>
      <c r="AH51" s="136">
        <f t="shared" si="135"/>
        <v>0</v>
      </c>
      <c r="AI51" s="136">
        <f t="shared" si="7"/>
        <v>0</v>
      </c>
      <c r="AJ51" s="136" t="str">
        <f t="shared" si="8"/>
        <v>−</v>
      </c>
      <c r="AK51" s="143">
        <f t="shared" ref="AK51:AP51" si="171">AK52+AK53</f>
        <v>0</v>
      </c>
      <c r="AL51" s="143">
        <f t="shared" si="171"/>
        <v>0</v>
      </c>
      <c r="AM51" s="143">
        <f t="shared" si="171"/>
        <v>0</v>
      </c>
      <c r="AN51" s="143">
        <f t="shared" si="171"/>
        <v>0</v>
      </c>
      <c r="AO51" s="143">
        <f t="shared" si="171"/>
        <v>0</v>
      </c>
      <c r="AP51" s="143">
        <f t="shared" si="171"/>
        <v>0</v>
      </c>
      <c r="AQ51" s="136">
        <f t="shared" si="137"/>
        <v>0</v>
      </c>
      <c r="AR51" s="136">
        <f t="shared" si="138"/>
        <v>0</v>
      </c>
      <c r="AS51" s="136">
        <f t="shared" si="10"/>
        <v>0</v>
      </c>
      <c r="AT51" s="136" t="str">
        <f t="shared" si="11"/>
        <v>−</v>
      </c>
    </row>
    <row r="52" spans="1:46" ht="15" x14ac:dyDescent="0.25">
      <c r="A52" s="134" t="s">
        <v>447</v>
      </c>
      <c r="B52" s="70" t="s">
        <v>42</v>
      </c>
      <c r="C52" s="146">
        <f t="shared" ref="C52:D52" si="172">22%*C17</f>
        <v>0</v>
      </c>
      <c r="D52" s="146">
        <f t="shared" si="172"/>
        <v>0</v>
      </c>
      <c r="E52" s="146">
        <f>22%*E17</f>
        <v>0</v>
      </c>
      <c r="F52" s="146">
        <f t="shared" ref="F52:G52" si="173">22%*F17</f>
        <v>0</v>
      </c>
      <c r="G52" s="146">
        <f t="shared" si="173"/>
        <v>0</v>
      </c>
      <c r="H52" s="146">
        <f t="shared" ref="H52:L52" si="174">22%*H17</f>
        <v>0</v>
      </c>
      <c r="I52" s="146">
        <f t="shared" si="174"/>
        <v>0</v>
      </c>
      <c r="J52" s="146">
        <f t="shared" si="174"/>
        <v>0</v>
      </c>
      <c r="K52" s="146">
        <f t="shared" si="174"/>
        <v>0</v>
      </c>
      <c r="L52" s="146">
        <f t="shared" si="174"/>
        <v>0</v>
      </c>
      <c r="M52" s="145">
        <f t="shared" si="129"/>
        <v>0</v>
      </c>
      <c r="N52" s="145">
        <f t="shared" si="129"/>
        <v>0</v>
      </c>
      <c r="O52" s="145">
        <f t="shared" si="1"/>
        <v>0</v>
      </c>
      <c r="P52" s="145" t="str">
        <f t="shared" si="2"/>
        <v>−</v>
      </c>
      <c r="Q52" s="146">
        <f t="shared" ref="Q52:V52" si="175">22%*Q17</f>
        <v>0</v>
      </c>
      <c r="R52" s="146">
        <f t="shared" si="175"/>
        <v>0</v>
      </c>
      <c r="S52" s="146">
        <f t="shared" si="175"/>
        <v>0</v>
      </c>
      <c r="T52" s="146">
        <f t="shared" si="175"/>
        <v>0</v>
      </c>
      <c r="U52" s="146">
        <f t="shared" si="175"/>
        <v>0</v>
      </c>
      <c r="V52" s="146">
        <f t="shared" si="175"/>
        <v>0</v>
      </c>
      <c r="W52" s="136">
        <f t="shared" si="131"/>
        <v>0</v>
      </c>
      <c r="X52" s="136">
        <f t="shared" si="132"/>
        <v>0</v>
      </c>
      <c r="Y52" s="136">
        <f t="shared" si="4"/>
        <v>0</v>
      </c>
      <c r="Z52" s="136" t="str">
        <f t="shared" si="5"/>
        <v>−</v>
      </c>
      <c r="AA52" s="146">
        <f t="shared" ref="AA52:AF52" si="176">22%*AA17</f>
        <v>0</v>
      </c>
      <c r="AB52" s="146">
        <f t="shared" si="176"/>
        <v>0</v>
      </c>
      <c r="AC52" s="146">
        <f t="shared" si="176"/>
        <v>0</v>
      </c>
      <c r="AD52" s="146">
        <f t="shared" si="176"/>
        <v>0</v>
      </c>
      <c r="AE52" s="146">
        <f t="shared" si="176"/>
        <v>0</v>
      </c>
      <c r="AF52" s="146">
        <f t="shared" si="176"/>
        <v>0</v>
      </c>
      <c r="AG52" s="136">
        <f t="shared" si="134"/>
        <v>0</v>
      </c>
      <c r="AH52" s="136">
        <f t="shared" si="135"/>
        <v>0</v>
      </c>
      <c r="AI52" s="136">
        <f t="shared" si="7"/>
        <v>0</v>
      </c>
      <c r="AJ52" s="136" t="str">
        <f t="shared" si="8"/>
        <v>−</v>
      </c>
      <c r="AK52" s="146">
        <f t="shared" ref="AK52:AP52" si="177">22%*AK17</f>
        <v>0</v>
      </c>
      <c r="AL52" s="146">
        <f t="shared" si="177"/>
        <v>0</v>
      </c>
      <c r="AM52" s="146">
        <f t="shared" si="177"/>
        <v>0</v>
      </c>
      <c r="AN52" s="146">
        <f t="shared" si="177"/>
        <v>0</v>
      </c>
      <c r="AO52" s="146">
        <f t="shared" si="177"/>
        <v>0</v>
      </c>
      <c r="AP52" s="146">
        <f t="shared" si="177"/>
        <v>0</v>
      </c>
      <c r="AQ52" s="136">
        <f t="shared" si="137"/>
        <v>0</v>
      </c>
      <c r="AR52" s="136">
        <f t="shared" si="138"/>
        <v>0</v>
      </c>
      <c r="AS52" s="136">
        <f t="shared" si="10"/>
        <v>0</v>
      </c>
      <c r="AT52" s="136" t="str">
        <f t="shared" si="11"/>
        <v>−</v>
      </c>
    </row>
    <row r="53" spans="1:46" ht="15" x14ac:dyDescent="0.25">
      <c r="A53" s="134" t="s">
        <v>448</v>
      </c>
      <c r="B53" s="70" t="s">
        <v>205</v>
      </c>
      <c r="C53" s="146">
        <f>22%*C54</f>
        <v>0</v>
      </c>
      <c r="D53" s="146">
        <f>22%*D58</f>
        <v>0</v>
      </c>
      <c r="E53" s="146">
        <f t="shared" ref="E53:F53" si="178">22%*E54</f>
        <v>0</v>
      </c>
      <c r="F53" s="146">
        <f t="shared" si="178"/>
        <v>0</v>
      </c>
      <c r="G53" s="146">
        <f>22%*G54</f>
        <v>0</v>
      </c>
      <c r="H53" s="146">
        <f t="shared" ref="H53:L53" si="179">22%*H54</f>
        <v>0</v>
      </c>
      <c r="I53" s="146">
        <f t="shared" si="179"/>
        <v>0</v>
      </c>
      <c r="J53" s="146">
        <f t="shared" si="179"/>
        <v>0</v>
      </c>
      <c r="K53" s="146">
        <f t="shared" si="179"/>
        <v>0</v>
      </c>
      <c r="L53" s="146">
        <f t="shared" si="179"/>
        <v>0</v>
      </c>
      <c r="M53" s="145">
        <f t="shared" si="129"/>
        <v>0</v>
      </c>
      <c r="N53" s="145">
        <f t="shared" si="129"/>
        <v>0</v>
      </c>
      <c r="O53" s="145">
        <f t="shared" si="1"/>
        <v>0</v>
      </c>
      <c r="P53" s="145" t="str">
        <f t="shared" si="2"/>
        <v>−</v>
      </c>
      <c r="Q53" s="146">
        <f>22%*Q54</f>
        <v>0</v>
      </c>
      <c r="R53" s="146">
        <f t="shared" ref="R53" si="180">22%*R54</f>
        <v>0</v>
      </c>
      <c r="S53" s="146">
        <f t="shared" ref="S53" si="181">22%*S54</f>
        <v>0</v>
      </c>
      <c r="T53" s="146">
        <f t="shared" ref="T53" si="182">22%*T54</f>
        <v>0</v>
      </c>
      <c r="U53" s="146">
        <f t="shared" ref="U53" si="183">22%*U54</f>
        <v>0</v>
      </c>
      <c r="V53" s="146">
        <f t="shared" ref="V53" si="184">22%*V54</f>
        <v>0</v>
      </c>
      <c r="W53" s="136">
        <f t="shared" si="131"/>
        <v>0</v>
      </c>
      <c r="X53" s="136">
        <f t="shared" si="132"/>
        <v>0</v>
      </c>
      <c r="Y53" s="136">
        <f t="shared" si="4"/>
        <v>0</v>
      </c>
      <c r="Z53" s="136" t="str">
        <f t="shared" si="5"/>
        <v>−</v>
      </c>
      <c r="AA53" s="146">
        <f>22%*AA54</f>
        <v>0</v>
      </c>
      <c r="AB53" s="146">
        <f t="shared" ref="AB53" si="185">22%*AB54</f>
        <v>0</v>
      </c>
      <c r="AC53" s="146">
        <f t="shared" ref="AC53" si="186">22%*AC54</f>
        <v>0</v>
      </c>
      <c r="AD53" s="146">
        <f t="shared" ref="AD53" si="187">22%*AD54</f>
        <v>0</v>
      </c>
      <c r="AE53" s="146">
        <f t="shared" ref="AE53" si="188">22%*AE54</f>
        <v>0</v>
      </c>
      <c r="AF53" s="146">
        <f t="shared" ref="AF53" si="189">22%*AF54</f>
        <v>0</v>
      </c>
      <c r="AG53" s="136">
        <f t="shared" si="134"/>
        <v>0</v>
      </c>
      <c r="AH53" s="136">
        <f t="shared" si="135"/>
        <v>0</v>
      </c>
      <c r="AI53" s="136">
        <f t="shared" si="7"/>
        <v>0</v>
      </c>
      <c r="AJ53" s="136" t="str">
        <f t="shared" si="8"/>
        <v>−</v>
      </c>
      <c r="AK53" s="146">
        <f>22%*AK54</f>
        <v>0</v>
      </c>
      <c r="AL53" s="146">
        <f t="shared" ref="AL53" si="190">22%*AL54</f>
        <v>0</v>
      </c>
      <c r="AM53" s="146">
        <f t="shared" ref="AM53" si="191">22%*AM54</f>
        <v>0</v>
      </c>
      <c r="AN53" s="146">
        <f t="shared" ref="AN53" si="192">22%*AN54</f>
        <v>0</v>
      </c>
      <c r="AO53" s="146">
        <f t="shared" ref="AO53" si="193">22%*AO54</f>
        <v>0</v>
      </c>
      <c r="AP53" s="146">
        <f t="shared" ref="AP53" si="194">22%*AP54</f>
        <v>0</v>
      </c>
      <c r="AQ53" s="136">
        <f t="shared" si="137"/>
        <v>0</v>
      </c>
      <c r="AR53" s="136">
        <f t="shared" si="138"/>
        <v>0</v>
      </c>
      <c r="AS53" s="136">
        <f t="shared" si="10"/>
        <v>0</v>
      </c>
      <c r="AT53" s="136" t="str">
        <f t="shared" si="11"/>
        <v>−</v>
      </c>
    </row>
    <row r="54" spans="1:46" ht="15.6" x14ac:dyDescent="0.25">
      <c r="A54" s="134" t="s">
        <v>449</v>
      </c>
      <c r="B54" s="154" t="s">
        <v>381</v>
      </c>
      <c r="C54" s="143">
        <f t="shared" ref="C54:G54" si="195">C55+C56+C57</f>
        <v>0</v>
      </c>
      <c r="D54" s="143">
        <f t="shared" si="195"/>
        <v>0</v>
      </c>
      <c r="E54" s="143">
        <f t="shared" si="195"/>
        <v>0</v>
      </c>
      <c r="F54" s="143">
        <f t="shared" si="195"/>
        <v>0</v>
      </c>
      <c r="G54" s="143">
        <f t="shared" si="195"/>
        <v>0</v>
      </c>
      <c r="H54" s="143">
        <f t="shared" ref="H54:L54" si="196">H55+H56+H57</f>
        <v>0</v>
      </c>
      <c r="I54" s="143">
        <f t="shared" si="196"/>
        <v>0</v>
      </c>
      <c r="J54" s="143">
        <f t="shared" si="196"/>
        <v>0</v>
      </c>
      <c r="K54" s="143">
        <f t="shared" si="196"/>
        <v>0</v>
      </c>
      <c r="L54" s="143">
        <f t="shared" si="196"/>
        <v>0</v>
      </c>
      <c r="M54" s="145">
        <f t="shared" si="129"/>
        <v>0</v>
      </c>
      <c r="N54" s="145">
        <f t="shared" si="129"/>
        <v>0</v>
      </c>
      <c r="O54" s="145">
        <f t="shared" si="1"/>
        <v>0</v>
      </c>
      <c r="P54" s="145" t="str">
        <f t="shared" si="2"/>
        <v>−</v>
      </c>
      <c r="Q54" s="143">
        <f t="shared" ref="Q54:V54" si="197">Q55+Q56+Q57</f>
        <v>0</v>
      </c>
      <c r="R54" s="143">
        <f t="shared" si="197"/>
        <v>0</v>
      </c>
      <c r="S54" s="143">
        <f t="shared" si="197"/>
        <v>0</v>
      </c>
      <c r="T54" s="143">
        <f t="shared" si="197"/>
        <v>0</v>
      </c>
      <c r="U54" s="143">
        <f t="shared" si="197"/>
        <v>0</v>
      </c>
      <c r="V54" s="143">
        <f t="shared" si="197"/>
        <v>0</v>
      </c>
      <c r="W54" s="136">
        <f t="shared" si="131"/>
        <v>0</v>
      </c>
      <c r="X54" s="136">
        <f t="shared" si="132"/>
        <v>0</v>
      </c>
      <c r="Y54" s="136">
        <f t="shared" si="4"/>
        <v>0</v>
      </c>
      <c r="Z54" s="136" t="str">
        <f t="shared" si="5"/>
        <v>−</v>
      </c>
      <c r="AA54" s="143">
        <f t="shared" ref="AA54:AF54" si="198">AA55+AA56+AA57</f>
        <v>0</v>
      </c>
      <c r="AB54" s="143">
        <f t="shared" si="198"/>
        <v>0</v>
      </c>
      <c r="AC54" s="143">
        <f t="shared" si="198"/>
        <v>0</v>
      </c>
      <c r="AD54" s="143">
        <f t="shared" si="198"/>
        <v>0</v>
      </c>
      <c r="AE54" s="143">
        <f t="shared" si="198"/>
        <v>0</v>
      </c>
      <c r="AF54" s="143">
        <f t="shared" si="198"/>
        <v>0</v>
      </c>
      <c r="AG54" s="136">
        <f t="shared" si="134"/>
        <v>0</v>
      </c>
      <c r="AH54" s="136">
        <f t="shared" si="135"/>
        <v>0</v>
      </c>
      <c r="AI54" s="136">
        <f t="shared" si="7"/>
        <v>0</v>
      </c>
      <c r="AJ54" s="136" t="str">
        <f t="shared" si="8"/>
        <v>−</v>
      </c>
      <c r="AK54" s="143">
        <f t="shared" ref="AK54:AP54" si="199">AK55+AK56+AK57</f>
        <v>0</v>
      </c>
      <c r="AL54" s="143">
        <f t="shared" si="199"/>
        <v>0</v>
      </c>
      <c r="AM54" s="143">
        <f t="shared" si="199"/>
        <v>0</v>
      </c>
      <c r="AN54" s="143">
        <f t="shared" si="199"/>
        <v>0</v>
      </c>
      <c r="AO54" s="143">
        <f t="shared" si="199"/>
        <v>0</v>
      </c>
      <c r="AP54" s="143">
        <f t="shared" si="199"/>
        <v>0</v>
      </c>
      <c r="AQ54" s="136">
        <f t="shared" si="137"/>
        <v>0</v>
      </c>
      <c r="AR54" s="136">
        <f t="shared" si="138"/>
        <v>0</v>
      </c>
      <c r="AS54" s="136">
        <f t="shared" si="10"/>
        <v>0</v>
      </c>
      <c r="AT54" s="136" t="str">
        <f t="shared" si="11"/>
        <v>−</v>
      </c>
    </row>
    <row r="55" spans="1:46" ht="15.6" x14ac:dyDescent="0.25">
      <c r="A55" s="134" t="s">
        <v>450</v>
      </c>
      <c r="B55" s="154" t="s">
        <v>44</v>
      </c>
      <c r="C55" s="147"/>
      <c r="D55" s="146"/>
      <c r="E55" s="146"/>
      <c r="F55" s="146"/>
      <c r="G55" s="146"/>
      <c r="H55" s="146"/>
      <c r="I55" s="146"/>
      <c r="J55" s="146"/>
      <c r="K55" s="146"/>
      <c r="L55" s="146"/>
      <c r="M55" s="145">
        <f t="shared" si="129"/>
        <v>0</v>
      </c>
      <c r="N55" s="145">
        <f t="shared" si="129"/>
        <v>0</v>
      </c>
      <c r="O55" s="145">
        <f t="shared" si="1"/>
        <v>0</v>
      </c>
      <c r="P55" s="145" t="str">
        <f t="shared" si="2"/>
        <v>−</v>
      </c>
      <c r="Q55" s="146"/>
      <c r="R55" s="146"/>
      <c r="S55" s="146"/>
      <c r="T55" s="146"/>
      <c r="U55" s="146"/>
      <c r="V55" s="146"/>
      <c r="W55" s="136">
        <f t="shared" si="131"/>
        <v>0</v>
      </c>
      <c r="X55" s="136">
        <f t="shared" si="132"/>
        <v>0</v>
      </c>
      <c r="Y55" s="136">
        <f t="shared" si="4"/>
        <v>0</v>
      </c>
      <c r="Z55" s="136" t="str">
        <f t="shared" si="5"/>
        <v>−</v>
      </c>
      <c r="AA55" s="146"/>
      <c r="AB55" s="146"/>
      <c r="AC55" s="146"/>
      <c r="AD55" s="146"/>
      <c r="AE55" s="146"/>
      <c r="AF55" s="146"/>
      <c r="AG55" s="136">
        <f t="shared" si="134"/>
        <v>0</v>
      </c>
      <c r="AH55" s="136">
        <f t="shared" si="135"/>
        <v>0</v>
      </c>
      <c r="AI55" s="136">
        <f t="shared" si="7"/>
        <v>0</v>
      </c>
      <c r="AJ55" s="136" t="str">
        <f t="shared" si="8"/>
        <v>−</v>
      </c>
      <c r="AK55" s="146"/>
      <c r="AL55" s="146"/>
      <c r="AM55" s="146"/>
      <c r="AN55" s="146"/>
      <c r="AO55" s="146"/>
      <c r="AP55" s="146"/>
      <c r="AQ55" s="136">
        <f t="shared" si="137"/>
        <v>0</v>
      </c>
      <c r="AR55" s="136">
        <f t="shared" si="138"/>
        <v>0</v>
      </c>
      <c r="AS55" s="136">
        <f t="shared" si="10"/>
        <v>0</v>
      </c>
      <c r="AT55" s="136" t="str">
        <f t="shared" si="11"/>
        <v>−</v>
      </c>
    </row>
    <row r="56" spans="1:46" ht="15.6" x14ac:dyDescent="0.25">
      <c r="A56" s="134" t="s">
        <v>451</v>
      </c>
      <c r="B56" s="154" t="s">
        <v>45</v>
      </c>
      <c r="C56" s="147"/>
      <c r="D56" s="146"/>
      <c r="E56" s="146"/>
      <c r="F56" s="146"/>
      <c r="G56" s="146"/>
      <c r="H56" s="146"/>
      <c r="I56" s="146"/>
      <c r="J56" s="146"/>
      <c r="K56" s="146"/>
      <c r="L56" s="146"/>
      <c r="M56" s="145">
        <f t="shared" si="129"/>
        <v>0</v>
      </c>
      <c r="N56" s="145">
        <f t="shared" si="129"/>
        <v>0</v>
      </c>
      <c r="O56" s="145">
        <f t="shared" si="1"/>
        <v>0</v>
      </c>
      <c r="P56" s="145" t="str">
        <f t="shared" si="2"/>
        <v>−</v>
      </c>
      <c r="Q56" s="146"/>
      <c r="R56" s="146"/>
      <c r="S56" s="146"/>
      <c r="T56" s="146"/>
      <c r="U56" s="146"/>
      <c r="V56" s="146"/>
      <c r="W56" s="136">
        <f t="shared" si="131"/>
        <v>0</v>
      </c>
      <c r="X56" s="136">
        <f t="shared" si="132"/>
        <v>0</v>
      </c>
      <c r="Y56" s="136">
        <f t="shared" si="4"/>
        <v>0</v>
      </c>
      <c r="Z56" s="136" t="str">
        <f t="shared" si="5"/>
        <v>−</v>
      </c>
      <c r="AA56" s="146"/>
      <c r="AB56" s="146"/>
      <c r="AC56" s="146"/>
      <c r="AD56" s="146"/>
      <c r="AE56" s="146"/>
      <c r="AF56" s="146"/>
      <c r="AG56" s="136">
        <f t="shared" si="134"/>
        <v>0</v>
      </c>
      <c r="AH56" s="136">
        <f t="shared" si="135"/>
        <v>0</v>
      </c>
      <c r="AI56" s="136">
        <f t="shared" si="7"/>
        <v>0</v>
      </c>
      <c r="AJ56" s="136" t="str">
        <f t="shared" si="8"/>
        <v>−</v>
      </c>
      <c r="AK56" s="146"/>
      <c r="AL56" s="146"/>
      <c r="AM56" s="146"/>
      <c r="AN56" s="146"/>
      <c r="AO56" s="146"/>
      <c r="AP56" s="146"/>
      <c r="AQ56" s="136">
        <f t="shared" si="137"/>
        <v>0</v>
      </c>
      <c r="AR56" s="136">
        <f t="shared" si="138"/>
        <v>0</v>
      </c>
      <c r="AS56" s="136">
        <f t="shared" si="10"/>
        <v>0</v>
      </c>
      <c r="AT56" s="136" t="str">
        <f t="shared" si="11"/>
        <v>−</v>
      </c>
    </row>
    <row r="57" spans="1:46" ht="31.2" x14ac:dyDescent="0.25">
      <c r="A57" s="134" t="s">
        <v>452</v>
      </c>
      <c r="B57" s="154" t="s">
        <v>46</v>
      </c>
      <c r="C57" s="147"/>
      <c r="D57" s="146"/>
      <c r="E57" s="146"/>
      <c r="F57" s="146"/>
      <c r="G57" s="146"/>
      <c r="H57" s="146"/>
      <c r="I57" s="146"/>
      <c r="J57" s="146"/>
      <c r="K57" s="146"/>
      <c r="L57" s="146"/>
      <c r="M57" s="145">
        <f t="shared" si="129"/>
        <v>0</v>
      </c>
      <c r="N57" s="145">
        <f t="shared" si="129"/>
        <v>0</v>
      </c>
      <c r="O57" s="145">
        <f t="shared" si="1"/>
        <v>0</v>
      </c>
      <c r="P57" s="145" t="str">
        <f t="shared" si="2"/>
        <v>−</v>
      </c>
      <c r="Q57" s="146"/>
      <c r="R57" s="146"/>
      <c r="S57" s="146"/>
      <c r="T57" s="146"/>
      <c r="U57" s="146"/>
      <c r="V57" s="146"/>
      <c r="W57" s="136">
        <f t="shared" si="131"/>
        <v>0</v>
      </c>
      <c r="X57" s="136">
        <f t="shared" si="132"/>
        <v>0</v>
      </c>
      <c r="Y57" s="136">
        <f t="shared" si="4"/>
        <v>0</v>
      </c>
      <c r="Z57" s="136" t="str">
        <f t="shared" si="5"/>
        <v>−</v>
      </c>
      <c r="AA57" s="146"/>
      <c r="AB57" s="146"/>
      <c r="AC57" s="146"/>
      <c r="AD57" s="146"/>
      <c r="AE57" s="146"/>
      <c r="AF57" s="146"/>
      <c r="AG57" s="136">
        <f t="shared" si="134"/>
        <v>0</v>
      </c>
      <c r="AH57" s="136">
        <f t="shared" si="135"/>
        <v>0</v>
      </c>
      <c r="AI57" s="136">
        <f t="shared" si="7"/>
        <v>0</v>
      </c>
      <c r="AJ57" s="136" t="str">
        <f t="shared" si="8"/>
        <v>−</v>
      </c>
      <c r="AK57" s="146"/>
      <c r="AL57" s="146"/>
      <c r="AM57" s="146"/>
      <c r="AN57" s="146"/>
      <c r="AO57" s="146"/>
      <c r="AP57" s="146"/>
      <c r="AQ57" s="136">
        <f t="shared" si="137"/>
        <v>0</v>
      </c>
      <c r="AR57" s="136">
        <f t="shared" si="138"/>
        <v>0</v>
      </c>
      <c r="AS57" s="136">
        <f t="shared" si="10"/>
        <v>0</v>
      </c>
      <c r="AT57" s="136" t="str">
        <f t="shared" si="11"/>
        <v>−</v>
      </c>
    </row>
    <row r="58" spans="1:46" ht="31.2" x14ac:dyDescent="0.25">
      <c r="A58" s="134" t="s">
        <v>453</v>
      </c>
      <c r="B58" s="148" t="s">
        <v>43</v>
      </c>
      <c r="C58" s="147"/>
      <c r="D58" s="146"/>
      <c r="E58" s="146"/>
      <c r="F58" s="146"/>
      <c r="G58" s="146"/>
      <c r="H58" s="146"/>
      <c r="I58" s="146"/>
      <c r="J58" s="146"/>
      <c r="K58" s="146"/>
      <c r="L58" s="146"/>
      <c r="M58" s="136">
        <f t="shared" si="129"/>
        <v>0</v>
      </c>
      <c r="N58" s="136">
        <f t="shared" si="129"/>
        <v>0</v>
      </c>
      <c r="O58" s="136">
        <f t="shared" si="1"/>
        <v>0</v>
      </c>
      <c r="P58" s="136" t="str">
        <f t="shared" si="2"/>
        <v>−</v>
      </c>
      <c r="Q58" s="146"/>
      <c r="R58" s="146"/>
      <c r="S58" s="146"/>
      <c r="T58" s="146"/>
      <c r="U58" s="146"/>
      <c r="V58" s="146"/>
      <c r="W58" s="136">
        <f t="shared" si="131"/>
        <v>0</v>
      </c>
      <c r="X58" s="136">
        <f t="shared" si="132"/>
        <v>0</v>
      </c>
      <c r="Y58" s="136">
        <f t="shared" si="4"/>
        <v>0</v>
      </c>
      <c r="Z58" s="136" t="str">
        <f t="shared" si="5"/>
        <v>−</v>
      </c>
      <c r="AA58" s="146"/>
      <c r="AB58" s="146"/>
      <c r="AC58" s="146"/>
      <c r="AD58" s="146"/>
      <c r="AE58" s="146"/>
      <c r="AF58" s="146"/>
      <c r="AG58" s="136">
        <f t="shared" si="134"/>
        <v>0</v>
      </c>
      <c r="AH58" s="136">
        <f t="shared" si="135"/>
        <v>0</v>
      </c>
      <c r="AI58" s="136">
        <f t="shared" si="7"/>
        <v>0</v>
      </c>
      <c r="AJ58" s="136" t="str">
        <f t="shared" si="8"/>
        <v>−</v>
      </c>
      <c r="AK58" s="146"/>
      <c r="AL58" s="146"/>
      <c r="AM58" s="146"/>
      <c r="AN58" s="146"/>
      <c r="AO58" s="146"/>
      <c r="AP58" s="146"/>
      <c r="AQ58" s="136">
        <f t="shared" si="137"/>
        <v>0</v>
      </c>
      <c r="AR58" s="136">
        <f t="shared" si="138"/>
        <v>0</v>
      </c>
      <c r="AS58" s="136">
        <f t="shared" si="10"/>
        <v>0</v>
      </c>
      <c r="AT58" s="136" t="str">
        <f t="shared" si="11"/>
        <v>−</v>
      </c>
    </row>
    <row r="59" spans="1:46" ht="31.2" x14ac:dyDescent="0.25">
      <c r="A59" s="134" t="s">
        <v>454</v>
      </c>
      <c r="B59" s="149" t="s">
        <v>23</v>
      </c>
      <c r="C59" s="141">
        <f>C17+C51+C54</f>
        <v>0</v>
      </c>
      <c r="D59" s="141">
        <f>D17+D51+D58</f>
        <v>0</v>
      </c>
      <c r="E59" s="141">
        <f t="shared" ref="E59:M59" si="200">E17+E51+E54</f>
        <v>0</v>
      </c>
      <c r="F59" s="141">
        <f t="shared" si="200"/>
        <v>0</v>
      </c>
      <c r="G59" s="141">
        <f t="shared" si="200"/>
        <v>0</v>
      </c>
      <c r="H59" s="141">
        <f t="shared" ref="H59:L59" si="201">H17+H51+H54</f>
        <v>0</v>
      </c>
      <c r="I59" s="141">
        <f t="shared" si="201"/>
        <v>0</v>
      </c>
      <c r="J59" s="141">
        <f t="shared" si="201"/>
        <v>0</v>
      </c>
      <c r="K59" s="141">
        <f t="shared" si="201"/>
        <v>0</v>
      </c>
      <c r="L59" s="141">
        <f t="shared" si="201"/>
        <v>0</v>
      </c>
      <c r="M59" s="141">
        <f t="shared" si="200"/>
        <v>0</v>
      </c>
      <c r="N59" s="141">
        <f t="shared" ref="N59" si="202">N17+N51+N54</f>
        <v>0</v>
      </c>
      <c r="O59" s="141">
        <f t="shared" si="1"/>
        <v>0</v>
      </c>
      <c r="P59" s="141" t="str">
        <f t="shared" si="2"/>
        <v>−</v>
      </c>
      <c r="Q59" s="141">
        <f t="shared" ref="Q59:X59" si="203">Q17+Q51+Q54</f>
        <v>0</v>
      </c>
      <c r="R59" s="141">
        <f t="shared" si="203"/>
        <v>0</v>
      </c>
      <c r="S59" s="141">
        <f t="shared" si="203"/>
        <v>0</v>
      </c>
      <c r="T59" s="141">
        <f t="shared" si="203"/>
        <v>0</v>
      </c>
      <c r="U59" s="141">
        <f t="shared" si="203"/>
        <v>0</v>
      </c>
      <c r="V59" s="141">
        <f t="shared" si="203"/>
        <v>0</v>
      </c>
      <c r="W59" s="141">
        <f t="shared" si="203"/>
        <v>0</v>
      </c>
      <c r="X59" s="141">
        <f t="shared" si="203"/>
        <v>0</v>
      </c>
      <c r="Y59" s="141">
        <f t="shared" si="4"/>
        <v>0</v>
      </c>
      <c r="Z59" s="141" t="str">
        <f t="shared" si="5"/>
        <v>−</v>
      </c>
      <c r="AA59" s="141">
        <f t="shared" ref="AA59:AH59" si="204">AA17+AA51+AA54</f>
        <v>0</v>
      </c>
      <c r="AB59" s="141">
        <f t="shared" si="204"/>
        <v>0</v>
      </c>
      <c r="AC59" s="141">
        <f t="shared" si="204"/>
        <v>0</v>
      </c>
      <c r="AD59" s="141">
        <f t="shared" si="204"/>
        <v>0</v>
      </c>
      <c r="AE59" s="141">
        <f t="shared" si="204"/>
        <v>0</v>
      </c>
      <c r="AF59" s="141">
        <f t="shared" si="204"/>
        <v>0</v>
      </c>
      <c r="AG59" s="141">
        <f t="shared" si="204"/>
        <v>0</v>
      </c>
      <c r="AH59" s="141">
        <f t="shared" si="204"/>
        <v>0</v>
      </c>
      <c r="AI59" s="141">
        <f t="shared" si="7"/>
        <v>0</v>
      </c>
      <c r="AJ59" s="141" t="str">
        <f t="shared" si="8"/>
        <v>−</v>
      </c>
      <c r="AK59" s="141">
        <f t="shared" ref="AK59:AR59" si="205">AK17+AK51+AK54</f>
        <v>0</v>
      </c>
      <c r="AL59" s="141">
        <f t="shared" si="205"/>
        <v>0</v>
      </c>
      <c r="AM59" s="141">
        <f t="shared" si="205"/>
        <v>0</v>
      </c>
      <c r="AN59" s="141">
        <f t="shared" si="205"/>
        <v>0</v>
      </c>
      <c r="AO59" s="141">
        <f t="shared" si="205"/>
        <v>0</v>
      </c>
      <c r="AP59" s="141">
        <f t="shared" si="205"/>
        <v>0</v>
      </c>
      <c r="AQ59" s="141">
        <f t="shared" si="205"/>
        <v>0</v>
      </c>
      <c r="AR59" s="141">
        <f t="shared" si="205"/>
        <v>0</v>
      </c>
      <c r="AS59" s="141">
        <f t="shared" si="10"/>
        <v>0</v>
      </c>
      <c r="AT59" s="141" t="str">
        <f t="shared" si="11"/>
        <v>−</v>
      </c>
    </row>
    <row r="60" spans="1:46" ht="15" x14ac:dyDescent="0.25">
      <c r="A60" s="134" t="s">
        <v>455</v>
      </c>
      <c r="B60" s="70" t="s">
        <v>305</v>
      </c>
      <c r="C60" s="140"/>
      <c r="D60" s="147"/>
      <c r="E60" s="146"/>
      <c r="F60" s="146">
        <f t="shared" ref="F60:F72" si="206">G60+I60+K60+Q60+S60+U60+AA60+AC60+AE60+AK60+AM60+AO60</f>
        <v>0</v>
      </c>
      <c r="G60" s="138"/>
      <c r="H60" s="138"/>
      <c r="I60" s="138"/>
      <c r="J60" s="138"/>
      <c r="K60" s="138"/>
      <c r="L60" s="138"/>
      <c r="M60" s="136">
        <f>G60+I60+K60</f>
        <v>0</v>
      </c>
      <c r="N60" s="136">
        <f>H60+J60+L60</f>
        <v>0</v>
      </c>
      <c r="O60" s="136">
        <f t="shared" si="1"/>
        <v>0</v>
      </c>
      <c r="P60" s="136" t="str">
        <f t="shared" si="2"/>
        <v>−</v>
      </c>
      <c r="Q60" s="138"/>
      <c r="R60" s="138"/>
      <c r="S60" s="138"/>
      <c r="T60" s="138"/>
      <c r="U60" s="138"/>
      <c r="V60" s="138"/>
      <c r="W60" s="136">
        <f>Q60+S60+U60</f>
        <v>0</v>
      </c>
      <c r="X60" s="136">
        <f>R60+T60+V60</f>
        <v>0</v>
      </c>
      <c r="Y60" s="136">
        <f t="shared" si="4"/>
        <v>0</v>
      </c>
      <c r="Z60" s="136" t="str">
        <f t="shared" si="5"/>
        <v>−</v>
      </c>
      <c r="AA60" s="146"/>
      <c r="AB60" s="146"/>
      <c r="AC60" s="146"/>
      <c r="AD60" s="146"/>
      <c r="AE60" s="146"/>
      <c r="AF60" s="146"/>
      <c r="AG60" s="136">
        <f>AA60+AC60+AE60</f>
        <v>0</v>
      </c>
      <c r="AH60" s="136">
        <f>AB60+AD60+AF60</f>
        <v>0</v>
      </c>
      <c r="AI60" s="136">
        <f t="shared" si="7"/>
        <v>0</v>
      </c>
      <c r="AJ60" s="136" t="str">
        <f t="shared" si="8"/>
        <v>−</v>
      </c>
      <c r="AK60" s="146"/>
      <c r="AL60" s="146"/>
      <c r="AM60" s="146"/>
      <c r="AN60" s="146"/>
      <c r="AO60" s="146"/>
      <c r="AP60" s="146"/>
      <c r="AQ60" s="136">
        <f>AK60+AM60+AO60</f>
        <v>0</v>
      </c>
      <c r="AR60" s="136">
        <f>AL60+AN60+AP60</f>
        <v>0</v>
      </c>
      <c r="AS60" s="136">
        <f t="shared" si="10"/>
        <v>0</v>
      </c>
      <c r="AT60" s="136" t="str">
        <f t="shared" si="11"/>
        <v>−</v>
      </c>
    </row>
    <row r="61" spans="1:46" ht="15" x14ac:dyDescent="0.25">
      <c r="A61" s="134" t="s">
        <v>456</v>
      </c>
      <c r="B61" s="70" t="s">
        <v>24</v>
      </c>
      <c r="C61" s="140"/>
      <c r="D61" s="147"/>
      <c r="E61" s="138"/>
      <c r="F61" s="138">
        <f t="shared" si="206"/>
        <v>0</v>
      </c>
      <c r="G61" s="138"/>
      <c r="H61" s="138"/>
      <c r="I61" s="138"/>
      <c r="J61" s="138"/>
      <c r="K61" s="138"/>
      <c r="L61" s="138"/>
      <c r="M61" s="136">
        <f>G61+I61+K61</f>
        <v>0</v>
      </c>
      <c r="N61" s="136">
        <f>H61+J61+L61</f>
        <v>0</v>
      </c>
      <c r="O61" s="136">
        <f t="shared" si="1"/>
        <v>0</v>
      </c>
      <c r="P61" s="136" t="str">
        <f t="shared" si="2"/>
        <v>−</v>
      </c>
      <c r="Q61" s="138"/>
      <c r="R61" s="138"/>
      <c r="S61" s="138"/>
      <c r="T61" s="138"/>
      <c r="U61" s="138"/>
      <c r="V61" s="138"/>
      <c r="W61" s="136">
        <f>Q61+S61+U61</f>
        <v>0</v>
      </c>
      <c r="X61" s="136">
        <f>R61+T61+V61</f>
        <v>0</v>
      </c>
      <c r="Y61" s="136">
        <f t="shared" si="4"/>
        <v>0</v>
      </c>
      <c r="Z61" s="136" t="str">
        <f t="shared" si="5"/>
        <v>−</v>
      </c>
      <c r="AA61" s="138"/>
      <c r="AB61" s="138"/>
      <c r="AC61" s="138"/>
      <c r="AD61" s="138"/>
      <c r="AE61" s="138"/>
      <c r="AF61" s="138"/>
      <c r="AG61" s="136">
        <f>AA61+AC61+AE61</f>
        <v>0</v>
      </c>
      <c r="AH61" s="136">
        <f>AB61+AD61+AF61</f>
        <v>0</v>
      </c>
      <c r="AI61" s="136">
        <f t="shared" si="7"/>
        <v>0</v>
      </c>
      <c r="AJ61" s="136" t="str">
        <f t="shared" si="8"/>
        <v>−</v>
      </c>
      <c r="AK61" s="138"/>
      <c r="AL61" s="138"/>
      <c r="AM61" s="138"/>
      <c r="AN61" s="138"/>
      <c r="AO61" s="138"/>
      <c r="AP61" s="138"/>
      <c r="AQ61" s="136">
        <f>AK61+AM61+AO61</f>
        <v>0</v>
      </c>
      <c r="AR61" s="136">
        <f>AL61+AN61+AP61</f>
        <v>0</v>
      </c>
      <c r="AS61" s="136">
        <f t="shared" si="10"/>
        <v>0</v>
      </c>
      <c r="AT61" s="136" t="str">
        <f t="shared" si="11"/>
        <v>−</v>
      </c>
    </row>
    <row r="62" spans="1:46" ht="31.2" x14ac:dyDescent="0.25">
      <c r="A62" s="134" t="s">
        <v>457</v>
      </c>
      <c r="B62" s="149" t="s">
        <v>25</v>
      </c>
      <c r="C62" s="141">
        <f>SUM(C60:C61)</f>
        <v>0</v>
      </c>
      <c r="D62" s="141">
        <f t="shared" ref="D62:E62" si="207">SUM(D60:D61)</f>
        <v>0</v>
      </c>
      <c r="E62" s="141">
        <f t="shared" si="207"/>
        <v>0</v>
      </c>
      <c r="F62" s="141">
        <f t="shared" si="206"/>
        <v>0</v>
      </c>
      <c r="G62" s="141">
        <f>SUM(G60:G61)</f>
        <v>0</v>
      </c>
      <c r="H62" s="141">
        <f t="shared" ref="H62:L62" si="208">SUM(H60:H61)</f>
        <v>0</v>
      </c>
      <c r="I62" s="141">
        <f t="shared" si="208"/>
        <v>0</v>
      </c>
      <c r="J62" s="141">
        <f t="shared" si="208"/>
        <v>0</v>
      </c>
      <c r="K62" s="141">
        <f t="shared" si="208"/>
        <v>0</v>
      </c>
      <c r="L62" s="141">
        <f t="shared" si="208"/>
        <v>0</v>
      </c>
      <c r="M62" s="141">
        <f t="shared" ref="M62" si="209">SUM(M60:M61)</f>
        <v>0</v>
      </c>
      <c r="N62" s="141">
        <f t="shared" ref="N62" si="210">SUM(N60:N61)</f>
        <v>0</v>
      </c>
      <c r="O62" s="141">
        <f t="shared" si="1"/>
        <v>0</v>
      </c>
      <c r="P62" s="141" t="str">
        <f t="shared" si="2"/>
        <v>−</v>
      </c>
      <c r="Q62" s="141">
        <f>SUM(Q60:Q61)</f>
        <v>0</v>
      </c>
      <c r="R62" s="141">
        <f t="shared" ref="R62" si="211">SUM(R60:R61)</f>
        <v>0</v>
      </c>
      <c r="S62" s="141">
        <f t="shared" ref="S62" si="212">SUM(S60:S61)</f>
        <v>0</v>
      </c>
      <c r="T62" s="141">
        <f t="shared" ref="T62" si="213">SUM(T60:T61)</f>
        <v>0</v>
      </c>
      <c r="U62" s="141">
        <f t="shared" ref="U62" si="214">SUM(U60:U61)</f>
        <v>0</v>
      </c>
      <c r="V62" s="141">
        <f t="shared" ref="V62:X62" si="215">SUM(V60:V61)</f>
        <v>0</v>
      </c>
      <c r="W62" s="141">
        <f t="shared" si="215"/>
        <v>0</v>
      </c>
      <c r="X62" s="141">
        <f t="shared" si="215"/>
        <v>0</v>
      </c>
      <c r="Y62" s="141">
        <f t="shared" si="4"/>
        <v>0</v>
      </c>
      <c r="Z62" s="141" t="str">
        <f t="shared" si="5"/>
        <v>−</v>
      </c>
      <c r="AA62" s="141">
        <f>SUM(AA60:AA61)</f>
        <v>0</v>
      </c>
      <c r="AB62" s="141">
        <f t="shared" ref="AB62" si="216">SUM(AB60:AB61)</f>
        <v>0</v>
      </c>
      <c r="AC62" s="141">
        <f t="shared" ref="AC62" si="217">SUM(AC60:AC61)</f>
        <v>0</v>
      </c>
      <c r="AD62" s="141">
        <f t="shared" ref="AD62" si="218">SUM(AD60:AD61)</f>
        <v>0</v>
      </c>
      <c r="AE62" s="141">
        <f t="shared" ref="AE62" si="219">SUM(AE60:AE61)</f>
        <v>0</v>
      </c>
      <c r="AF62" s="141">
        <f t="shared" ref="AF62:AH62" si="220">SUM(AF60:AF61)</f>
        <v>0</v>
      </c>
      <c r="AG62" s="141">
        <f t="shared" si="220"/>
        <v>0</v>
      </c>
      <c r="AH62" s="141">
        <f t="shared" si="220"/>
        <v>0</v>
      </c>
      <c r="AI62" s="141">
        <f t="shared" si="7"/>
        <v>0</v>
      </c>
      <c r="AJ62" s="141" t="str">
        <f t="shared" si="8"/>
        <v>−</v>
      </c>
      <c r="AK62" s="141">
        <f>SUM(AK60:AK61)</f>
        <v>0</v>
      </c>
      <c r="AL62" s="141">
        <f t="shared" ref="AL62" si="221">SUM(AL60:AL61)</f>
        <v>0</v>
      </c>
      <c r="AM62" s="141">
        <f t="shared" ref="AM62" si="222">SUM(AM60:AM61)</f>
        <v>0</v>
      </c>
      <c r="AN62" s="141">
        <f t="shared" ref="AN62" si="223">SUM(AN60:AN61)</f>
        <v>0</v>
      </c>
      <c r="AO62" s="141">
        <f t="shared" ref="AO62" si="224">SUM(AO60:AO61)</f>
        <v>0</v>
      </c>
      <c r="AP62" s="141">
        <f t="shared" ref="AP62:AR62" si="225">SUM(AP60:AP61)</f>
        <v>0</v>
      </c>
      <c r="AQ62" s="141">
        <f t="shared" si="225"/>
        <v>0</v>
      </c>
      <c r="AR62" s="141">
        <f t="shared" si="225"/>
        <v>0</v>
      </c>
      <c r="AS62" s="141">
        <f t="shared" si="10"/>
        <v>0</v>
      </c>
      <c r="AT62" s="141" t="str">
        <f t="shared" si="11"/>
        <v>−</v>
      </c>
    </row>
    <row r="63" spans="1:46" ht="30" x14ac:dyDescent="0.25">
      <c r="A63" s="134" t="s">
        <v>458</v>
      </c>
      <c r="B63" s="70" t="s">
        <v>300</v>
      </c>
      <c r="C63" s="140"/>
      <c r="D63" s="147"/>
      <c r="E63" s="146"/>
      <c r="F63" s="146">
        <f t="shared" si="206"/>
        <v>0</v>
      </c>
      <c r="G63" s="138"/>
      <c r="H63" s="138"/>
      <c r="I63" s="138"/>
      <c r="J63" s="138"/>
      <c r="K63" s="138"/>
      <c r="L63" s="138"/>
      <c r="M63" s="136">
        <f>G63+I63+K63</f>
        <v>0</v>
      </c>
      <c r="N63" s="136">
        <f>H63+J63+L63</f>
        <v>0</v>
      </c>
      <c r="O63" s="136">
        <f t="shared" si="1"/>
        <v>0</v>
      </c>
      <c r="P63" s="136" t="str">
        <f t="shared" si="2"/>
        <v>−</v>
      </c>
      <c r="Q63" s="138"/>
      <c r="R63" s="138"/>
      <c r="S63" s="138"/>
      <c r="T63" s="138"/>
      <c r="U63" s="138"/>
      <c r="V63" s="138"/>
      <c r="W63" s="136">
        <f>Q63+S63+U63</f>
        <v>0</v>
      </c>
      <c r="X63" s="136">
        <f>R63+T63+V63</f>
        <v>0</v>
      </c>
      <c r="Y63" s="136">
        <f t="shared" si="4"/>
        <v>0</v>
      </c>
      <c r="Z63" s="136" t="str">
        <f t="shared" si="5"/>
        <v>−</v>
      </c>
      <c r="AA63" s="146"/>
      <c r="AB63" s="146"/>
      <c r="AC63" s="146"/>
      <c r="AD63" s="146"/>
      <c r="AE63" s="146"/>
      <c r="AF63" s="146"/>
      <c r="AG63" s="136">
        <f>AA63+AC63+AE63</f>
        <v>0</v>
      </c>
      <c r="AH63" s="136">
        <f>AB63+AD63+AF63</f>
        <v>0</v>
      </c>
      <c r="AI63" s="136">
        <f t="shared" si="7"/>
        <v>0</v>
      </c>
      <c r="AJ63" s="136" t="str">
        <f t="shared" si="8"/>
        <v>−</v>
      </c>
      <c r="AK63" s="146"/>
      <c r="AL63" s="146"/>
      <c r="AM63" s="146"/>
      <c r="AN63" s="146"/>
      <c r="AO63" s="146"/>
      <c r="AP63" s="146"/>
      <c r="AQ63" s="136">
        <f>AK63+AM63+AO63</f>
        <v>0</v>
      </c>
      <c r="AR63" s="136">
        <f>AL63+AN63+AP63</f>
        <v>0</v>
      </c>
      <c r="AS63" s="136">
        <f t="shared" si="10"/>
        <v>0</v>
      </c>
      <c r="AT63" s="136" t="str">
        <f t="shared" si="11"/>
        <v>−</v>
      </c>
    </row>
    <row r="64" spans="1:46" ht="30" x14ac:dyDescent="0.25">
      <c r="A64" s="134" t="s">
        <v>459</v>
      </c>
      <c r="B64" s="70" t="s">
        <v>301</v>
      </c>
      <c r="C64" s="140"/>
      <c r="D64" s="147"/>
      <c r="E64" s="146"/>
      <c r="F64" s="146">
        <f t="shared" si="206"/>
        <v>0</v>
      </c>
      <c r="G64" s="138"/>
      <c r="H64" s="138"/>
      <c r="I64" s="138"/>
      <c r="J64" s="138"/>
      <c r="K64" s="138"/>
      <c r="L64" s="138"/>
      <c r="M64" s="136">
        <f t="shared" ref="M64:N79" si="226">G64+I64+K64</f>
        <v>0</v>
      </c>
      <c r="N64" s="136">
        <f t="shared" si="226"/>
        <v>0</v>
      </c>
      <c r="O64" s="136">
        <f t="shared" si="1"/>
        <v>0</v>
      </c>
      <c r="P64" s="136" t="str">
        <f t="shared" si="2"/>
        <v>−</v>
      </c>
      <c r="Q64" s="138"/>
      <c r="R64" s="138"/>
      <c r="S64" s="138"/>
      <c r="T64" s="138"/>
      <c r="U64" s="138"/>
      <c r="V64" s="138"/>
      <c r="W64" s="136">
        <f t="shared" ref="W64:W72" si="227">Q64+S64+U64</f>
        <v>0</v>
      </c>
      <c r="X64" s="136">
        <f t="shared" ref="X64:X72" si="228">R64+T64+V64</f>
        <v>0</v>
      </c>
      <c r="Y64" s="136">
        <f t="shared" si="4"/>
        <v>0</v>
      </c>
      <c r="Z64" s="136" t="str">
        <f t="shared" si="5"/>
        <v>−</v>
      </c>
      <c r="AA64" s="146"/>
      <c r="AB64" s="146"/>
      <c r="AC64" s="146"/>
      <c r="AD64" s="146"/>
      <c r="AE64" s="146"/>
      <c r="AF64" s="146"/>
      <c r="AG64" s="136">
        <f t="shared" ref="AG64:AG72" si="229">AA64+AC64+AE64</f>
        <v>0</v>
      </c>
      <c r="AH64" s="136">
        <f t="shared" ref="AH64:AH72" si="230">AB64+AD64+AF64</f>
        <v>0</v>
      </c>
      <c r="AI64" s="136">
        <f t="shared" si="7"/>
        <v>0</v>
      </c>
      <c r="AJ64" s="136" t="str">
        <f t="shared" si="8"/>
        <v>−</v>
      </c>
      <c r="AK64" s="146"/>
      <c r="AL64" s="146"/>
      <c r="AM64" s="146"/>
      <c r="AN64" s="146"/>
      <c r="AO64" s="146"/>
      <c r="AP64" s="146"/>
      <c r="AQ64" s="136">
        <f t="shared" ref="AQ64:AQ72" si="231">AK64+AM64+AO64</f>
        <v>0</v>
      </c>
      <c r="AR64" s="136">
        <f t="shared" ref="AR64:AR72" si="232">AL64+AN64+AP64</f>
        <v>0</v>
      </c>
      <c r="AS64" s="136">
        <f t="shared" si="10"/>
        <v>0</v>
      </c>
      <c r="AT64" s="136" t="str">
        <f t="shared" si="11"/>
        <v>−</v>
      </c>
    </row>
    <row r="65" spans="1:46" ht="15" x14ac:dyDescent="0.25">
      <c r="A65" s="134" t="s">
        <v>460</v>
      </c>
      <c r="B65" s="70" t="s">
        <v>302</v>
      </c>
      <c r="C65" s="140"/>
      <c r="D65" s="147"/>
      <c r="E65" s="146"/>
      <c r="F65" s="146">
        <f t="shared" si="206"/>
        <v>0</v>
      </c>
      <c r="G65" s="138"/>
      <c r="H65" s="138"/>
      <c r="I65" s="138"/>
      <c r="J65" s="138"/>
      <c r="K65" s="138"/>
      <c r="L65" s="138"/>
      <c r="M65" s="136">
        <f t="shared" si="226"/>
        <v>0</v>
      </c>
      <c r="N65" s="136">
        <f t="shared" si="226"/>
        <v>0</v>
      </c>
      <c r="O65" s="136">
        <f t="shared" si="1"/>
        <v>0</v>
      </c>
      <c r="P65" s="136" t="str">
        <f t="shared" si="2"/>
        <v>−</v>
      </c>
      <c r="Q65" s="138"/>
      <c r="R65" s="138"/>
      <c r="S65" s="138"/>
      <c r="T65" s="138"/>
      <c r="U65" s="138"/>
      <c r="V65" s="138"/>
      <c r="W65" s="136">
        <f t="shared" si="227"/>
        <v>0</v>
      </c>
      <c r="X65" s="136">
        <f t="shared" si="228"/>
        <v>0</v>
      </c>
      <c r="Y65" s="136">
        <f t="shared" si="4"/>
        <v>0</v>
      </c>
      <c r="Z65" s="136" t="str">
        <f t="shared" si="5"/>
        <v>−</v>
      </c>
      <c r="AA65" s="146"/>
      <c r="AB65" s="146"/>
      <c r="AC65" s="146"/>
      <c r="AD65" s="146"/>
      <c r="AE65" s="146"/>
      <c r="AF65" s="146"/>
      <c r="AG65" s="136">
        <f t="shared" si="229"/>
        <v>0</v>
      </c>
      <c r="AH65" s="136">
        <f t="shared" si="230"/>
        <v>0</v>
      </c>
      <c r="AI65" s="136">
        <f t="shared" si="7"/>
        <v>0</v>
      </c>
      <c r="AJ65" s="136" t="str">
        <f t="shared" si="8"/>
        <v>−</v>
      </c>
      <c r="AK65" s="146"/>
      <c r="AL65" s="146"/>
      <c r="AM65" s="146"/>
      <c r="AN65" s="146"/>
      <c r="AO65" s="146"/>
      <c r="AP65" s="146"/>
      <c r="AQ65" s="136">
        <f t="shared" si="231"/>
        <v>0</v>
      </c>
      <c r="AR65" s="136">
        <f t="shared" si="232"/>
        <v>0</v>
      </c>
      <c r="AS65" s="136">
        <f t="shared" si="10"/>
        <v>0</v>
      </c>
      <c r="AT65" s="136" t="str">
        <f t="shared" si="11"/>
        <v>−</v>
      </c>
    </row>
    <row r="66" spans="1:46" ht="30" x14ac:dyDescent="0.25">
      <c r="A66" s="134" t="s">
        <v>461</v>
      </c>
      <c r="B66" s="70" t="s">
        <v>303</v>
      </c>
      <c r="C66" s="140"/>
      <c r="D66" s="147"/>
      <c r="E66" s="146"/>
      <c r="F66" s="146">
        <f t="shared" si="206"/>
        <v>0</v>
      </c>
      <c r="G66" s="138"/>
      <c r="H66" s="138"/>
      <c r="I66" s="138"/>
      <c r="J66" s="138"/>
      <c r="K66" s="138"/>
      <c r="L66" s="138"/>
      <c r="M66" s="136">
        <f t="shared" si="226"/>
        <v>0</v>
      </c>
      <c r="N66" s="136">
        <f t="shared" si="226"/>
        <v>0</v>
      </c>
      <c r="O66" s="136">
        <f t="shared" si="1"/>
        <v>0</v>
      </c>
      <c r="P66" s="136" t="str">
        <f t="shared" si="2"/>
        <v>−</v>
      </c>
      <c r="Q66" s="138"/>
      <c r="R66" s="138"/>
      <c r="S66" s="138"/>
      <c r="T66" s="138"/>
      <c r="U66" s="138"/>
      <c r="V66" s="138"/>
      <c r="W66" s="136">
        <f t="shared" si="227"/>
        <v>0</v>
      </c>
      <c r="X66" s="136">
        <f t="shared" si="228"/>
        <v>0</v>
      </c>
      <c r="Y66" s="136">
        <f t="shared" si="4"/>
        <v>0</v>
      </c>
      <c r="Z66" s="136" t="str">
        <f t="shared" si="5"/>
        <v>−</v>
      </c>
      <c r="AA66" s="146"/>
      <c r="AB66" s="146"/>
      <c r="AC66" s="146"/>
      <c r="AD66" s="146"/>
      <c r="AE66" s="146"/>
      <c r="AF66" s="146"/>
      <c r="AG66" s="136">
        <f t="shared" si="229"/>
        <v>0</v>
      </c>
      <c r="AH66" s="136">
        <f t="shared" si="230"/>
        <v>0</v>
      </c>
      <c r="AI66" s="136">
        <f t="shared" si="7"/>
        <v>0</v>
      </c>
      <c r="AJ66" s="136" t="str">
        <f t="shared" si="8"/>
        <v>−</v>
      </c>
      <c r="AK66" s="146"/>
      <c r="AL66" s="146"/>
      <c r="AM66" s="146"/>
      <c r="AN66" s="146"/>
      <c r="AO66" s="146"/>
      <c r="AP66" s="146"/>
      <c r="AQ66" s="136">
        <f t="shared" si="231"/>
        <v>0</v>
      </c>
      <c r="AR66" s="136">
        <f t="shared" si="232"/>
        <v>0</v>
      </c>
      <c r="AS66" s="136">
        <f t="shared" si="10"/>
        <v>0</v>
      </c>
      <c r="AT66" s="136" t="str">
        <f t="shared" si="11"/>
        <v>−</v>
      </c>
    </row>
    <row r="67" spans="1:46" ht="15" x14ac:dyDescent="0.25">
      <c r="A67" s="134" t="s">
        <v>462</v>
      </c>
      <c r="B67" s="70" t="s">
        <v>304</v>
      </c>
      <c r="C67" s="140"/>
      <c r="D67" s="147"/>
      <c r="E67" s="146"/>
      <c r="F67" s="146">
        <f t="shared" si="206"/>
        <v>0</v>
      </c>
      <c r="G67" s="138"/>
      <c r="H67" s="138"/>
      <c r="I67" s="138"/>
      <c r="J67" s="138"/>
      <c r="K67" s="138"/>
      <c r="L67" s="138"/>
      <c r="M67" s="136">
        <f t="shared" si="226"/>
        <v>0</v>
      </c>
      <c r="N67" s="136">
        <f t="shared" si="226"/>
        <v>0</v>
      </c>
      <c r="O67" s="136">
        <f t="shared" si="1"/>
        <v>0</v>
      </c>
      <c r="P67" s="136" t="str">
        <f t="shared" si="2"/>
        <v>−</v>
      </c>
      <c r="Q67" s="138"/>
      <c r="R67" s="138"/>
      <c r="S67" s="138"/>
      <c r="T67" s="138"/>
      <c r="U67" s="138"/>
      <c r="V67" s="138"/>
      <c r="W67" s="136">
        <f t="shared" si="227"/>
        <v>0</v>
      </c>
      <c r="X67" s="136">
        <f t="shared" si="228"/>
        <v>0</v>
      </c>
      <c r="Y67" s="136">
        <f t="shared" si="4"/>
        <v>0</v>
      </c>
      <c r="Z67" s="136" t="str">
        <f t="shared" si="5"/>
        <v>−</v>
      </c>
      <c r="AA67" s="146"/>
      <c r="AB67" s="146"/>
      <c r="AC67" s="146"/>
      <c r="AD67" s="146"/>
      <c r="AE67" s="146"/>
      <c r="AF67" s="146"/>
      <c r="AG67" s="136">
        <f t="shared" si="229"/>
        <v>0</v>
      </c>
      <c r="AH67" s="136">
        <f t="shared" si="230"/>
        <v>0</v>
      </c>
      <c r="AI67" s="136">
        <f t="shared" si="7"/>
        <v>0</v>
      </c>
      <c r="AJ67" s="136" t="str">
        <f t="shared" si="8"/>
        <v>−</v>
      </c>
      <c r="AK67" s="146"/>
      <c r="AL67" s="146"/>
      <c r="AM67" s="146"/>
      <c r="AN67" s="146"/>
      <c r="AO67" s="146"/>
      <c r="AP67" s="146"/>
      <c r="AQ67" s="136">
        <f t="shared" si="231"/>
        <v>0</v>
      </c>
      <c r="AR67" s="136">
        <f t="shared" si="232"/>
        <v>0</v>
      </c>
      <c r="AS67" s="136">
        <f t="shared" si="10"/>
        <v>0</v>
      </c>
      <c r="AT67" s="136" t="str">
        <f t="shared" si="11"/>
        <v>−</v>
      </c>
    </row>
    <row r="68" spans="1:46" ht="45" x14ac:dyDescent="0.25">
      <c r="A68" s="134" t="s">
        <v>463</v>
      </c>
      <c r="B68" s="70" t="s">
        <v>384</v>
      </c>
      <c r="C68" s="140"/>
      <c r="D68" s="147"/>
      <c r="E68" s="146"/>
      <c r="F68" s="146">
        <f t="shared" si="206"/>
        <v>0</v>
      </c>
      <c r="G68" s="138"/>
      <c r="H68" s="138"/>
      <c r="I68" s="138"/>
      <c r="J68" s="138"/>
      <c r="K68" s="138"/>
      <c r="L68" s="138"/>
      <c r="M68" s="136">
        <f t="shared" si="226"/>
        <v>0</v>
      </c>
      <c r="N68" s="136">
        <f t="shared" si="226"/>
        <v>0</v>
      </c>
      <c r="O68" s="136">
        <f t="shared" si="1"/>
        <v>0</v>
      </c>
      <c r="P68" s="136" t="str">
        <f t="shared" si="2"/>
        <v>−</v>
      </c>
      <c r="Q68" s="138"/>
      <c r="R68" s="138"/>
      <c r="S68" s="138"/>
      <c r="T68" s="138"/>
      <c r="U68" s="138"/>
      <c r="V68" s="138"/>
      <c r="W68" s="136">
        <f t="shared" si="227"/>
        <v>0</v>
      </c>
      <c r="X68" s="136">
        <f t="shared" si="228"/>
        <v>0</v>
      </c>
      <c r="Y68" s="136">
        <f t="shared" si="4"/>
        <v>0</v>
      </c>
      <c r="Z68" s="136" t="str">
        <f t="shared" si="5"/>
        <v>−</v>
      </c>
      <c r="AA68" s="146"/>
      <c r="AB68" s="146"/>
      <c r="AC68" s="146"/>
      <c r="AD68" s="146"/>
      <c r="AE68" s="146"/>
      <c r="AF68" s="146"/>
      <c r="AG68" s="136">
        <f t="shared" si="229"/>
        <v>0</v>
      </c>
      <c r="AH68" s="136">
        <f t="shared" si="230"/>
        <v>0</v>
      </c>
      <c r="AI68" s="136">
        <f t="shared" si="7"/>
        <v>0</v>
      </c>
      <c r="AJ68" s="136" t="str">
        <f t="shared" si="8"/>
        <v>−</v>
      </c>
      <c r="AK68" s="146"/>
      <c r="AL68" s="146"/>
      <c r="AM68" s="146"/>
      <c r="AN68" s="146"/>
      <c r="AO68" s="146"/>
      <c r="AP68" s="146"/>
      <c r="AQ68" s="136">
        <f t="shared" si="231"/>
        <v>0</v>
      </c>
      <c r="AR68" s="136">
        <f t="shared" si="232"/>
        <v>0</v>
      </c>
      <c r="AS68" s="136">
        <f t="shared" si="10"/>
        <v>0</v>
      </c>
      <c r="AT68" s="136" t="str">
        <f t="shared" si="11"/>
        <v>−</v>
      </c>
    </row>
    <row r="69" spans="1:46" ht="15" x14ac:dyDescent="0.25">
      <c r="A69" s="134" t="s">
        <v>464</v>
      </c>
      <c r="B69" s="70" t="s">
        <v>306</v>
      </c>
      <c r="C69" s="140"/>
      <c r="D69" s="147"/>
      <c r="E69" s="146"/>
      <c r="F69" s="146">
        <f t="shared" si="206"/>
        <v>0</v>
      </c>
      <c r="G69" s="138"/>
      <c r="H69" s="138"/>
      <c r="I69" s="138"/>
      <c r="J69" s="138"/>
      <c r="K69" s="138"/>
      <c r="L69" s="138"/>
      <c r="M69" s="136">
        <f t="shared" si="226"/>
        <v>0</v>
      </c>
      <c r="N69" s="136">
        <f t="shared" si="226"/>
        <v>0</v>
      </c>
      <c r="O69" s="136">
        <f t="shared" ref="O69:O119" si="233">N69-M69</f>
        <v>0</v>
      </c>
      <c r="P69" s="136" t="str">
        <f t="shared" ref="P69:P119" si="234">IFERROR((N69-M69)/M69,"−")</f>
        <v>−</v>
      </c>
      <c r="Q69" s="138"/>
      <c r="R69" s="138"/>
      <c r="S69" s="138"/>
      <c r="T69" s="138"/>
      <c r="U69" s="138"/>
      <c r="V69" s="138"/>
      <c r="W69" s="136">
        <f t="shared" si="227"/>
        <v>0</v>
      </c>
      <c r="X69" s="136">
        <f t="shared" si="228"/>
        <v>0</v>
      </c>
      <c r="Y69" s="136">
        <f t="shared" ref="Y69:Y119" si="235">X69-W69</f>
        <v>0</v>
      </c>
      <c r="Z69" s="136" t="str">
        <f t="shared" ref="Z69:Z119" si="236">IFERROR((X69-W69)/W69,"−")</f>
        <v>−</v>
      </c>
      <c r="AA69" s="146"/>
      <c r="AB69" s="146"/>
      <c r="AC69" s="146"/>
      <c r="AD69" s="146"/>
      <c r="AE69" s="146"/>
      <c r="AF69" s="146"/>
      <c r="AG69" s="136">
        <f t="shared" si="229"/>
        <v>0</v>
      </c>
      <c r="AH69" s="136">
        <f t="shared" si="230"/>
        <v>0</v>
      </c>
      <c r="AI69" s="136">
        <f t="shared" ref="AI69:AI119" si="237">AH69-AG69</f>
        <v>0</v>
      </c>
      <c r="AJ69" s="136" t="str">
        <f t="shared" ref="AJ69:AJ119" si="238">IFERROR((AH69-AG69)/AG69,"−")</f>
        <v>−</v>
      </c>
      <c r="AK69" s="146"/>
      <c r="AL69" s="146"/>
      <c r="AM69" s="146"/>
      <c r="AN69" s="146"/>
      <c r="AO69" s="146"/>
      <c r="AP69" s="146"/>
      <c r="AQ69" s="136">
        <f t="shared" si="231"/>
        <v>0</v>
      </c>
      <c r="AR69" s="136">
        <f t="shared" si="232"/>
        <v>0</v>
      </c>
      <c r="AS69" s="136">
        <f t="shared" ref="AS69:AS119" si="239">AR69-AQ69</f>
        <v>0</v>
      </c>
      <c r="AT69" s="136" t="str">
        <f t="shared" ref="AT69:AT119" si="240">IFERROR((AR69-AQ69)/AQ69,"−")</f>
        <v>−</v>
      </c>
    </row>
    <row r="70" spans="1:46" ht="15" x14ac:dyDescent="0.25">
      <c r="A70" s="134" t="s">
        <v>465</v>
      </c>
      <c r="B70" s="70" t="s">
        <v>307</v>
      </c>
      <c r="C70" s="140"/>
      <c r="D70" s="147"/>
      <c r="E70" s="146"/>
      <c r="F70" s="146">
        <f t="shared" si="206"/>
        <v>0</v>
      </c>
      <c r="G70" s="138"/>
      <c r="H70" s="138"/>
      <c r="I70" s="138"/>
      <c r="J70" s="138"/>
      <c r="K70" s="138"/>
      <c r="L70" s="138"/>
      <c r="M70" s="136">
        <f t="shared" si="226"/>
        <v>0</v>
      </c>
      <c r="N70" s="136">
        <f t="shared" si="226"/>
        <v>0</v>
      </c>
      <c r="O70" s="136">
        <f t="shared" si="233"/>
        <v>0</v>
      </c>
      <c r="P70" s="136" t="str">
        <f t="shared" si="234"/>
        <v>−</v>
      </c>
      <c r="Q70" s="138"/>
      <c r="R70" s="138"/>
      <c r="S70" s="138"/>
      <c r="T70" s="138"/>
      <c r="U70" s="138"/>
      <c r="V70" s="138"/>
      <c r="W70" s="136">
        <f t="shared" si="227"/>
        <v>0</v>
      </c>
      <c r="X70" s="136">
        <f t="shared" si="228"/>
        <v>0</v>
      </c>
      <c r="Y70" s="136">
        <f t="shared" si="235"/>
        <v>0</v>
      </c>
      <c r="Z70" s="136" t="str">
        <f t="shared" si="236"/>
        <v>−</v>
      </c>
      <c r="AA70" s="146"/>
      <c r="AB70" s="146"/>
      <c r="AC70" s="146"/>
      <c r="AD70" s="146"/>
      <c r="AE70" s="146"/>
      <c r="AF70" s="146"/>
      <c r="AG70" s="136">
        <f t="shared" si="229"/>
        <v>0</v>
      </c>
      <c r="AH70" s="136">
        <f t="shared" si="230"/>
        <v>0</v>
      </c>
      <c r="AI70" s="136">
        <f t="shared" si="237"/>
        <v>0</v>
      </c>
      <c r="AJ70" s="136" t="str">
        <f t="shared" si="238"/>
        <v>−</v>
      </c>
      <c r="AK70" s="146"/>
      <c r="AL70" s="146"/>
      <c r="AM70" s="146"/>
      <c r="AN70" s="146"/>
      <c r="AO70" s="146"/>
      <c r="AP70" s="146"/>
      <c r="AQ70" s="136">
        <f t="shared" si="231"/>
        <v>0</v>
      </c>
      <c r="AR70" s="136">
        <f t="shared" si="232"/>
        <v>0</v>
      </c>
      <c r="AS70" s="136">
        <f t="shared" si="239"/>
        <v>0</v>
      </c>
      <c r="AT70" s="136" t="str">
        <f t="shared" si="240"/>
        <v>−</v>
      </c>
    </row>
    <row r="71" spans="1:46" ht="30" x14ac:dyDescent="0.25">
      <c r="A71" s="134" t="s">
        <v>466</v>
      </c>
      <c r="B71" s="70" t="s">
        <v>308</v>
      </c>
      <c r="C71" s="140"/>
      <c r="D71" s="147"/>
      <c r="E71" s="146"/>
      <c r="F71" s="146">
        <f t="shared" si="206"/>
        <v>0</v>
      </c>
      <c r="G71" s="138"/>
      <c r="H71" s="138"/>
      <c r="I71" s="138"/>
      <c r="J71" s="138"/>
      <c r="K71" s="138"/>
      <c r="L71" s="138"/>
      <c r="M71" s="136">
        <f t="shared" si="226"/>
        <v>0</v>
      </c>
      <c r="N71" s="136">
        <f t="shared" si="226"/>
        <v>0</v>
      </c>
      <c r="O71" s="136">
        <f t="shared" si="233"/>
        <v>0</v>
      </c>
      <c r="P71" s="136" t="str">
        <f t="shared" si="234"/>
        <v>−</v>
      </c>
      <c r="Q71" s="138"/>
      <c r="R71" s="138"/>
      <c r="S71" s="138"/>
      <c r="T71" s="138"/>
      <c r="U71" s="138"/>
      <c r="V71" s="138"/>
      <c r="W71" s="136">
        <f t="shared" si="227"/>
        <v>0</v>
      </c>
      <c r="X71" s="136">
        <f t="shared" si="228"/>
        <v>0</v>
      </c>
      <c r="Y71" s="136">
        <f t="shared" si="235"/>
        <v>0</v>
      </c>
      <c r="Z71" s="136" t="str">
        <f t="shared" si="236"/>
        <v>−</v>
      </c>
      <c r="AA71" s="146"/>
      <c r="AB71" s="146"/>
      <c r="AC71" s="146"/>
      <c r="AD71" s="146"/>
      <c r="AE71" s="146"/>
      <c r="AF71" s="146"/>
      <c r="AG71" s="136">
        <f t="shared" si="229"/>
        <v>0</v>
      </c>
      <c r="AH71" s="136">
        <f t="shared" si="230"/>
        <v>0</v>
      </c>
      <c r="AI71" s="136">
        <f t="shared" si="237"/>
        <v>0</v>
      </c>
      <c r="AJ71" s="136" t="str">
        <f t="shared" si="238"/>
        <v>−</v>
      </c>
      <c r="AK71" s="146"/>
      <c r="AL71" s="146"/>
      <c r="AM71" s="146"/>
      <c r="AN71" s="146"/>
      <c r="AO71" s="146"/>
      <c r="AP71" s="146"/>
      <c r="AQ71" s="136">
        <f t="shared" si="231"/>
        <v>0</v>
      </c>
      <c r="AR71" s="136">
        <f t="shared" si="232"/>
        <v>0</v>
      </c>
      <c r="AS71" s="136">
        <f t="shared" si="239"/>
        <v>0</v>
      </c>
      <c r="AT71" s="136" t="str">
        <f t="shared" si="240"/>
        <v>−</v>
      </c>
    </row>
    <row r="72" spans="1:46" ht="15" x14ac:dyDescent="0.25">
      <c r="A72" s="134" t="s">
        <v>467</v>
      </c>
      <c r="B72" s="70" t="s">
        <v>309</v>
      </c>
      <c r="C72" s="140"/>
      <c r="D72" s="147"/>
      <c r="E72" s="146"/>
      <c r="F72" s="146">
        <f t="shared" si="206"/>
        <v>0</v>
      </c>
      <c r="G72" s="138"/>
      <c r="H72" s="138"/>
      <c r="I72" s="138"/>
      <c r="J72" s="138"/>
      <c r="K72" s="138"/>
      <c r="L72" s="138"/>
      <c r="M72" s="136">
        <f t="shared" si="226"/>
        <v>0</v>
      </c>
      <c r="N72" s="136">
        <f t="shared" si="226"/>
        <v>0</v>
      </c>
      <c r="O72" s="136">
        <f t="shared" si="233"/>
        <v>0</v>
      </c>
      <c r="P72" s="136" t="str">
        <f t="shared" si="234"/>
        <v>−</v>
      </c>
      <c r="Q72" s="138"/>
      <c r="R72" s="138"/>
      <c r="S72" s="138"/>
      <c r="T72" s="138"/>
      <c r="U72" s="138"/>
      <c r="V72" s="138"/>
      <c r="W72" s="136">
        <f t="shared" si="227"/>
        <v>0</v>
      </c>
      <c r="X72" s="136">
        <f t="shared" si="228"/>
        <v>0</v>
      </c>
      <c r="Y72" s="136">
        <f t="shared" si="235"/>
        <v>0</v>
      </c>
      <c r="Z72" s="136" t="str">
        <f t="shared" si="236"/>
        <v>−</v>
      </c>
      <c r="AA72" s="146"/>
      <c r="AB72" s="146"/>
      <c r="AC72" s="146"/>
      <c r="AD72" s="146"/>
      <c r="AE72" s="146"/>
      <c r="AF72" s="146"/>
      <c r="AG72" s="136">
        <f t="shared" si="229"/>
        <v>0</v>
      </c>
      <c r="AH72" s="136">
        <f t="shared" si="230"/>
        <v>0</v>
      </c>
      <c r="AI72" s="136">
        <f t="shared" si="237"/>
        <v>0</v>
      </c>
      <c r="AJ72" s="136" t="str">
        <f t="shared" si="238"/>
        <v>−</v>
      </c>
      <c r="AK72" s="146"/>
      <c r="AL72" s="146"/>
      <c r="AM72" s="146"/>
      <c r="AN72" s="146"/>
      <c r="AO72" s="146"/>
      <c r="AP72" s="146"/>
      <c r="AQ72" s="136">
        <f t="shared" si="231"/>
        <v>0</v>
      </c>
      <c r="AR72" s="136">
        <f t="shared" si="232"/>
        <v>0</v>
      </c>
      <c r="AS72" s="136">
        <f t="shared" si="239"/>
        <v>0</v>
      </c>
      <c r="AT72" s="136" t="str">
        <f t="shared" si="240"/>
        <v>−</v>
      </c>
    </row>
    <row r="73" spans="1:46" ht="15" x14ac:dyDescent="0.25">
      <c r="A73" s="134" t="s">
        <v>468</v>
      </c>
      <c r="B73" s="70" t="s">
        <v>328</v>
      </c>
      <c r="C73" s="140"/>
      <c r="D73" s="147"/>
      <c r="E73" s="146"/>
      <c r="F73" s="146"/>
      <c r="G73" s="138"/>
      <c r="H73" s="138"/>
      <c r="I73" s="138"/>
      <c r="J73" s="138"/>
      <c r="K73" s="138"/>
      <c r="L73" s="138"/>
      <c r="M73" s="136"/>
      <c r="N73" s="136"/>
      <c r="O73" s="136">
        <f t="shared" si="233"/>
        <v>0</v>
      </c>
      <c r="P73" s="136" t="str">
        <f t="shared" si="234"/>
        <v>−</v>
      </c>
      <c r="Q73" s="138"/>
      <c r="R73" s="138"/>
      <c r="S73" s="138"/>
      <c r="T73" s="138"/>
      <c r="U73" s="138"/>
      <c r="V73" s="138"/>
      <c r="W73" s="136"/>
      <c r="X73" s="136"/>
      <c r="Y73" s="136">
        <f t="shared" si="235"/>
        <v>0</v>
      </c>
      <c r="Z73" s="136" t="str">
        <f t="shared" si="236"/>
        <v>−</v>
      </c>
      <c r="AA73" s="146"/>
      <c r="AB73" s="146"/>
      <c r="AC73" s="146"/>
      <c r="AD73" s="146"/>
      <c r="AE73" s="146"/>
      <c r="AF73" s="146"/>
      <c r="AG73" s="136"/>
      <c r="AH73" s="136"/>
      <c r="AI73" s="136">
        <f t="shared" si="237"/>
        <v>0</v>
      </c>
      <c r="AJ73" s="136" t="str">
        <f t="shared" si="238"/>
        <v>−</v>
      </c>
      <c r="AK73" s="146"/>
      <c r="AL73" s="146"/>
      <c r="AM73" s="146"/>
      <c r="AN73" s="146"/>
      <c r="AO73" s="146"/>
      <c r="AP73" s="146"/>
      <c r="AQ73" s="136"/>
      <c r="AR73" s="136"/>
      <c r="AS73" s="136">
        <f t="shared" si="239"/>
        <v>0</v>
      </c>
      <c r="AT73" s="136" t="str">
        <f t="shared" si="240"/>
        <v>−</v>
      </c>
    </row>
    <row r="74" spans="1:46" ht="15" x14ac:dyDescent="0.25">
      <c r="A74" s="134" t="s">
        <v>469</v>
      </c>
      <c r="B74" s="70" t="s">
        <v>329</v>
      </c>
      <c r="C74" s="140"/>
      <c r="D74" s="147"/>
      <c r="E74" s="146"/>
      <c r="F74" s="146">
        <f t="shared" ref="F74:F79" si="241">G74+I74+K74+Q74+S74+U74+AA74+AC74+AE74+AK74+AM74+AO74</f>
        <v>0</v>
      </c>
      <c r="G74" s="138"/>
      <c r="H74" s="138"/>
      <c r="I74" s="138"/>
      <c r="J74" s="138"/>
      <c r="K74" s="138"/>
      <c r="L74" s="138"/>
      <c r="M74" s="136">
        <f t="shared" si="226"/>
        <v>0</v>
      </c>
      <c r="N74" s="136">
        <f t="shared" si="226"/>
        <v>0</v>
      </c>
      <c r="O74" s="136">
        <f t="shared" si="233"/>
        <v>0</v>
      </c>
      <c r="P74" s="136" t="str">
        <f t="shared" si="234"/>
        <v>−</v>
      </c>
      <c r="Q74" s="138"/>
      <c r="R74" s="138"/>
      <c r="S74" s="138"/>
      <c r="T74" s="138"/>
      <c r="U74" s="138"/>
      <c r="V74" s="138"/>
      <c r="W74" s="136">
        <f t="shared" ref="W74:W79" si="242">Q74+S74+U74</f>
        <v>0</v>
      </c>
      <c r="X74" s="136">
        <f t="shared" ref="X74:X79" si="243">R74+T74+V74</f>
        <v>0</v>
      </c>
      <c r="Y74" s="136">
        <f t="shared" si="235"/>
        <v>0</v>
      </c>
      <c r="Z74" s="136" t="str">
        <f t="shared" si="236"/>
        <v>−</v>
      </c>
      <c r="AA74" s="146"/>
      <c r="AB74" s="146"/>
      <c r="AC74" s="146"/>
      <c r="AD74" s="146"/>
      <c r="AE74" s="146"/>
      <c r="AF74" s="146"/>
      <c r="AG74" s="136">
        <f t="shared" ref="AG74:AG79" si="244">AA74+AC74+AE74</f>
        <v>0</v>
      </c>
      <c r="AH74" s="136">
        <f t="shared" ref="AH74:AH79" si="245">AB74+AD74+AF74</f>
        <v>0</v>
      </c>
      <c r="AI74" s="136">
        <f t="shared" si="237"/>
        <v>0</v>
      </c>
      <c r="AJ74" s="136" t="str">
        <f t="shared" si="238"/>
        <v>−</v>
      </c>
      <c r="AK74" s="146"/>
      <c r="AL74" s="146"/>
      <c r="AM74" s="146"/>
      <c r="AN74" s="146"/>
      <c r="AO74" s="146"/>
      <c r="AP74" s="146"/>
      <c r="AQ74" s="136">
        <f t="shared" ref="AQ74:AQ79" si="246">AK74+AM74+AO74</f>
        <v>0</v>
      </c>
      <c r="AR74" s="136">
        <f t="shared" ref="AR74:AR79" si="247">AL74+AN74+AP74</f>
        <v>0</v>
      </c>
      <c r="AS74" s="136">
        <f t="shared" si="239"/>
        <v>0</v>
      </c>
      <c r="AT74" s="136" t="str">
        <f t="shared" si="240"/>
        <v>−</v>
      </c>
    </row>
    <row r="75" spans="1:46" ht="15" x14ac:dyDescent="0.25">
      <c r="A75" s="134" t="s">
        <v>470</v>
      </c>
      <c r="B75" s="70" t="s">
        <v>531</v>
      </c>
      <c r="C75" s="140"/>
      <c r="D75" s="147"/>
      <c r="E75" s="146"/>
      <c r="F75" s="146">
        <f t="shared" si="241"/>
        <v>0</v>
      </c>
      <c r="G75" s="138"/>
      <c r="H75" s="138"/>
      <c r="I75" s="138"/>
      <c r="J75" s="138"/>
      <c r="K75" s="138"/>
      <c r="L75" s="138"/>
      <c r="M75" s="136">
        <f t="shared" si="226"/>
        <v>0</v>
      </c>
      <c r="N75" s="136">
        <f t="shared" si="226"/>
        <v>0</v>
      </c>
      <c r="O75" s="136">
        <f t="shared" si="233"/>
        <v>0</v>
      </c>
      <c r="P75" s="136" t="str">
        <f t="shared" si="234"/>
        <v>−</v>
      </c>
      <c r="Q75" s="138"/>
      <c r="R75" s="138"/>
      <c r="S75" s="138"/>
      <c r="T75" s="138"/>
      <c r="U75" s="138"/>
      <c r="V75" s="138"/>
      <c r="W75" s="136">
        <f t="shared" si="242"/>
        <v>0</v>
      </c>
      <c r="X75" s="136">
        <f t="shared" si="243"/>
        <v>0</v>
      </c>
      <c r="Y75" s="136">
        <f t="shared" si="235"/>
        <v>0</v>
      </c>
      <c r="Z75" s="136" t="str">
        <f t="shared" si="236"/>
        <v>−</v>
      </c>
      <c r="AA75" s="146"/>
      <c r="AB75" s="146"/>
      <c r="AC75" s="146"/>
      <c r="AD75" s="146"/>
      <c r="AE75" s="146"/>
      <c r="AF75" s="146"/>
      <c r="AG75" s="136">
        <f t="shared" si="244"/>
        <v>0</v>
      </c>
      <c r="AH75" s="136">
        <f t="shared" si="245"/>
        <v>0</v>
      </c>
      <c r="AI75" s="136">
        <f t="shared" si="237"/>
        <v>0</v>
      </c>
      <c r="AJ75" s="136" t="str">
        <f t="shared" si="238"/>
        <v>−</v>
      </c>
      <c r="AK75" s="146"/>
      <c r="AL75" s="146"/>
      <c r="AM75" s="146"/>
      <c r="AN75" s="146"/>
      <c r="AO75" s="146"/>
      <c r="AP75" s="146"/>
      <c r="AQ75" s="136">
        <f t="shared" si="246"/>
        <v>0</v>
      </c>
      <c r="AR75" s="136">
        <f t="shared" si="247"/>
        <v>0</v>
      </c>
      <c r="AS75" s="136">
        <f t="shared" si="239"/>
        <v>0</v>
      </c>
      <c r="AT75" s="136" t="str">
        <f t="shared" si="240"/>
        <v>−</v>
      </c>
    </row>
    <row r="76" spans="1:46" ht="15" x14ac:dyDescent="0.25">
      <c r="A76" s="134">
        <v>73</v>
      </c>
      <c r="B76" s="70" t="s">
        <v>312</v>
      </c>
      <c r="C76" s="140"/>
      <c r="D76" s="147"/>
      <c r="E76" s="146"/>
      <c r="F76" s="146">
        <f t="shared" si="241"/>
        <v>0</v>
      </c>
      <c r="G76" s="138"/>
      <c r="H76" s="138"/>
      <c r="I76" s="138"/>
      <c r="J76" s="138"/>
      <c r="K76" s="138"/>
      <c r="L76" s="138"/>
      <c r="M76" s="136">
        <f t="shared" si="226"/>
        <v>0</v>
      </c>
      <c r="N76" s="136">
        <f t="shared" si="226"/>
        <v>0</v>
      </c>
      <c r="O76" s="136">
        <f t="shared" si="233"/>
        <v>0</v>
      </c>
      <c r="P76" s="136" t="str">
        <f t="shared" si="234"/>
        <v>−</v>
      </c>
      <c r="Q76" s="138"/>
      <c r="R76" s="138"/>
      <c r="S76" s="138"/>
      <c r="T76" s="138"/>
      <c r="U76" s="138"/>
      <c r="V76" s="138"/>
      <c r="W76" s="136">
        <f t="shared" si="242"/>
        <v>0</v>
      </c>
      <c r="X76" s="136">
        <f t="shared" si="243"/>
        <v>0</v>
      </c>
      <c r="Y76" s="136">
        <f t="shared" si="235"/>
        <v>0</v>
      </c>
      <c r="Z76" s="136" t="str">
        <f t="shared" si="236"/>
        <v>−</v>
      </c>
      <c r="AA76" s="146"/>
      <c r="AB76" s="146"/>
      <c r="AC76" s="146"/>
      <c r="AD76" s="146"/>
      <c r="AE76" s="146"/>
      <c r="AF76" s="146"/>
      <c r="AG76" s="136">
        <f t="shared" si="244"/>
        <v>0</v>
      </c>
      <c r="AH76" s="136">
        <f t="shared" si="245"/>
        <v>0</v>
      </c>
      <c r="AI76" s="136">
        <f t="shared" si="237"/>
        <v>0</v>
      </c>
      <c r="AJ76" s="136" t="str">
        <f t="shared" si="238"/>
        <v>−</v>
      </c>
      <c r="AK76" s="146"/>
      <c r="AL76" s="146"/>
      <c r="AM76" s="146"/>
      <c r="AN76" s="146"/>
      <c r="AO76" s="146"/>
      <c r="AP76" s="146"/>
      <c r="AQ76" s="136">
        <f t="shared" si="246"/>
        <v>0</v>
      </c>
      <c r="AR76" s="136">
        <f t="shared" si="247"/>
        <v>0</v>
      </c>
      <c r="AS76" s="136">
        <f t="shared" si="239"/>
        <v>0</v>
      </c>
      <c r="AT76" s="136" t="str">
        <f t="shared" si="240"/>
        <v>−</v>
      </c>
    </row>
    <row r="77" spans="1:46" ht="15" x14ac:dyDescent="0.25">
      <c r="A77" s="134" t="s">
        <v>471</v>
      </c>
      <c r="B77" s="70" t="s">
        <v>310</v>
      </c>
      <c r="C77" s="140"/>
      <c r="D77" s="147"/>
      <c r="E77" s="146"/>
      <c r="F77" s="146">
        <f t="shared" si="241"/>
        <v>0</v>
      </c>
      <c r="G77" s="138"/>
      <c r="H77" s="138"/>
      <c r="I77" s="138"/>
      <c r="J77" s="138"/>
      <c r="K77" s="138"/>
      <c r="L77" s="138"/>
      <c r="M77" s="136">
        <f t="shared" si="226"/>
        <v>0</v>
      </c>
      <c r="N77" s="136">
        <f t="shared" si="226"/>
        <v>0</v>
      </c>
      <c r="O77" s="136">
        <f t="shared" si="233"/>
        <v>0</v>
      </c>
      <c r="P77" s="136" t="str">
        <f t="shared" si="234"/>
        <v>−</v>
      </c>
      <c r="Q77" s="138"/>
      <c r="R77" s="138"/>
      <c r="S77" s="138"/>
      <c r="T77" s="138"/>
      <c r="U77" s="138"/>
      <c r="V77" s="138"/>
      <c r="W77" s="136">
        <f t="shared" si="242"/>
        <v>0</v>
      </c>
      <c r="X77" s="136">
        <f t="shared" si="243"/>
        <v>0</v>
      </c>
      <c r="Y77" s="136">
        <f t="shared" si="235"/>
        <v>0</v>
      </c>
      <c r="Z77" s="136" t="str">
        <f t="shared" si="236"/>
        <v>−</v>
      </c>
      <c r="AA77" s="146"/>
      <c r="AB77" s="146"/>
      <c r="AC77" s="146"/>
      <c r="AD77" s="146"/>
      <c r="AE77" s="146"/>
      <c r="AF77" s="146"/>
      <c r="AG77" s="136">
        <f t="shared" si="244"/>
        <v>0</v>
      </c>
      <c r="AH77" s="136">
        <f t="shared" si="245"/>
        <v>0</v>
      </c>
      <c r="AI77" s="136">
        <f t="shared" si="237"/>
        <v>0</v>
      </c>
      <c r="AJ77" s="136" t="str">
        <f t="shared" si="238"/>
        <v>−</v>
      </c>
      <c r="AK77" s="146"/>
      <c r="AL77" s="146"/>
      <c r="AM77" s="146"/>
      <c r="AN77" s="146"/>
      <c r="AO77" s="146"/>
      <c r="AP77" s="146"/>
      <c r="AQ77" s="136">
        <f t="shared" si="246"/>
        <v>0</v>
      </c>
      <c r="AR77" s="136">
        <f t="shared" si="247"/>
        <v>0</v>
      </c>
      <c r="AS77" s="136">
        <f t="shared" si="239"/>
        <v>0</v>
      </c>
      <c r="AT77" s="136" t="str">
        <f t="shared" si="240"/>
        <v>−</v>
      </c>
    </row>
    <row r="78" spans="1:46" ht="15" x14ac:dyDescent="0.25">
      <c r="A78" s="134" t="s">
        <v>472</v>
      </c>
      <c r="B78" s="70" t="s">
        <v>311</v>
      </c>
      <c r="C78" s="140"/>
      <c r="D78" s="147"/>
      <c r="E78" s="146"/>
      <c r="F78" s="146">
        <f t="shared" si="241"/>
        <v>0</v>
      </c>
      <c r="G78" s="138"/>
      <c r="H78" s="138"/>
      <c r="I78" s="138"/>
      <c r="J78" s="138"/>
      <c r="K78" s="138"/>
      <c r="L78" s="138"/>
      <c r="M78" s="136">
        <f t="shared" si="226"/>
        <v>0</v>
      </c>
      <c r="N78" s="136">
        <f t="shared" si="226"/>
        <v>0</v>
      </c>
      <c r="O78" s="136">
        <f t="shared" si="233"/>
        <v>0</v>
      </c>
      <c r="P78" s="136" t="str">
        <f t="shared" si="234"/>
        <v>−</v>
      </c>
      <c r="Q78" s="138"/>
      <c r="R78" s="138"/>
      <c r="S78" s="138"/>
      <c r="T78" s="138"/>
      <c r="U78" s="138"/>
      <c r="V78" s="138"/>
      <c r="W78" s="136">
        <f t="shared" si="242"/>
        <v>0</v>
      </c>
      <c r="X78" s="136">
        <f t="shared" si="243"/>
        <v>0</v>
      </c>
      <c r="Y78" s="136">
        <f t="shared" si="235"/>
        <v>0</v>
      </c>
      <c r="Z78" s="136" t="str">
        <f t="shared" si="236"/>
        <v>−</v>
      </c>
      <c r="AA78" s="146"/>
      <c r="AB78" s="146"/>
      <c r="AC78" s="146"/>
      <c r="AD78" s="146"/>
      <c r="AE78" s="146"/>
      <c r="AF78" s="146"/>
      <c r="AG78" s="136">
        <f t="shared" si="244"/>
        <v>0</v>
      </c>
      <c r="AH78" s="136">
        <f t="shared" si="245"/>
        <v>0</v>
      </c>
      <c r="AI78" s="136">
        <f t="shared" si="237"/>
        <v>0</v>
      </c>
      <c r="AJ78" s="136" t="str">
        <f t="shared" si="238"/>
        <v>−</v>
      </c>
      <c r="AK78" s="146"/>
      <c r="AL78" s="146"/>
      <c r="AM78" s="146"/>
      <c r="AN78" s="146"/>
      <c r="AO78" s="146"/>
      <c r="AP78" s="146"/>
      <c r="AQ78" s="136">
        <f t="shared" si="246"/>
        <v>0</v>
      </c>
      <c r="AR78" s="136">
        <f t="shared" si="247"/>
        <v>0</v>
      </c>
      <c r="AS78" s="136">
        <f t="shared" si="239"/>
        <v>0</v>
      </c>
      <c r="AT78" s="136" t="str">
        <f t="shared" si="240"/>
        <v>−</v>
      </c>
    </row>
    <row r="79" spans="1:46" ht="15" x14ac:dyDescent="0.25">
      <c r="A79" s="134" t="s">
        <v>473</v>
      </c>
      <c r="B79" s="70" t="s">
        <v>313</v>
      </c>
      <c r="C79" s="140"/>
      <c r="D79" s="147"/>
      <c r="E79" s="146"/>
      <c r="F79" s="146">
        <f t="shared" si="241"/>
        <v>0</v>
      </c>
      <c r="G79" s="138"/>
      <c r="H79" s="138"/>
      <c r="I79" s="138"/>
      <c r="J79" s="138"/>
      <c r="K79" s="138"/>
      <c r="L79" s="138"/>
      <c r="M79" s="136">
        <f t="shared" si="226"/>
        <v>0</v>
      </c>
      <c r="N79" s="136">
        <f t="shared" si="226"/>
        <v>0</v>
      </c>
      <c r="O79" s="136">
        <f t="shared" si="233"/>
        <v>0</v>
      </c>
      <c r="P79" s="136" t="str">
        <f t="shared" si="234"/>
        <v>−</v>
      </c>
      <c r="Q79" s="138"/>
      <c r="R79" s="138"/>
      <c r="S79" s="138"/>
      <c r="T79" s="138"/>
      <c r="U79" s="138"/>
      <c r="V79" s="138"/>
      <c r="W79" s="136">
        <f t="shared" si="242"/>
        <v>0</v>
      </c>
      <c r="X79" s="136">
        <f t="shared" si="243"/>
        <v>0</v>
      </c>
      <c r="Y79" s="136">
        <f t="shared" si="235"/>
        <v>0</v>
      </c>
      <c r="Z79" s="136" t="str">
        <f t="shared" si="236"/>
        <v>−</v>
      </c>
      <c r="AA79" s="146"/>
      <c r="AB79" s="146"/>
      <c r="AC79" s="146"/>
      <c r="AD79" s="146"/>
      <c r="AE79" s="146"/>
      <c r="AF79" s="146"/>
      <c r="AG79" s="136">
        <f t="shared" si="244"/>
        <v>0</v>
      </c>
      <c r="AH79" s="136">
        <f t="shared" si="245"/>
        <v>0</v>
      </c>
      <c r="AI79" s="136">
        <f t="shared" si="237"/>
        <v>0</v>
      </c>
      <c r="AJ79" s="136" t="str">
        <f t="shared" si="238"/>
        <v>−</v>
      </c>
      <c r="AK79" s="146"/>
      <c r="AL79" s="146"/>
      <c r="AM79" s="146"/>
      <c r="AN79" s="146"/>
      <c r="AO79" s="146"/>
      <c r="AP79" s="146"/>
      <c r="AQ79" s="136">
        <f t="shared" si="246"/>
        <v>0</v>
      </c>
      <c r="AR79" s="136">
        <f t="shared" si="247"/>
        <v>0</v>
      </c>
      <c r="AS79" s="136">
        <f t="shared" si="239"/>
        <v>0</v>
      </c>
      <c r="AT79" s="136" t="str">
        <f t="shared" si="240"/>
        <v>−</v>
      </c>
    </row>
    <row r="80" spans="1:46" ht="15.6" x14ac:dyDescent="0.25">
      <c r="A80" s="134" t="s">
        <v>474</v>
      </c>
      <c r="B80" s="149" t="s">
        <v>315</v>
      </c>
      <c r="C80" s="141">
        <f>SUM(C63:C79)</f>
        <v>0</v>
      </c>
      <c r="D80" s="141">
        <f t="shared" ref="D80:N80" si="248">SUM(D63:D79)</f>
        <v>0</v>
      </c>
      <c r="E80" s="141">
        <f t="shared" si="248"/>
        <v>0</v>
      </c>
      <c r="F80" s="141">
        <f t="shared" si="248"/>
        <v>0</v>
      </c>
      <c r="G80" s="141">
        <f t="shared" si="248"/>
        <v>0</v>
      </c>
      <c r="H80" s="141">
        <f t="shared" si="248"/>
        <v>0</v>
      </c>
      <c r="I80" s="141">
        <f t="shared" si="248"/>
        <v>0</v>
      </c>
      <c r="J80" s="141">
        <f t="shared" si="248"/>
        <v>0</v>
      </c>
      <c r="K80" s="141">
        <f t="shared" si="248"/>
        <v>0</v>
      </c>
      <c r="L80" s="141">
        <f t="shared" si="248"/>
        <v>0</v>
      </c>
      <c r="M80" s="141">
        <f t="shared" si="248"/>
        <v>0</v>
      </c>
      <c r="N80" s="141">
        <f t="shared" si="248"/>
        <v>0</v>
      </c>
      <c r="O80" s="141">
        <f t="shared" si="233"/>
        <v>0</v>
      </c>
      <c r="P80" s="141" t="str">
        <f t="shared" si="234"/>
        <v>−</v>
      </c>
      <c r="Q80" s="141">
        <f t="shared" ref="Q80:X80" si="249">SUM(Q63:Q79)</f>
        <v>0</v>
      </c>
      <c r="R80" s="141">
        <f t="shared" si="249"/>
        <v>0</v>
      </c>
      <c r="S80" s="141">
        <f t="shared" si="249"/>
        <v>0</v>
      </c>
      <c r="T80" s="141">
        <f t="shared" si="249"/>
        <v>0</v>
      </c>
      <c r="U80" s="141">
        <f t="shared" si="249"/>
        <v>0</v>
      </c>
      <c r="V80" s="141">
        <f t="shared" si="249"/>
        <v>0</v>
      </c>
      <c r="W80" s="141">
        <f t="shared" si="249"/>
        <v>0</v>
      </c>
      <c r="X80" s="141">
        <f t="shared" si="249"/>
        <v>0</v>
      </c>
      <c r="Y80" s="141">
        <f t="shared" si="235"/>
        <v>0</v>
      </c>
      <c r="Z80" s="141" t="str">
        <f t="shared" si="236"/>
        <v>−</v>
      </c>
      <c r="AA80" s="141">
        <f t="shared" ref="AA80:AH80" si="250">SUM(AA63:AA79)</f>
        <v>0</v>
      </c>
      <c r="AB80" s="141">
        <f t="shared" si="250"/>
        <v>0</v>
      </c>
      <c r="AC80" s="141">
        <f t="shared" si="250"/>
        <v>0</v>
      </c>
      <c r="AD80" s="141">
        <f t="shared" si="250"/>
        <v>0</v>
      </c>
      <c r="AE80" s="141">
        <f t="shared" si="250"/>
        <v>0</v>
      </c>
      <c r="AF80" s="141">
        <f t="shared" si="250"/>
        <v>0</v>
      </c>
      <c r="AG80" s="141">
        <f t="shared" si="250"/>
        <v>0</v>
      </c>
      <c r="AH80" s="141">
        <f t="shared" si="250"/>
        <v>0</v>
      </c>
      <c r="AI80" s="141">
        <f t="shared" si="237"/>
        <v>0</v>
      </c>
      <c r="AJ80" s="141" t="str">
        <f t="shared" si="238"/>
        <v>−</v>
      </c>
      <c r="AK80" s="141">
        <f t="shared" ref="AK80:AR80" si="251">SUM(AK63:AK79)</f>
        <v>0</v>
      </c>
      <c r="AL80" s="141">
        <f t="shared" si="251"/>
        <v>0</v>
      </c>
      <c r="AM80" s="141">
        <f t="shared" si="251"/>
        <v>0</v>
      </c>
      <c r="AN80" s="141">
        <f t="shared" si="251"/>
        <v>0</v>
      </c>
      <c r="AO80" s="141">
        <f t="shared" si="251"/>
        <v>0</v>
      </c>
      <c r="AP80" s="141">
        <f t="shared" si="251"/>
        <v>0</v>
      </c>
      <c r="AQ80" s="141">
        <f t="shared" si="251"/>
        <v>0</v>
      </c>
      <c r="AR80" s="141">
        <f t="shared" si="251"/>
        <v>0</v>
      </c>
      <c r="AS80" s="141">
        <f t="shared" si="239"/>
        <v>0</v>
      </c>
      <c r="AT80" s="141" t="str">
        <f t="shared" si="240"/>
        <v>−</v>
      </c>
    </row>
    <row r="81" spans="1:46" ht="15.6" x14ac:dyDescent="0.25">
      <c r="A81" s="134" t="s">
        <v>475</v>
      </c>
      <c r="B81" s="148" t="s">
        <v>27</v>
      </c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>
        <f t="shared" si="233"/>
        <v>0</v>
      </c>
      <c r="P81" s="139" t="str">
        <f t="shared" si="234"/>
        <v>−</v>
      </c>
      <c r="Q81" s="139"/>
      <c r="R81" s="139"/>
      <c r="S81" s="139"/>
      <c r="T81" s="139"/>
      <c r="U81" s="139"/>
      <c r="V81" s="139"/>
      <c r="W81" s="139"/>
      <c r="X81" s="139"/>
      <c r="Y81" s="139">
        <f t="shared" si="235"/>
        <v>0</v>
      </c>
      <c r="Z81" s="139" t="str">
        <f t="shared" si="236"/>
        <v>−</v>
      </c>
      <c r="AA81" s="139"/>
      <c r="AB81" s="139"/>
      <c r="AC81" s="139"/>
      <c r="AD81" s="139"/>
      <c r="AE81" s="139"/>
      <c r="AF81" s="139"/>
      <c r="AG81" s="139"/>
      <c r="AH81" s="139"/>
      <c r="AI81" s="139">
        <f t="shared" si="237"/>
        <v>0</v>
      </c>
      <c r="AJ81" s="139" t="str">
        <f t="shared" si="238"/>
        <v>−</v>
      </c>
      <c r="AK81" s="139"/>
      <c r="AL81" s="139"/>
      <c r="AM81" s="139"/>
      <c r="AN81" s="139"/>
      <c r="AO81" s="139"/>
      <c r="AP81" s="139"/>
      <c r="AQ81" s="139"/>
      <c r="AR81" s="139"/>
      <c r="AS81" s="139">
        <f t="shared" si="239"/>
        <v>0</v>
      </c>
      <c r="AT81" s="139" t="str">
        <f t="shared" si="240"/>
        <v>−</v>
      </c>
    </row>
    <row r="82" spans="1:46" ht="15" x14ac:dyDescent="0.25">
      <c r="A82" s="134" t="s">
        <v>476</v>
      </c>
      <c r="B82" s="153" t="s">
        <v>282</v>
      </c>
      <c r="C82" s="140"/>
      <c r="D82" s="147"/>
      <c r="E82" s="138"/>
      <c r="F82" s="138">
        <f t="shared" ref="F82:F104" si="252">G82+I82+K82+Q82+S82+U82+AA82+AC82+AE82+AK82+AM82+AO82</f>
        <v>0</v>
      </c>
      <c r="G82" s="138"/>
      <c r="H82" s="138"/>
      <c r="I82" s="138"/>
      <c r="J82" s="138"/>
      <c r="K82" s="138"/>
      <c r="L82" s="138"/>
      <c r="M82" s="136">
        <f t="shared" ref="M82:N102" si="253">G82+I82+K82</f>
        <v>0</v>
      </c>
      <c r="N82" s="136">
        <f t="shared" si="253"/>
        <v>0</v>
      </c>
      <c r="O82" s="136">
        <f t="shared" si="233"/>
        <v>0</v>
      </c>
      <c r="P82" s="136" t="str">
        <f t="shared" si="234"/>
        <v>−</v>
      </c>
      <c r="Q82" s="138"/>
      <c r="R82" s="138"/>
      <c r="S82" s="138"/>
      <c r="T82" s="138"/>
      <c r="U82" s="138"/>
      <c r="V82" s="138"/>
      <c r="W82" s="136">
        <f t="shared" ref="W82:W102" si="254">Q82+S82+U82</f>
        <v>0</v>
      </c>
      <c r="X82" s="136">
        <f t="shared" ref="X82:X102" si="255">R82+T82+V82</f>
        <v>0</v>
      </c>
      <c r="Y82" s="136">
        <f t="shared" si="235"/>
        <v>0</v>
      </c>
      <c r="Z82" s="136" t="str">
        <f t="shared" si="236"/>
        <v>−</v>
      </c>
      <c r="AA82" s="138"/>
      <c r="AB82" s="138"/>
      <c r="AC82" s="138"/>
      <c r="AD82" s="138"/>
      <c r="AE82" s="138"/>
      <c r="AF82" s="138"/>
      <c r="AG82" s="136">
        <f t="shared" ref="AG82:AG102" si="256">AA82+AC82+AE82</f>
        <v>0</v>
      </c>
      <c r="AH82" s="136">
        <f t="shared" ref="AH82:AH102" si="257">AB82+AD82+AF82</f>
        <v>0</v>
      </c>
      <c r="AI82" s="136">
        <f t="shared" si="237"/>
        <v>0</v>
      </c>
      <c r="AJ82" s="136" t="str">
        <f t="shared" si="238"/>
        <v>−</v>
      </c>
      <c r="AK82" s="138"/>
      <c r="AL82" s="138"/>
      <c r="AM82" s="138"/>
      <c r="AN82" s="138"/>
      <c r="AO82" s="138"/>
      <c r="AP82" s="138"/>
      <c r="AQ82" s="136">
        <f t="shared" ref="AQ82:AQ102" si="258">AK82+AM82+AO82</f>
        <v>0</v>
      </c>
      <c r="AR82" s="136">
        <f t="shared" ref="AR82:AR102" si="259">AL82+AN82+AP82</f>
        <v>0</v>
      </c>
      <c r="AS82" s="136">
        <f t="shared" si="239"/>
        <v>0</v>
      </c>
      <c r="AT82" s="136" t="str">
        <f t="shared" si="240"/>
        <v>−</v>
      </c>
    </row>
    <row r="83" spans="1:46" ht="45" x14ac:dyDescent="0.25">
      <c r="A83" s="134" t="s">
        <v>477</v>
      </c>
      <c r="B83" s="153" t="s">
        <v>283</v>
      </c>
      <c r="C83" s="140"/>
      <c r="D83" s="147"/>
      <c r="E83" s="138"/>
      <c r="F83" s="138">
        <f t="shared" si="252"/>
        <v>0</v>
      </c>
      <c r="G83" s="138"/>
      <c r="H83" s="138"/>
      <c r="I83" s="138"/>
      <c r="J83" s="138"/>
      <c r="K83" s="138"/>
      <c r="L83" s="138"/>
      <c r="M83" s="136">
        <f t="shared" si="253"/>
        <v>0</v>
      </c>
      <c r="N83" s="136">
        <f t="shared" si="253"/>
        <v>0</v>
      </c>
      <c r="O83" s="136">
        <f t="shared" si="233"/>
        <v>0</v>
      </c>
      <c r="P83" s="136" t="str">
        <f t="shared" si="234"/>
        <v>−</v>
      </c>
      <c r="Q83" s="138"/>
      <c r="R83" s="138"/>
      <c r="S83" s="138"/>
      <c r="T83" s="138"/>
      <c r="U83" s="138"/>
      <c r="V83" s="138"/>
      <c r="W83" s="136">
        <f t="shared" si="254"/>
        <v>0</v>
      </c>
      <c r="X83" s="136">
        <f t="shared" si="255"/>
        <v>0</v>
      </c>
      <c r="Y83" s="136">
        <f t="shared" si="235"/>
        <v>0</v>
      </c>
      <c r="Z83" s="136" t="str">
        <f t="shared" si="236"/>
        <v>−</v>
      </c>
      <c r="AA83" s="138"/>
      <c r="AB83" s="138"/>
      <c r="AC83" s="138"/>
      <c r="AD83" s="138"/>
      <c r="AE83" s="138"/>
      <c r="AF83" s="138"/>
      <c r="AG83" s="136">
        <f t="shared" si="256"/>
        <v>0</v>
      </c>
      <c r="AH83" s="136">
        <f t="shared" si="257"/>
        <v>0</v>
      </c>
      <c r="AI83" s="136">
        <f t="shared" si="237"/>
        <v>0</v>
      </c>
      <c r="AJ83" s="136" t="str">
        <f t="shared" si="238"/>
        <v>−</v>
      </c>
      <c r="AK83" s="138"/>
      <c r="AL83" s="138"/>
      <c r="AM83" s="138"/>
      <c r="AN83" s="138"/>
      <c r="AO83" s="138"/>
      <c r="AP83" s="138"/>
      <c r="AQ83" s="136">
        <f t="shared" si="258"/>
        <v>0</v>
      </c>
      <c r="AR83" s="136">
        <f t="shared" si="259"/>
        <v>0</v>
      </c>
      <c r="AS83" s="136">
        <f t="shared" si="239"/>
        <v>0</v>
      </c>
      <c r="AT83" s="136" t="str">
        <f t="shared" si="240"/>
        <v>−</v>
      </c>
    </row>
    <row r="84" spans="1:46" ht="15" x14ac:dyDescent="0.25">
      <c r="A84" s="134" t="s">
        <v>479</v>
      </c>
      <c r="B84" s="153" t="s">
        <v>284</v>
      </c>
      <c r="C84" s="140"/>
      <c r="D84" s="147"/>
      <c r="E84" s="138"/>
      <c r="F84" s="138">
        <f t="shared" si="252"/>
        <v>0</v>
      </c>
      <c r="G84" s="138"/>
      <c r="H84" s="138"/>
      <c r="I84" s="138"/>
      <c r="J84" s="138"/>
      <c r="K84" s="138"/>
      <c r="L84" s="138"/>
      <c r="M84" s="136">
        <f t="shared" si="253"/>
        <v>0</v>
      </c>
      <c r="N84" s="136">
        <f t="shared" si="253"/>
        <v>0</v>
      </c>
      <c r="O84" s="136">
        <f t="shared" si="233"/>
        <v>0</v>
      </c>
      <c r="P84" s="136" t="str">
        <f t="shared" si="234"/>
        <v>−</v>
      </c>
      <c r="Q84" s="138"/>
      <c r="R84" s="138"/>
      <c r="S84" s="138"/>
      <c r="T84" s="138"/>
      <c r="U84" s="138"/>
      <c r="V84" s="138"/>
      <c r="W84" s="136">
        <f t="shared" si="254"/>
        <v>0</v>
      </c>
      <c r="X84" s="136">
        <f t="shared" si="255"/>
        <v>0</v>
      </c>
      <c r="Y84" s="136">
        <f t="shared" si="235"/>
        <v>0</v>
      </c>
      <c r="Z84" s="136" t="str">
        <f t="shared" si="236"/>
        <v>−</v>
      </c>
      <c r="AA84" s="138"/>
      <c r="AB84" s="138"/>
      <c r="AC84" s="138"/>
      <c r="AD84" s="138"/>
      <c r="AE84" s="138"/>
      <c r="AF84" s="138"/>
      <c r="AG84" s="136">
        <f t="shared" si="256"/>
        <v>0</v>
      </c>
      <c r="AH84" s="136">
        <f t="shared" si="257"/>
        <v>0</v>
      </c>
      <c r="AI84" s="136">
        <f t="shared" si="237"/>
        <v>0</v>
      </c>
      <c r="AJ84" s="136" t="str">
        <f t="shared" si="238"/>
        <v>−</v>
      </c>
      <c r="AK84" s="138"/>
      <c r="AL84" s="138"/>
      <c r="AM84" s="138"/>
      <c r="AN84" s="138"/>
      <c r="AO84" s="138"/>
      <c r="AP84" s="138"/>
      <c r="AQ84" s="136">
        <f t="shared" si="258"/>
        <v>0</v>
      </c>
      <c r="AR84" s="136">
        <f t="shared" si="259"/>
        <v>0</v>
      </c>
      <c r="AS84" s="136">
        <f t="shared" si="239"/>
        <v>0</v>
      </c>
      <c r="AT84" s="136" t="str">
        <f t="shared" si="240"/>
        <v>−</v>
      </c>
    </row>
    <row r="85" spans="1:46" ht="30" x14ac:dyDescent="0.25">
      <c r="A85" s="134" t="s">
        <v>478</v>
      </c>
      <c r="B85" s="153" t="s">
        <v>285</v>
      </c>
      <c r="C85" s="140"/>
      <c r="D85" s="147"/>
      <c r="E85" s="138"/>
      <c r="F85" s="138">
        <f t="shared" si="252"/>
        <v>0</v>
      </c>
      <c r="G85" s="138"/>
      <c r="H85" s="138"/>
      <c r="I85" s="138"/>
      <c r="J85" s="138"/>
      <c r="K85" s="138"/>
      <c r="L85" s="138"/>
      <c r="M85" s="136">
        <f t="shared" si="253"/>
        <v>0</v>
      </c>
      <c r="N85" s="136">
        <f t="shared" si="253"/>
        <v>0</v>
      </c>
      <c r="O85" s="136">
        <f t="shared" si="233"/>
        <v>0</v>
      </c>
      <c r="P85" s="136" t="str">
        <f t="shared" si="234"/>
        <v>−</v>
      </c>
      <c r="Q85" s="138"/>
      <c r="R85" s="138"/>
      <c r="S85" s="138"/>
      <c r="T85" s="138"/>
      <c r="U85" s="138"/>
      <c r="V85" s="138"/>
      <c r="W85" s="136">
        <f t="shared" si="254"/>
        <v>0</v>
      </c>
      <c r="X85" s="136">
        <f t="shared" si="255"/>
        <v>0</v>
      </c>
      <c r="Y85" s="136">
        <f t="shared" si="235"/>
        <v>0</v>
      </c>
      <c r="Z85" s="136" t="str">
        <f t="shared" si="236"/>
        <v>−</v>
      </c>
      <c r="AA85" s="138"/>
      <c r="AB85" s="138"/>
      <c r="AC85" s="138"/>
      <c r="AD85" s="138"/>
      <c r="AE85" s="138"/>
      <c r="AF85" s="138"/>
      <c r="AG85" s="136">
        <f t="shared" si="256"/>
        <v>0</v>
      </c>
      <c r="AH85" s="136">
        <f t="shared" si="257"/>
        <v>0</v>
      </c>
      <c r="AI85" s="136">
        <f t="shared" si="237"/>
        <v>0</v>
      </c>
      <c r="AJ85" s="136" t="str">
        <f t="shared" si="238"/>
        <v>−</v>
      </c>
      <c r="AK85" s="138"/>
      <c r="AL85" s="138"/>
      <c r="AM85" s="138"/>
      <c r="AN85" s="138"/>
      <c r="AO85" s="138"/>
      <c r="AP85" s="138"/>
      <c r="AQ85" s="136">
        <f t="shared" si="258"/>
        <v>0</v>
      </c>
      <c r="AR85" s="136">
        <f t="shared" si="259"/>
        <v>0</v>
      </c>
      <c r="AS85" s="136">
        <f t="shared" si="239"/>
        <v>0</v>
      </c>
      <c r="AT85" s="136" t="str">
        <f t="shared" si="240"/>
        <v>−</v>
      </c>
    </row>
    <row r="86" spans="1:46" ht="15" x14ac:dyDescent="0.25">
      <c r="A86" s="134" t="s">
        <v>480</v>
      </c>
      <c r="B86" s="153" t="s">
        <v>286</v>
      </c>
      <c r="C86" s="140"/>
      <c r="D86" s="147"/>
      <c r="E86" s="138"/>
      <c r="F86" s="138">
        <f t="shared" si="252"/>
        <v>0</v>
      </c>
      <c r="G86" s="138"/>
      <c r="H86" s="138"/>
      <c r="I86" s="138"/>
      <c r="J86" s="138"/>
      <c r="K86" s="138"/>
      <c r="L86" s="138"/>
      <c r="M86" s="136">
        <f t="shared" si="253"/>
        <v>0</v>
      </c>
      <c r="N86" s="136">
        <f t="shared" si="253"/>
        <v>0</v>
      </c>
      <c r="O86" s="136">
        <f t="shared" si="233"/>
        <v>0</v>
      </c>
      <c r="P86" s="136" t="str">
        <f t="shared" si="234"/>
        <v>−</v>
      </c>
      <c r="Q86" s="138"/>
      <c r="R86" s="138"/>
      <c r="S86" s="138"/>
      <c r="T86" s="138"/>
      <c r="U86" s="138"/>
      <c r="V86" s="138"/>
      <c r="W86" s="136">
        <f t="shared" si="254"/>
        <v>0</v>
      </c>
      <c r="X86" s="136">
        <f t="shared" si="255"/>
        <v>0</v>
      </c>
      <c r="Y86" s="136">
        <f t="shared" si="235"/>
        <v>0</v>
      </c>
      <c r="Z86" s="136" t="str">
        <f t="shared" si="236"/>
        <v>−</v>
      </c>
      <c r="AA86" s="138"/>
      <c r="AB86" s="138"/>
      <c r="AC86" s="138"/>
      <c r="AD86" s="138"/>
      <c r="AE86" s="138"/>
      <c r="AF86" s="138"/>
      <c r="AG86" s="136">
        <f t="shared" si="256"/>
        <v>0</v>
      </c>
      <c r="AH86" s="136">
        <f t="shared" si="257"/>
        <v>0</v>
      </c>
      <c r="AI86" s="136">
        <f t="shared" si="237"/>
        <v>0</v>
      </c>
      <c r="AJ86" s="136" t="str">
        <f t="shared" si="238"/>
        <v>−</v>
      </c>
      <c r="AK86" s="138"/>
      <c r="AL86" s="138"/>
      <c r="AM86" s="138"/>
      <c r="AN86" s="138"/>
      <c r="AO86" s="138"/>
      <c r="AP86" s="138"/>
      <c r="AQ86" s="136">
        <f t="shared" si="258"/>
        <v>0</v>
      </c>
      <c r="AR86" s="136">
        <f t="shared" si="259"/>
        <v>0</v>
      </c>
      <c r="AS86" s="136">
        <f t="shared" si="239"/>
        <v>0</v>
      </c>
      <c r="AT86" s="136" t="str">
        <f t="shared" si="240"/>
        <v>−</v>
      </c>
    </row>
    <row r="87" spans="1:46" ht="30" x14ac:dyDescent="0.25">
      <c r="A87" s="134" t="s">
        <v>481</v>
      </c>
      <c r="B87" s="153" t="s">
        <v>287</v>
      </c>
      <c r="C87" s="140"/>
      <c r="D87" s="147"/>
      <c r="E87" s="138"/>
      <c r="F87" s="138">
        <f t="shared" si="252"/>
        <v>0</v>
      </c>
      <c r="G87" s="138"/>
      <c r="H87" s="138"/>
      <c r="I87" s="138"/>
      <c r="J87" s="138"/>
      <c r="K87" s="138"/>
      <c r="L87" s="138"/>
      <c r="M87" s="136">
        <f t="shared" si="253"/>
        <v>0</v>
      </c>
      <c r="N87" s="136">
        <f t="shared" si="253"/>
        <v>0</v>
      </c>
      <c r="O87" s="136">
        <f t="shared" si="233"/>
        <v>0</v>
      </c>
      <c r="P87" s="136" t="str">
        <f t="shared" si="234"/>
        <v>−</v>
      </c>
      <c r="Q87" s="138"/>
      <c r="R87" s="138"/>
      <c r="S87" s="138"/>
      <c r="T87" s="138"/>
      <c r="U87" s="138"/>
      <c r="V87" s="138"/>
      <c r="W87" s="136">
        <f t="shared" si="254"/>
        <v>0</v>
      </c>
      <c r="X87" s="136">
        <f t="shared" si="255"/>
        <v>0</v>
      </c>
      <c r="Y87" s="136">
        <f t="shared" si="235"/>
        <v>0</v>
      </c>
      <c r="Z87" s="136" t="str">
        <f t="shared" si="236"/>
        <v>−</v>
      </c>
      <c r="AA87" s="138"/>
      <c r="AB87" s="138"/>
      <c r="AC87" s="138"/>
      <c r="AD87" s="138"/>
      <c r="AE87" s="138"/>
      <c r="AF87" s="138"/>
      <c r="AG87" s="136">
        <f t="shared" si="256"/>
        <v>0</v>
      </c>
      <c r="AH87" s="136">
        <f t="shared" si="257"/>
        <v>0</v>
      </c>
      <c r="AI87" s="136">
        <f t="shared" si="237"/>
        <v>0</v>
      </c>
      <c r="AJ87" s="136" t="str">
        <f t="shared" si="238"/>
        <v>−</v>
      </c>
      <c r="AK87" s="138"/>
      <c r="AL87" s="138"/>
      <c r="AM87" s="138"/>
      <c r="AN87" s="138"/>
      <c r="AO87" s="138"/>
      <c r="AP87" s="138"/>
      <c r="AQ87" s="136">
        <f t="shared" si="258"/>
        <v>0</v>
      </c>
      <c r="AR87" s="136">
        <f t="shared" si="259"/>
        <v>0</v>
      </c>
      <c r="AS87" s="136">
        <f t="shared" si="239"/>
        <v>0</v>
      </c>
      <c r="AT87" s="136" t="str">
        <f t="shared" si="240"/>
        <v>−</v>
      </c>
    </row>
    <row r="88" spans="1:46" ht="30" x14ac:dyDescent="0.25">
      <c r="A88" s="134" t="s">
        <v>482</v>
      </c>
      <c r="B88" s="153" t="s">
        <v>288</v>
      </c>
      <c r="C88" s="140"/>
      <c r="D88" s="147"/>
      <c r="E88" s="138"/>
      <c r="F88" s="138">
        <f t="shared" si="252"/>
        <v>0</v>
      </c>
      <c r="G88" s="138"/>
      <c r="H88" s="138"/>
      <c r="I88" s="138"/>
      <c r="J88" s="138"/>
      <c r="K88" s="138"/>
      <c r="L88" s="138"/>
      <c r="M88" s="136">
        <f t="shared" si="253"/>
        <v>0</v>
      </c>
      <c r="N88" s="136">
        <f t="shared" si="253"/>
        <v>0</v>
      </c>
      <c r="O88" s="136">
        <f t="shared" si="233"/>
        <v>0</v>
      </c>
      <c r="P88" s="136" t="str">
        <f t="shared" si="234"/>
        <v>−</v>
      </c>
      <c r="Q88" s="138"/>
      <c r="R88" s="138"/>
      <c r="S88" s="138"/>
      <c r="T88" s="138"/>
      <c r="U88" s="138"/>
      <c r="V88" s="138"/>
      <c r="W88" s="136">
        <f t="shared" si="254"/>
        <v>0</v>
      </c>
      <c r="X88" s="136">
        <f t="shared" si="255"/>
        <v>0</v>
      </c>
      <c r="Y88" s="136">
        <f t="shared" si="235"/>
        <v>0</v>
      </c>
      <c r="Z88" s="136" t="str">
        <f t="shared" si="236"/>
        <v>−</v>
      </c>
      <c r="AA88" s="138"/>
      <c r="AB88" s="138"/>
      <c r="AC88" s="138"/>
      <c r="AD88" s="138"/>
      <c r="AE88" s="138"/>
      <c r="AF88" s="138"/>
      <c r="AG88" s="136">
        <f t="shared" si="256"/>
        <v>0</v>
      </c>
      <c r="AH88" s="136">
        <f t="shared" si="257"/>
        <v>0</v>
      </c>
      <c r="AI88" s="136">
        <f t="shared" si="237"/>
        <v>0</v>
      </c>
      <c r="AJ88" s="136" t="str">
        <f t="shared" si="238"/>
        <v>−</v>
      </c>
      <c r="AK88" s="138"/>
      <c r="AL88" s="138"/>
      <c r="AM88" s="138"/>
      <c r="AN88" s="138"/>
      <c r="AO88" s="138"/>
      <c r="AP88" s="138"/>
      <c r="AQ88" s="136">
        <f t="shared" si="258"/>
        <v>0</v>
      </c>
      <c r="AR88" s="136">
        <f t="shared" si="259"/>
        <v>0</v>
      </c>
      <c r="AS88" s="136">
        <f t="shared" si="239"/>
        <v>0</v>
      </c>
      <c r="AT88" s="136" t="str">
        <f t="shared" si="240"/>
        <v>−</v>
      </c>
    </row>
    <row r="89" spans="1:46" ht="15" x14ac:dyDescent="0.25">
      <c r="A89" s="134" t="s">
        <v>483</v>
      </c>
      <c r="B89" s="153" t="s">
        <v>289</v>
      </c>
      <c r="C89" s="140"/>
      <c r="D89" s="147"/>
      <c r="E89" s="138"/>
      <c r="F89" s="138">
        <f t="shared" si="252"/>
        <v>0</v>
      </c>
      <c r="G89" s="138"/>
      <c r="H89" s="138"/>
      <c r="I89" s="138"/>
      <c r="J89" s="138"/>
      <c r="K89" s="138"/>
      <c r="L89" s="138"/>
      <c r="M89" s="136">
        <f t="shared" si="253"/>
        <v>0</v>
      </c>
      <c r="N89" s="136">
        <f t="shared" si="253"/>
        <v>0</v>
      </c>
      <c r="O89" s="136">
        <f t="shared" si="233"/>
        <v>0</v>
      </c>
      <c r="P89" s="136" t="str">
        <f t="shared" si="234"/>
        <v>−</v>
      </c>
      <c r="Q89" s="138"/>
      <c r="R89" s="138"/>
      <c r="S89" s="138"/>
      <c r="T89" s="138"/>
      <c r="U89" s="138"/>
      <c r="V89" s="138"/>
      <c r="W89" s="136">
        <f t="shared" si="254"/>
        <v>0</v>
      </c>
      <c r="X89" s="136">
        <f t="shared" si="255"/>
        <v>0</v>
      </c>
      <c r="Y89" s="136">
        <f t="shared" si="235"/>
        <v>0</v>
      </c>
      <c r="Z89" s="136" t="str">
        <f t="shared" si="236"/>
        <v>−</v>
      </c>
      <c r="AA89" s="138"/>
      <c r="AB89" s="138"/>
      <c r="AC89" s="138"/>
      <c r="AD89" s="138"/>
      <c r="AE89" s="138"/>
      <c r="AF89" s="138"/>
      <c r="AG89" s="136">
        <f t="shared" si="256"/>
        <v>0</v>
      </c>
      <c r="AH89" s="136">
        <f t="shared" si="257"/>
        <v>0</v>
      </c>
      <c r="AI89" s="136">
        <f t="shared" si="237"/>
        <v>0</v>
      </c>
      <c r="AJ89" s="136" t="str">
        <f t="shared" si="238"/>
        <v>−</v>
      </c>
      <c r="AK89" s="138"/>
      <c r="AL89" s="138"/>
      <c r="AM89" s="138"/>
      <c r="AN89" s="138"/>
      <c r="AO89" s="138"/>
      <c r="AP89" s="138"/>
      <c r="AQ89" s="136">
        <f t="shared" si="258"/>
        <v>0</v>
      </c>
      <c r="AR89" s="136">
        <f t="shared" si="259"/>
        <v>0</v>
      </c>
      <c r="AS89" s="136">
        <f t="shared" si="239"/>
        <v>0</v>
      </c>
      <c r="AT89" s="136" t="str">
        <f t="shared" si="240"/>
        <v>−</v>
      </c>
    </row>
    <row r="90" spans="1:46" ht="30" x14ac:dyDescent="0.25">
      <c r="A90" s="134" t="s">
        <v>484</v>
      </c>
      <c r="B90" s="153" t="s">
        <v>290</v>
      </c>
      <c r="C90" s="140"/>
      <c r="D90" s="147"/>
      <c r="E90" s="138"/>
      <c r="F90" s="138">
        <f t="shared" si="252"/>
        <v>0</v>
      </c>
      <c r="G90" s="138"/>
      <c r="H90" s="138"/>
      <c r="I90" s="138"/>
      <c r="J90" s="138"/>
      <c r="K90" s="138"/>
      <c r="L90" s="138"/>
      <c r="M90" s="136">
        <f t="shared" si="253"/>
        <v>0</v>
      </c>
      <c r="N90" s="136">
        <f t="shared" si="253"/>
        <v>0</v>
      </c>
      <c r="O90" s="136">
        <f t="shared" si="233"/>
        <v>0</v>
      </c>
      <c r="P90" s="136" t="str">
        <f t="shared" si="234"/>
        <v>−</v>
      </c>
      <c r="Q90" s="138"/>
      <c r="R90" s="138"/>
      <c r="S90" s="138"/>
      <c r="T90" s="138"/>
      <c r="U90" s="138"/>
      <c r="V90" s="138"/>
      <c r="W90" s="136">
        <f t="shared" si="254"/>
        <v>0</v>
      </c>
      <c r="X90" s="136">
        <f t="shared" si="255"/>
        <v>0</v>
      </c>
      <c r="Y90" s="136">
        <f t="shared" si="235"/>
        <v>0</v>
      </c>
      <c r="Z90" s="136" t="str">
        <f t="shared" si="236"/>
        <v>−</v>
      </c>
      <c r="AA90" s="138"/>
      <c r="AB90" s="138"/>
      <c r="AC90" s="138"/>
      <c r="AD90" s="138"/>
      <c r="AE90" s="138"/>
      <c r="AF90" s="138"/>
      <c r="AG90" s="136">
        <f t="shared" si="256"/>
        <v>0</v>
      </c>
      <c r="AH90" s="136">
        <f t="shared" si="257"/>
        <v>0</v>
      </c>
      <c r="AI90" s="136">
        <f t="shared" si="237"/>
        <v>0</v>
      </c>
      <c r="AJ90" s="136" t="str">
        <f t="shared" si="238"/>
        <v>−</v>
      </c>
      <c r="AK90" s="138"/>
      <c r="AL90" s="138"/>
      <c r="AM90" s="138"/>
      <c r="AN90" s="138"/>
      <c r="AO90" s="138"/>
      <c r="AP90" s="138"/>
      <c r="AQ90" s="136">
        <f t="shared" si="258"/>
        <v>0</v>
      </c>
      <c r="AR90" s="136">
        <f t="shared" si="259"/>
        <v>0</v>
      </c>
      <c r="AS90" s="136">
        <f t="shared" si="239"/>
        <v>0</v>
      </c>
      <c r="AT90" s="136" t="str">
        <f t="shared" si="240"/>
        <v>−</v>
      </c>
    </row>
    <row r="91" spans="1:46" ht="15" x14ac:dyDescent="0.25">
      <c r="A91" s="134" t="s">
        <v>485</v>
      </c>
      <c r="B91" s="153" t="s">
        <v>291</v>
      </c>
      <c r="C91" s="140"/>
      <c r="D91" s="147"/>
      <c r="E91" s="138"/>
      <c r="F91" s="138">
        <f t="shared" si="252"/>
        <v>0</v>
      </c>
      <c r="G91" s="138"/>
      <c r="H91" s="138"/>
      <c r="I91" s="138"/>
      <c r="J91" s="138"/>
      <c r="K91" s="138"/>
      <c r="L91" s="138"/>
      <c r="M91" s="136">
        <f t="shared" si="253"/>
        <v>0</v>
      </c>
      <c r="N91" s="136">
        <f t="shared" si="253"/>
        <v>0</v>
      </c>
      <c r="O91" s="136">
        <f t="shared" si="233"/>
        <v>0</v>
      </c>
      <c r="P91" s="136" t="str">
        <f t="shared" si="234"/>
        <v>−</v>
      </c>
      <c r="Q91" s="138"/>
      <c r="R91" s="138"/>
      <c r="S91" s="138"/>
      <c r="T91" s="138"/>
      <c r="U91" s="138"/>
      <c r="V91" s="138"/>
      <c r="W91" s="136">
        <f t="shared" si="254"/>
        <v>0</v>
      </c>
      <c r="X91" s="136">
        <f t="shared" si="255"/>
        <v>0</v>
      </c>
      <c r="Y91" s="136">
        <f t="shared" si="235"/>
        <v>0</v>
      </c>
      <c r="Z91" s="136" t="str">
        <f t="shared" si="236"/>
        <v>−</v>
      </c>
      <c r="AA91" s="138"/>
      <c r="AB91" s="138"/>
      <c r="AC91" s="138"/>
      <c r="AD91" s="138"/>
      <c r="AE91" s="138"/>
      <c r="AF91" s="138"/>
      <c r="AG91" s="136">
        <f t="shared" si="256"/>
        <v>0</v>
      </c>
      <c r="AH91" s="136">
        <f t="shared" si="257"/>
        <v>0</v>
      </c>
      <c r="AI91" s="136">
        <f t="shared" si="237"/>
        <v>0</v>
      </c>
      <c r="AJ91" s="136" t="str">
        <f t="shared" si="238"/>
        <v>−</v>
      </c>
      <c r="AK91" s="138"/>
      <c r="AL91" s="138"/>
      <c r="AM91" s="138"/>
      <c r="AN91" s="138"/>
      <c r="AO91" s="138"/>
      <c r="AP91" s="138"/>
      <c r="AQ91" s="136">
        <f t="shared" si="258"/>
        <v>0</v>
      </c>
      <c r="AR91" s="136">
        <f t="shared" si="259"/>
        <v>0</v>
      </c>
      <c r="AS91" s="136">
        <f t="shared" si="239"/>
        <v>0</v>
      </c>
      <c r="AT91" s="136" t="str">
        <f t="shared" si="240"/>
        <v>−</v>
      </c>
    </row>
    <row r="92" spans="1:46" ht="15" x14ac:dyDescent="0.25">
      <c r="A92" s="134" t="s">
        <v>486</v>
      </c>
      <c r="B92" s="153" t="s">
        <v>292</v>
      </c>
      <c r="C92" s="140"/>
      <c r="D92" s="147"/>
      <c r="E92" s="138"/>
      <c r="F92" s="138">
        <f t="shared" si="252"/>
        <v>0</v>
      </c>
      <c r="G92" s="138"/>
      <c r="H92" s="138"/>
      <c r="I92" s="138"/>
      <c r="J92" s="138"/>
      <c r="K92" s="138"/>
      <c r="L92" s="138"/>
      <c r="M92" s="136">
        <f t="shared" si="253"/>
        <v>0</v>
      </c>
      <c r="N92" s="136">
        <f t="shared" si="253"/>
        <v>0</v>
      </c>
      <c r="O92" s="136">
        <f t="shared" si="233"/>
        <v>0</v>
      </c>
      <c r="P92" s="136" t="str">
        <f t="shared" si="234"/>
        <v>−</v>
      </c>
      <c r="Q92" s="138"/>
      <c r="R92" s="138"/>
      <c r="S92" s="138"/>
      <c r="T92" s="138"/>
      <c r="U92" s="138"/>
      <c r="V92" s="138"/>
      <c r="W92" s="136">
        <f t="shared" si="254"/>
        <v>0</v>
      </c>
      <c r="X92" s="136">
        <f t="shared" si="255"/>
        <v>0</v>
      </c>
      <c r="Y92" s="136">
        <f t="shared" si="235"/>
        <v>0</v>
      </c>
      <c r="Z92" s="136" t="str">
        <f t="shared" si="236"/>
        <v>−</v>
      </c>
      <c r="AA92" s="138"/>
      <c r="AB92" s="138"/>
      <c r="AC92" s="138"/>
      <c r="AD92" s="138"/>
      <c r="AE92" s="138"/>
      <c r="AF92" s="138"/>
      <c r="AG92" s="136">
        <f t="shared" si="256"/>
        <v>0</v>
      </c>
      <c r="AH92" s="136">
        <f t="shared" si="257"/>
        <v>0</v>
      </c>
      <c r="AI92" s="136">
        <f t="shared" si="237"/>
        <v>0</v>
      </c>
      <c r="AJ92" s="136" t="str">
        <f t="shared" si="238"/>
        <v>−</v>
      </c>
      <c r="AK92" s="138"/>
      <c r="AL92" s="138"/>
      <c r="AM92" s="138"/>
      <c r="AN92" s="138"/>
      <c r="AO92" s="138"/>
      <c r="AP92" s="138"/>
      <c r="AQ92" s="136">
        <f t="shared" si="258"/>
        <v>0</v>
      </c>
      <c r="AR92" s="136">
        <f t="shared" si="259"/>
        <v>0</v>
      </c>
      <c r="AS92" s="136">
        <f t="shared" si="239"/>
        <v>0</v>
      </c>
      <c r="AT92" s="136" t="str">
        <f t="shared" si="240"/>
        <v>−</v>
      </c>
    </row>
    <row r="93" spans="1:46" ht="15" x14ac:dyDescent="0.25">
      <c r="A93" s="134" t="s">
        <v>487</v>
      </c>
      <c r="B93" s="153" t="s">
        <v>293</v>
      </c>
      <c r="C93" s="140"/>
      <c r="D93" s="147"/>
      <c r="E93" s="138"/>
      <c r="F93" s="138">
        <f t="shared" si="252"/>
        <v>0</v>
      </c>
      <c r="G93" s="138"/>
      <c r="H93" s="138"/>
      <c r="I93" s="138"/>
      <c r="J93" s="138"/>
      <c r="K93" s="138"/>
      <c r="L93" s="138"/>
      <c r="M93" s="136">
        <f t="shared" si="253"/>
        <v>0</v>
      </c>
      <c r="N93" s="136">
        <f t="shared" si="253"/>
        <v>0</v>
      </c>
      <c r="O93" s="136">
        <f t="shared" si="233"/>
        <v>0</v>
      </c>
      <c r="P93" s="136" t="str">
        <f t="shared" si="234"/>
        <v>−</v>
      </c>
      <c r="Q93" s="138"/>
      <c r="R93" s="138"/>
      <c r="S93" s="138"/>
      <c r="T93" s="138"/>
      <c r="U93" s="138"/>
      <c r="V93" s="138"/>
      <c r="W93" s="136">
        <f t="shared" si="254"/>
        <v>0</v>
      </c>
      <c r="X93" s="136">
        <f t="shared" si="255"/>
        <v>0</v>
      </c>
      <c r="Y93" s="136">
        <f t="shared" si="235"/>
        <v>0</v>
      </c>
      <c r="Z93" s="136" t="str">
        <f t="shared" si="236"/>
        <v>−</v>
      </c>
      <c r="AA93" s="138"/>
      <c r="AB93" s="138"/>
      <c r="AC93" s="138"/>
      <c r="AD93" s="138"/>
      <c r="AE93" s="138"/>
      <c r="AF93" s="138"/>
      <c r="AG93" s="136">
        <f t="shared" si="256"/>
        <v>0</v>
      </c>
      <c r="AH93" s="136">
        <f t="shared" si="257"/>
        <v>0</v>
      </c>
      <c r="AI93" s="136">
        <f t="shared" si="237"/>
        <v>0</v>
      </c>
      <c r="AJ93" s="136" t="str">
        <f t="shared" si="238"/>
        <v>−</v>
      </c>
      <c r="AK93" s="138"/>
      <c r="AL93" s="138"/>
      <c r="AM93" s="138"/>
      <c r="AN93" s="138"/>
      <c r="AO93" s="138"/>
      <c r="AP93" s="138"/>
      <c r="AQ93" s="136">
        <f t="shared" si="258"/>
        <v>0</v>
      </c>
      <c r="AR93" s="136">
        <f t="shared" si="259"/>
        <v>0</v>
      </c>
      <c r="AS93" s="136">
        <f t="shared" si="239"/>
        <v>0</v>
      </c>
      <c r="AT93" s="136" t="str">
        <f t="shared" si="240"/>
        <v>−</v>
      </c>
    </row>
    <row r="94" spans="1:46" ht="15" x14ac:dyDescent="0.25">
      <c r="A94" s="134" t="s">
        <v>488</v>
      </c>
      <c r="B94" s="70" t="s">
        <v>294</v>
      </c>
      <c r="C94" s="140"/>
      <c r="D94" s="147"/>
      <c r="E94" s="138"/>
      <c r="F94" s="138">
        <f t="shared" si="252"/>
        <v>0</v>
      </c>
      <c r="G94" s="138"/>
      <c r="H94" s="138"/>
      <c r="I94" s="138"/>
      <c r="J94" s="138"/>
      <c r="K94" s="138"/>
      <c r="L94" s="138"/>
      <c r="M94" s="136">
        <f t="shared" si="253"/>
        <v>0</v>
      </c>
      <c r="N94" s="136">
        <f t="shared" si="253"/>
        <v>0</v>
      </c>
      <c r="O94" s="136">
        <f t="shared" si="233"/>
        <v>0</v>
      </c>
      <c r="P94" s="136" t="str">
        <f t="shared" si="234"/>
        <v>−</v>
      </c>
      <c r="Q94" s="138"/>
      <c r="R94" s="138"/>
      <c r="S94" s="138"/>
      <c r="T94" s="138"/>
      <c r="U94" s="138"/>
      <c r="V94" s="138"/>
      <c r="W94" s="136">
        <f t="shared" si="254"/>
        <v>0</v>
      </c>
      <c r="X94" s="136">
        <f t="shared" si="255"/>
        <v>0</v>
      </c>
      <c r="Y94" s="136">
        <f t="shared" si="235"/>
        <v>0</v>
      </c>
      <c r="Z94" s="136" t="str">
        <f t="shared" si="236"/>
        <v>−</v>
      </c>
      <c r="AA94" s="138"/>
      <c r="AB94" s="138"/>
      <c r="AC94" s="138"/>
      <c r="AD94" s="138"/>
      <c r="AE94" s="138"/>
      <c r="AF94" s="138"/>
      <c r="AG94" s="136">
        <f t="shared" si="256"/>
        <v>0</v>
      </c>
      <c r="AH94" s="136">
        <f t="shared" si="257"/>
        <v>0</v>
      </c>
      <c r="AI94" s="136">
        <f t="shared" si="237"/>
        <v>0</v>
      </c>
      <c r="AJ94" s="136" t="str">
        <f t="shared" si="238"/>
        <v>−</v>
      </c>
      <c r="AK94" s="138"/>
      <c r="AL94" s="138"/>
      <c r="AM94" s="138"/>
      <c r="AN94" s="138"/>
      <c r="AO94" s="138"/>
      <c r="AP94" s="138"/>
      <c r="AQ94" s="136">
        <f t="shared" si="258"/>
        <v>0</v>
      </c>
      <c r="AR94" s="136">
        <f t="shared" si="259"/>
        <v>0</v>
      </c>
      <c r="AS94" s="136">
        <f t="shared" si="239"/>
        <v>0</v>
      </c>
      <c r="AT94" s="136" t="str">
        <f t="shared" si="240"/>
        <v>−</v>
      </c>
    </row>
    <row r="95" spans="1:46" ht="15" x14ac:dyDescent="0.25">
      <c r="A95" s="134" t="s">
        <v>490</v>
      </c>
      <c r="B95" s="70" t="s">
        <v>295</v>
      </c>
      <c r="C95" s="140"/>
      <c r="D95" s="147"/>
      <c r="E95" s="138"/>
      <c r="F95" s="138">
        <f t="shared" si="252"/>
        <v>0</v>
      </c>
      <c r="G95" s="138"/>
      <c r="H95" s="138"/>
      <c r="I95" s="138"/>
      <c r="J95" s="138"/>
      <c r="K95" s="138"/>
      <c r="L95" s="138"/>
      <c r="M95" s="136">
        <f t="shared" si="253"/>
        <v>0</v>
      </c>
      <c r="N95" s="136">
        <f t="shared" si="253"/>
        <v>0</v>
      </c>
      <c r="O95" s="136">
        <f t="shared" si="233"/>
        <v>0</v>
      </c>
      <c r="P95" s="136" t="str">
        <f t="shared" si="234"/>
        <v>−</v>
      </c>
      <c r="Q95" s="138"/>
      <c r="R95" s="138"/>
      <c r="S95" s="138"/>
      <c r="T95" s="138"/>
      <c r="U95" s="138"/>
      <c r="V95" s="138"/>
      <c r="W95" s="136">
        <f t="shared" si="254"/>
        <v>0</v>
      </c>
      <c r="X95" s="136">
        <f t="shared" si="255"/>
        <v>0</v>
      </c>
      <c r="Y95" s="136">
        <f t="shared" si="235"/>
        <v>0</v>
      </c>
      <c r="Z95" s="136" t="str">
        <f t="shared" si="236"/>
        <v>−</v>
      </c>
      <c r="AA95" s="138"/>
      <c r="AB95" s="138"/>
      <c r="AC95" s="138"/>
      <c r="AD95" s="138"/>
      <c r="AE95" s="138"/>
      <c r="AF95" s="138"/>
      <c r="AG95" s="136">
        <f t="shared" si="256"/>
        <v>0</v>
      </c>
      <c r="AH95" s="136">
        <f t="shared" si="257"/>
        <v>0</v>
      </c>
      <c r="AI95" s="136">
        <f t="shared" si="237"/>
        <v>0</v>
      </c>
      <c r="AJ95" s="136" t="str">
        <f t="shared" si="238"/>
        <v>−</v>
      </c>
      <c r="AK95" s="138"/>
      <c r="AL95" s="138"/>
      <c r="AM95" s="138"/>
      <c r="AN95" s="138"/>
      <c r="AO95" s="138"/>
      <c r="AP95" s="138"/>
      <c r="AQ95" s="136">
        <f t="shared" si="258"/>
        <v>0</v>
      </c>
      <c r="AR95" s="136">
        <f t="shared" si="259"/>
        <v>0</v>
      </c>
      <c r="AS95" s="136">
        <f t="shared" si="239"/>
        <v>0</v>
      </c>
      <c r="AT95" s="136" t="str">
        <f t="shared" si="240"/>
        <v>−</v>
      </c>
    </row>
    <row r="96" spans="1:46" ht="15" x14ac:dyDescent="0.25">
      <c r="A96" s="134" t="s">
        <v>489</v>
      </c>
      <c r="B96" s="70" t="s">
        <v>296</v>
      </c>
      <c r="C96" s="140"/>
      <c r="D96" s="147"/>
      <c r="E96" s="138"/>
      <c r="F96" s="138">
        <f t="shared" si="252"/>
        <v>0</v>
      </c>
      <c r="G96" s="138"/>
      <c r="H96" s="138"/>
      <c r="I96" s="138"/>
      <c r="J96" s="138"/>
      <c r="K96" s="138"/>
      <c r="L96" s="138"/>
      <c r="M96" s="136">
        <f t="shared" si="253"/>
        <v>0</v>
      </c>
      <c r="N96" s="136">
        <f t="shared" si="253"/>
        <v>0</v>
      </c>
      <c r="O96" s="136">
        <f t="shared" si="233"/>
        <v>0</v>
      </c>
      <c r="P96" s="136" t="str">
        <f t="shared" si="234"/>
        <v>−</v>
      </c>
      <c r="Q96" s="138"/>
      <c r="R96" s="138"/>
      <c r="S96" s="138"/>
      <c r="T96" s="138"/>
      <c r="U96" s="138"/>
      <c r="V96" s="138"/>
      <c r="W96" s="136">
        <f t="shared" si="254"/>
        <v>0</v>
      </c>
      <c r="X96" s="136">
        <f t="shared" si="255"/>
        <v>0</v>
      </c>
      <c r="Y96" s="136">
        <f t="shared" si="235"/>
        <v>0</v>
      </c>
      <c r="Z96" s="136" t="str">
        <f t="shared" si="236"/>
        <v>−</v>
      </c>
      <c r="AA96" s="138"/>
      <c r="AB96" s="138"/>
      <c r="AC96" s="138"/>
      <c r="AD96" s="138"/>
      <c r="AE96" s="138"/>
      <c r="AF96" s="138"/>
      <c r="AG96" s="136">
        <f t="shared" si="256"/>
        <v>0</v>
      </c>
      <c r="AH96" s="136">
        <f t="shared" si="257"/>
        <v>0</v>
      </c>
      <c r="AI96" s="136">
        <f t="shared" si="237"/>
        <v>0</v>
      </c>
      <c r="AJ96" s="136" t="str">
        <f t="shared" si="238"/>
        <v>−</v>
      </c>
      <c r="AK96" s="138"/>
      <c r="AL96" s="138"/>
      <c r="AM96" s="138"/>
      <c r="AN96" s="138"/>
      <c r="AO96" s="138"/>
      <c r="AP96" s="138"/>
      <c r="AQ96" s="136">
        <f t="shared" si="258"/>
        <v>0</v>
      </c>
      <c r="AR96" s="136">
        <f t="shared" si="259"/>
        <v>0</v>
      </c>
      <c r="AS96" s="136">
        <f t="shared" si="239"/>
        <v>0</v>
      </c>
      <c r="AT96" s="136" t="str">
        <f t="shared" si="240"/>
        <v>−</v>
      </c>
    </row>
    <row r="97" spans="1:46" ht="15" x14ac:dyDescent="0.25">
      <c r="A97" s="134" t="s">
        <v>491</v>
      </c>
      <c r="B97" s="70" t="s">
        <v>297</v>
      </c>
      <c r="C97" s="140"/>
      <c r="D97" s="147"/>
      <c r="E97" s="138"/>
      <c r="F97" s="138">
        <f t="shared" si="252"/>
        <v>0</v>
      </c>
      <c r="G97" s="138"/>
      <c r="H97" s="138"/>
      <c r="I97" s="138"/>
      <c r="J97" s="138"/>
      <c r="K97" s="138"/>
      <c r="L97" s="138"/>
      <c r="M97" s="136">
        <f t="shared" si="253"/>
        <v>0</v>
      </c>
      <c r="N97" s="136">
        <f t="shared" si="253"/>
        <v>0</v>
      </c>
      <c r="O97" s="136">
        <f t="shared" si="233"/>
        <v>0</v>
      </c>
      <c r="P97" s="136" t="str">
        <f t="shared" si="234"/>
        <v>−</v>
      </c>
      <c r="Q97" s="138"/>
      <c r="R97" s="138"/>
      <c r="S97" s="138"/>
      <c r="T97" s="138"/>
      <c r="U97" s="138"/>
      <c r="V97" s="138"/>
      <c r="W97" s="136">
        <f t="shared" si="254"/>
        <v>0</v>
      </c>
      <c r="X97" s="136">
        <f t="shared" si="255"/>
        <v>0</v>
      </c>
      <c r="Y97" s="136">
        <f t="shared" si="235"/>
        <v>0</v>
      </c>
      <c r="Z97" s="136" t="str">
        <f t="shared" si="236"/>
        <v>−</v>
      </c>
      <c r="AA97" s="138"/>
      <c r="AB97" s="138"/>
      <c r="AC97" s="138"/>
      <c r="AD97" s="138"/>
      <c r="AE97" s="138"/>
      <c r="AF97" s="138"/>
      <c r="AG97" s="136">
        <f t="shared" si="256"/>
        <v>0</v>
      </c>
      <c r="AH97" s="136">
        <f t="shared" si="257"/>
        <v>0</v>
      </c>
      <c r="AI97" s="136">
        <f t="shared" si="237"/>
        <v>0</v>
      </c>
      <c r="AJ97" s="136" t="str">
        <f t="shared" si="238"/>
        <v>−</v>
      </c>
      <c r="AK97" s="138"/>
      <c r="AL97" s="138"/>
      <c r="AM97" s="138"/>
      <c r="AN97" s="138"/>
      <c r="AO97" s="138"/>
      <c r="AP97" s="138"/>
      <c r="AQ97" s="136">
        <f t="shared" si="258"/>
        <v>0</v>
      </c>
      <c r="AR97" s="136">
        <f t="shared" si="259"/>
        <v>0</v>
      </c>
      <c r="AS97" s="136">
        <f t="shared" si="239"/>
        <v>0</v>
      </c>
      <c r="AT97" s="136" t="str">
        <f t="shared" si="240"/>
        <v>−</v>
      </c>
    </row>
    <row r="98" spans="1:46" ht="15" x14ac:dyDescent="0.25">
      <c r="A98" s="134" t="s">
        <v>492</v>
      </c>
      <c r="B98" s="70" t="s">
        <v>298</v>
      </c>
      <c r="C98" s="140"/>
      <c r="D98" s="147"/>
      <c r="E98" s="138"/>
      <c r="F98" s="138">
        <f t="shared" si="252"/>
        <v>0</v>
      </c>
      <c r="G98" s="138"/>
      <c r="H98" s="138"/>
      <c r="I98" s="138"/>
      <c r="J98" s="138"/>
      <c r="K98" s="138"/>
      <c r="L98" s="138"/>
      <c r="M98" s="136">
        <f t="shared" si="253"/>
        <v>0</v>
      </c>
      <c r="N98" s="136">
        <f t="shared" si="253"/>
        <v>0</v>
      </c>
      <c r="O98" s="136">
        <f t="shared" si="233"/>
        <v>0</v>
      </c>
      <c r="P98" s="136" t="str">
        <f t="shared" si="234"/>
        <v>−</v>
      </c>
      <c r="Q98" s="138"/>
      <c r="R98" s="138"/>
      <c r="S98" s="138"/>
      <c r="T98" s="138"/>
      <c r="U98" s="138"/>
      <c r="V98" s="138"/>
      <c r="W98" s="136">
        <f t="shared" si="254"/>
        <v>0</v>
      </c>
      <c r="X98" s="136">
        <f t="shared" si="255"/>
        <v>0</v>
      </c>
      <c r="Y98" s="136">
        <f t="shared" si="235"/>
        <v>0</v>
      </c>
      <c r="Z98" s="136" t="str">
        <f t="shared" si="236"/>
        <v>−</v>
      </c>
      <c r="AA98" s="138"/>
      <c r="AB98" s="138"/>
      <c r="AC98" s="138"/>
      <c r="AD98" s="138"/>
      <c r="AE98" s="138"/>
      <c r="AF98" s="138"/>
      <c r="AG98" s="136">
        <f t="shared" si="256"/>
        <v>0</v>
      </c>
      <c r="AH98" s="136">
        <f t="shared" si="257"/>
        <v>0</v>
      </c>
      <c r="AI98" s="136">
        <f t="shared" si="237"/>
        <v>0</v>
      </c>
      <c r="AJ98" s="136" t="str">
        <f t="shared" si="238"/>
        <v>−</v>
      </c>
      <c r="AK98" s="138"/>
      <c r="AL98" s="138"/>
      <c r="AM98" s="138"/>
      <c r="AN98" s="138"/>
      <c r="AO98" s="138"/>
      <c r="AP98" s="138"/>
      <c r="AQ98" s="136">
        <f t="shared" si="258"/>
        <v>0</v>
      </c>
      <c r="AR98" s="136">
        <f t="shared" si="259"/>
        <v>0</v>
      </c>
      <c r="AS98" s="136">
        <f t="shared" si="239"/>
        <v>0</v>
      </c>
      <c r="AT98" s="136" t="str">
        <f t="shared" si="240"/>
        <v>−</v>
      </c>
    </row>
    <row r="99" spans="1:46" ht="15" x14ac:dyDescent="0.25">
      <c r="A99" s="134" t="s">
        <v>493</v>
      </c>
      <c r="B99" s="70" t="s">
        <v>28</v>
      </c>
      <c r="C99" s="140"/>
      <c r="D99" s="147"/>
      <c r="E99" s="138"/>
      <c r="F99" s="138">
        <f t="shared" si="252"/>
        <v>0</v>
      </c>
      <c r="G99" s="138"/>
      <c r="H99" s="138"/>
      <c r="I99" s="138"/>
      <c r="J99" s="138"/>
      <c r="K99" s="138"/>
      <c r="L99" s="138"/>
      <c r="M99" s="136">
        <f t="shared" si="253"/>
        <v>0</v>
      </c>
      <c r="N99" s="136">
        <f t="shared" si="253"/>
        <v>0</v>
      </c>
      <c r="O99" s="136">
        <f t="shared" si="233"/>
        <v>0</v>
      </c>
      <c r="P99" s="136" t="str">
        <f t="shared" si="234"/>
        <v>−</v>
      </c>
      <c r="Q99" s="138"/>
      <c r="R99" s="138"/>
      <c r="S99" s="138"/>
      <c r="T99" s="138"/>
      <c r="U99" s="138"/>
      <c r="V99" s="138"/>
      <c r="W99" s="136">
        <f t="shared" si="254"/>
        <v>0</v>
      </c>
      <c r="X99" s="136">
        <f t="shared" si="255"/>
        <v>0</v>
      </c>
      <c r="Y99" s="136">
        <f t="shared" si="235"/>
        <v>0</v>
      </c>
      <c r="Z99" s="136" t="str">
        <f t="shared" si="236"/>
        <v>−</v>
      </c>
      <c r="AA99" s="138"/>
      <c r="AB99" s="138"/>
      <c r="AC99" s="138"/>
      <c r="AD99" s="138"/>
      <c r="AE99" s="138"/>
      <c r="AF99" s="138"/>
      <c r="AG99" s="136">
        <f t="shared" si="256"/>
        <v>0</v>
      </c>
      <c r="AH99" s="136">
        <f t="shared" si="257"/>
        <v>0</v>
      </c>
      <c r="AI99" s="136">
        <f t="shared" si="237"/>
        <v>0</v>
      </c>
      <c r="AJ99" s="136" t="str">
        <f t="shared" si="238"/>
        <v>−</v>
      </c>
      <c r="AK99" s="138"/>
      <c r="AL99" s="138"/>
      <c r="AM99" s="138"/>
      <c r="AN99" s="138"/>
      <c r="AO99" s="138"/>
      <c r="AP99" s="138"/>
      <c r="AQ99" s="136">
        <f t="shared" si="258"/>
        <v>0</v>
      </c>
      <c r="AR99" s="136">
        <f t="shared" si="259"/>
        <v>0</v>
      </c>
      <c r="AS99" s="136">
        <f t="shared" si="239"/>
        <v>0</v>
      </c>
      <c r="AT99" s="136" t="str">
        <f t="shared" si="240"/>
        <v>−</v>
      </c>
    </row>
    <row r="100" spans="1:46" ht="30" x14ac:dyDescent="0.25">
      <c r="A100" s="134" t="s">
        <v>494</v>
      </c>
      <c r="B100" s="70" t="s">
        <v>299</v>
      </c>
      <c r="C100" s="140"/>
      <c r="D100" s="147"/>
      <c r="E100" s="138"/>
      <c r="F100" s="138">
        <f t="shared" si="252"/>
        <v>0</v>
      </c>
      <c r="G100" s="138"/>
      <c r="H100" s="138"/>
      <c r="I100" s="138"/>
      <c r="J100" s="138"/>
      <c r="K100" s="138"/>
      <c r="L100" s="138"/>
      <c r="M100" s="136">
        <f t="shared" si="253"/>
        <v>0</v>
      </c>
      <c r="N100" s="136">
        <f t="shared" si="253"/>
        <v>0</v>
      </c>
      <c r="O100" s="136">
        <f t="shared" si="233"/>
        <v>0</v>
      </c>
      <c r="P100" s="136" t="str">
        <f t="shared" si="234"/>
        <v>−</v>
      </c>
      <c r="Q100" s="138"/>
      <c r="R100" s="138"/>
      <c r="S100" s="138"/>
      <c r="T100" s="138"/>
      <c r="U100" s="138"/>
      <c r="V100" s="138"/>
      <c r="W100" s="136">
        <f t="shared" si="254"/>
        <v>0</v>
      </c>
      <c r="X100" s="136">
        <f t="shared" si="255"/>
        <v>0</v>
      </c>
      <c r="Y100" s="136">
        <f t="shared" si="235"/>
        <v>0</v>
      </c>
      <c r="Z100" s="136" t="str">
        <f t="shared" si="236"/>
        <v>−</v>
      </c>
      <c r="AA100" s="138"/>
      <c r="AB100" s="138"/>
      <c r="AC100" s="138"/>
      <c r="AD100" s="138"/>
      <c r="AE100" s="138"/>
      <c r="AF100" s="138"/>
      <c r="AG100" s="136">
        <f t="shared" si="256"/>
        <v>0</v>
      </c>
      <c r="AH100" s="136">
        <f t="shared" si="257"/>
        <v>0</v>
      </c>
      <c r="AI100" s="136">
        <f t="shared" si="237"/>
        <v>0</v>
      </c>
      <c r="AJ100" s="136" t="str">
        <f t="shared" si="238"/>
        <v>−</v>
      </c>
      <c r="AK100" s="138"/>
      <c r="AL100" s="138"/>
      <c r="AM100" s="138"/>
      <c r="AN100" s="138"/>
      <c r="AO100" s="138"/>
      <c r="AP100" s="138"/>
      <c r="AQ100" s="136">
        <f t="shared" si="258"/>
        <v>0</v>
      </c>
      <c r="AR100" s="136">
        <f t="shared" si="259"/>
        <v>0</v>
      </c>
      <c r="AS100" s="136">
        <f t="shared" si="239"/>
        <v>0</v>
      </c>
      <c r="AT100" s="136" t="str">
        <f t="shared" si="240"/>
        <v>−</v>
      </c>
    </row>
    <row r="101" spans="1:46" ht="15" x14ac:dyDescent="0.25">
      <c r="A101" s="134" t="s">
        <v>495</v>
      </c>
      <c r="B101" s="70" t="s">
        <v>27</v>
      </c>
      <c r="C101" s="140"/>
      <c r="D101" s="147"/>
      <c r="E101" s="138"/>
      <c r="F101" s="138">
        <f t="shared" si="252"/>
        <v>0</v>
      </c>
      <c r="G101" s="138"/>
      <c r="H101" s="138"/>
      <c r="I101" s="138"/>
      <c r="J101" s="138"/>
      <c r="K101" s="138"/>
      <c r="L101" s="138"/>
      <c r="M101" s="136">
        <f t="shared" si="253"/>
        <v>0</v>
      </c>
      <c r="N101" s="136">
        <f t="shared" si="253"/>
        <v>0</v>
      </c>
      <c r="O101" s="136">
        <f t="shared" si="233"/>
        <v>0</v>
      </c>
      <c r="P101" s="136" t="str">
        <f t="shared" si="234"/>
        <v>−</v>
      </c>
      <c r="Q101" s="138"/>
      <c r="R101" s="138"/>
      <c r="S101" s="138"/>
      <c r="T101" s="138"/>
      <c r="U101" s="138"/>
      <c r="V101" s="138"/>
      <c r="W101" s="136">
        <f t="shared" si="254"/>
        <v>0</v>
      </c>
      <c r="X101" s="136">
        <f t="shared" si="255"/>
        <v>0</v>
      </c>
      <c r="Y101" s="136">
        <f t="shared" si="235"/>
        <v>0</v>
      </c>
      <c r="Z101" s="136" t="str">
        <f t="shared" si="236"/>
        <v>−</v>
      </c>
      <c r="AA101" s="138"/>
      <c r="AB101" s="138"/>
      <c r="AC101" s="138"/>
      <c r="AD101" s="138"/>
      <c r="AE101" s="138"/>
      <c r="AF101" s="138"/>
      <c r="AG101" s="136">
        <f t="shared" si="256"/>
        <v>0</v>
      </c>
      <c r="AH101" s="136">
        <f t="shared" si="257"/>
        <v>0</v>
      </c>
      <c r="AI101" s="136">
        <f t="shared" si="237"/>
        <v>0</v>
      </c>
      <c r="AJ101" s="136" t="str">
        <f t="shared" si="238"/>
        <v>−</v>
      </c>
      <c r="AK101" s="138"/>
      <c r="AL101" s="138"/>
      <c r="AM101" s="138"/>
      <c r="AN101" s="138"/>
      <c r="AO101" s="138"/>
      <c r="AP101" s="138"/>
      <c r="AQ101" s="136">
        <f t="shared" si="258"/>
        <v>0</v>
      </c>
      <c r="AR101" s="136">
        <f t="shared" si="259"/>
        <v>0</v>
      </c>
      <c r="AS101" s="136">
        <f t="shared" si="239"/>
        <v>0</v>
      </c>
      <c r="AT101" s="136" t="str">
        <f t="shared" si="240"/>
        <v>−</v>
      </c>
    </row>
    <row r="102" spans="1:46" ht="15" x14ac:dyDescent="0.25">
      <c r="A102" s="134" t="s">
        <v>496</v>
      </c>
      <c r="B102" s="70" t="s">
        <v>26</v>
      </c>
      <c r="C102" s="140"/>
      <c r="D102" s="147"/>
      <c r="E102" s="138"/>
      <c r="F102" s="138">
        <f t="shared" si="252"/>
        <v>0</v>
      </c>
      <c r="G102" s="138"/>
      <c r="H102" s="138"/>
      <c r="I102" s="138"/>
      <c r="J102" s="138"/>
      <c r="K102" s="138"/>
      <c r="L102" s="138"/>
      <c r="M102" s="136">
        <f t="shared" si="253"/>
        <v>0</v>
      </c>
      <c r="N102" s="136">
        <f t="shared" si="253"/>
        <v>0</v>
      </c>
      <c r="O102" s="136">
        <f t="shared" si="233"/>
        <v>0</v>
      </c>
      <c r="P102" s="136" t="str">
        <f t="shared" si="234"/>
        <v>−</v>
      </c>
      <c r="Q102" s="138"/>
      <c r="R102" s="138"/>
      <c r="S102" s="138"/>
      <c r="T102" s="138"/>
      <c r="U102" s="138"/>
      <c r="V102" s="138"/>
      <c r="W102" s="136">
        <f t="shared" si="254"/>
        <v>0</v>
      </c>
      <c r="X102" s="136">
        <f t="shared" si="255"/>
        <v>0</v>
      </c>
      <c r="Y102" s="136">
        <f t="shared" si="235"/>
        <v>0</v>
      </c>
      <c r="Z102" s="136" t="str">
        <f t="shared" si="236"/>
        <v>−</v>
      </c>
      <c r="AA102" s="138"/>
      <c r="AB102" s="138"/>
      <c r="AC102" s="138"/>
      <c r="AD102" s="138"/>
      <c r="AE102" s="138"/>
      <c r="AF102" s="138"/>
      <c r="AG102" s="136">
        <f t="shared" si="256"/>
        <v>0</v>
      </c>
      <c r="AH102" s="136">
        <f t="shared" si="257"/>
        <v>0</v>
      </c>
      <c r="AI102" s="136">
        <f t="shared" si="237"/>
        <v>0</v>
      </c>
      <c r="AJ102" s="136" t="str">
        <f t="shared" si="238"/>
        <v>−</v>
      </c>
      <c r="AK102" s="138"/>
      <c r="AL102" s="138"/>
      <c r="AM102" s="138"/>
      <c r="AN102" s="138"/>
      <c r="AO102" s="138"/>
      <c r="AP102" s="138"/>
      <c r="AQ102" s="136">
        <f t="shared" si="258"/>
        <v>0</v>
      </c>
      <c r="AR102" s="136">
        <f t="shared" si="259"/>
        <v>0</v>
      </c>
      <c r="AS102" s="136">
        <f t="shared" si="239"/>
        <v>0</v>
      </c>
      <c r="AT102" s="136" t="str">
        <f t="shared" si="240"/>
        <v>−</v>
      </c>
    </row>
    <row r="103" spans="1:46" ht="15.6" x14ac:dyDescent="0.25">
      <c r="A103" s="134" t="s">
        <v>497</v>
      </c>
      <c r="B103" s="155" t="s">
        <v>39</v>
      </c>
      <c r="C103" s="141">
        <f>SUM(C82:C102)</f>
        <v>0</v>
      </c>
      <c r="D103" s="141">
        <f>SUM(D82:D102)</f>
        <v>0</v>
      </c>
      <c r="E103" s="141">
        <f>SUM(E82:E102)</f>
        <v>0</v>
      </c>
      <c r="F103" s="141">
        <f t="shared" si="252"/>
        <v>0</v>
      </c>
      <c r="G103" s="141">
        <f t="shared" ref="G103" si="260">SUM(G82:G102)</f>
        <v>0</v>
      </c>
      <c r="H103" s="141">
        <f t="shared" ref="H103:N103" si="261">SUM(H82:H102)</f>
        <v>0</v>
      </c>
      <c r="I103" s="141">
        <f t="shared" si="261"/>
        <v>0</v>
      </c>
      <c r="J103" s="141">
        <f t="shared" si="261"/>
        <v>0</v>
      </c>
      <c r="K103" s="141">
        <f t="shared" si="261"/>
        <v>0</v>
      </c>
      <c r="L103" s="141">
        <f t="shared" si="261"/>
        <v>0</v>
      </c>
      <c r="M103" s="141">
        <f t="shared" si="261"/>
        <v>0</v>
      </c>
      <c r="N103" s="141">
        <f t="shared" si="261"/>
        <v>0</v>
      </c>
      <c r="O103" s="141">
        <f t="shared" si="233"/>
        <v>0</v>
      </c>
      <c r="P103" s="141" t="str">
        <f t="shared" si="234"/>
        <v>−</v>
      </c>
      <c r="Q103" s="141">
        <f t="shared" ref="Q103:X103" si="262">SUM(Q82:Q102)</f>
        <v>0</v>
      </c>
      <c r="R103" s="141">
        <f t="shared" si="262"/>
        <v>0</v>
      </c>
      <c r="S103" s="141">
        <f t="shared" si="262"/>
        <v>0</v>
      </c>
      <c r="T103" s="141">
        <f t="shared" si="262"/>
        <v>0</v>
      </c>
      <c r="U103" s="141">
        <f t="shared" si="262"/>
        <v>0</v>
      </c>
      <c r="V103" s="141">
        <f t="shared" si="262"/>
        <v>0</v>
      </c>
      <c r="W103" s="141">
        <f t="shared" si="262"/>
        <v>0</v>
      </c>
      <c r="X103" s="141">
        <f t="shared" si="262"/>
        <v>0</v>
      </c>
      <c r="Y103" s="141">
        <f t="shared" si="235"/>
        <v>0</v>
      </c>
      <c r="Z103" s="141" t="str">
        <f t="shared" si="236"/>
        <v>−</v>
      </c>
      <c r="AA103" s="141">
        <f t="shared" ref="AA103:AH103" si="263">SUM(AA82:AA102)</f>
        <v>0</v>
      </c>
      <c r="AB103" s="141">
        <f t="shared" si="263"/>
        <v>0</v>
      </c>
      <c r="AC103" s="141">
        <f t="shared" si="263"/>
        <v>0</v>
      </c>
      <c r="AD103" s="141">
        <f t="shared" si="263"/>
        <v>0</v>
      </c>
      <c r="AE103" s="141">
        <f t="shared" si="263"/>
        <v>0</v>
      </c>
      <c r="AF103" s="141">
        <f t="shared" si="263"/>
        <v>0</v>
      </c>
      <c r="AG103" s="141">
        <f t="shared" si="263"/>
        <v>0</v>
      </c>
      <c r="AH103" s="141">
        <f t="shared" si="263"/>
        <v>0</v>
      </c>
      <c r="AI103" s="141">
        <f t="shared" si="237"/>
        <v>0</v>
      </c>
      <c r="AJ103" s="141" t="str">
        <f t="shared" si="238"/>
        <v>−</v>
      </c>
      <c r="AK103" s="141">
        <f t="shared" ref="AK103:AR103" si="264">SUM(AK82:AK102)</f>
        <v>0</v>
      </c>
      <c r="AL103" s="141">
        <f t="shared" si="264"/>
        <v>0</v>
      </c>
      <c r="AM103" s="141">
        <f t="shared" si="264"/>
        <v>0</v>
      </c>
      <c r="AN103" s="141">
        <f t="shared" si="264"/>
        <v>0</v>
      </c>
      <c r="AO103" s="141">
        <f t="shared" si="264"/>
        <v>0</v>
      </c>
      <c r="AP103" s="141">
        <f t="shared" si="264"/>
        <v>0</v>
      </c>
      <c r="AQ103" s="141">
        <f t="shared" si="264"/>
        <v>0</v>
      </c>
      <c r="AR103" s="141">
        <f t="shared" si="264"/>
        <v>0</v>
      </c>
      <c r="AS103" s="141">
        <f t="shared" si="239"/>
        <v>0</v>
      </c>
      <c r="AT103" s="141" t="str">
        <f t="shared" si="240"/>
        <v>−</v>
      </c>
    </row>
    <row r="104" spans="1:46" ht="15.6" x14ac:dyDescent="0.25">
      <c r="A104" s="134" t="s">
        <v>498</v>
      </c>
      <c r="B104" s="155" t="s">
        <v>38</v>
      </c>
      <c r="C104" s="141">
        <f>SUM(C59,C62,C80,C103)</f>
        <v>0</v>
      </c>
      <c r="D104" s="141">
        <f>SUM(D59,D62,D80,D103)</f>
        <v>0</v>
      </c>
      <c r="E104" s="141">
        <f>SUM(E59,E62,E80,E103)</f>
        <v>0</v>
      </c>
      <c r="F104" s="141">
        <f t="shared" si="252"/>
        <v>0</v>
      </c>
      <c r="G104" s="141">
        <f t="shared" ref="G104" si="265">SUM(G59,G62,G80,G103)</f>
        <v>0</v>
      </c>
      <c r="H104" s="141">
        <f t="shared" ref="H104:N104" si="266">SUM(H59,H62,H80,H103)</f>
        <v>0</v>
      </c>
      <c r="I104" s="141">
        <f t="shared" si="266"/>
        <v>0</v>
      </c>
      <c r="J104" s="141">
        <f t="shared" si="266"/>
        <v>0</v>
      </c>
      <c r="K104" s="141">
        <f t="shared" si="266"/>
        <v>0</v>
      </c>
      <c r="L104" s="141">
        <f t="shared" si="266"/>
        <v>0</v>
      </c>
      <c r="M104" s="141">
        <f t="shared" si="266"/>
        <v>0</v>
      </c>
      <c r="N104" s="141">
        <f t="shared" si="266"/>
        <v>0</v>
      </c>
      <c r="O104" s="141">
        <f t="shared" si="233"/>
        <v>0</v>
      </c>
      <c r="P104" s="141" t="str">
        <f t="shared" si="234"/>
        <v>−</v>
      </c>
      <c r="Q104" s="141">
        <f t="shared" ref="Q104:X104" si="267">SUM(Q59,Q62,Q80,Q103)</f>
        <v>0</v>
      </c>
      <c r="R104" s="141">
        <f t="shared" si="267"/>
        <v>0</v>
      </c>
      <c r="S104" s="141">
        <f t="shared" si="267"/>
        <v>0</v>
      </c>
      <c r="T104" s="141">
        <f t="shared" si="267"/>
        <v>0</v>
      </c>
      <c r="U104" s="141">
        <f t="shared" si="267"/>
        <v>0</v>
      </c>
      <c r="V104" s="141">
        <f t="shared" si="267"/>
        <v>0</v>
      </c>
      <c r="W104" s="141">
        <f t="shared" si="267"/>
        <v>0</v>
      </c>
      <c r="X104" s="141">
        <f t="shared" si="267"/>
        <v>0</v>
      </c>
      <c r="Y104" s="141">
        <f t="shared" si="235"/>
        <v>0</v>
      </c>
      <c r="Z104" s="141" t="str">
        <f t="shared" si="236"/>
        <v>−</v>
      </c>
      <c r="AA104" s="141">
        <f t="shared" ref="AA104:AH104" si="268">SUM(AA59,AA62,AA80,AA103)</f>
        <v>0</v>
      </c>
      <c r="AB104" s="141">
        <f t="shared" si="268"/>
        <v>0</v>
      </c>
      <c r="AC104" s="141">
        <f t="shared" si="268"/>
        <v>0</v>
      </c>
      <c r="AD104" s="141">
        <f t="shared" si="268"/>
        <v>0</v>
      </c>
      <c r="AE104" s="141">
        <f t="shared" si="268"/>
        <v>0</v>
      </c>
      <c r="AF104" s="141">
        <f t="shared" si="268"/>
        <v>0</v>
      </c>
      <c r="AG104" s="141">
        <f t="shared" si="268"/>
        <v>0</v>
      </c>
      <c r="AH104" s="141">
        <f t="shared" si="268"/>
        <v>0</v>
      </c>
      <c r="AI104" s="141">
        <f t="shared" si="237"/>
        <v>0</v>
      </c>
      <c r="AJ104" s="141" t="str">
        <f t="shared" si="238"/>
        <v>−</v>
      </c>
      <c r="AK104" s="141">
        <f t="shared" ref="AK104:AR104" si="269">SUM(AK59,AK62,AK80,AK103)</f>
        <v>0</v>
      </c>
      <c r="AL104" s="141">
        <f t="shared" si="269"/>
        <v>0</v>
      </c>
      <c r="AM104" s="141">
        <f t="shared" si="269"/>
        <v>0</v>
      </c>
      <c r="AN104" s="141">
        <f t="shared" si="269"/>
        <v>0</v>
      </c>
      <c r="AO104" s="141">
        <f t="shared" si="269"/>
        <v>0</v>
      </c>
      <c r="AP104" s="141">
        <f t="shared" si="269"/>
        <v>0</v>
      </c>
      <c r="AQ104" s="141">
        <f t="shared" si="269"/>
        <v>0</v>
      </c>
      <c r="AR104" s="141">
        <f t="shared" si="269"/>
        <v>0</v>
      </c>
      <c r="AS104" s="141">
        <f t="shared" si="239"/>
        <v>0</v>
      </c>
      <c r="AT104" s="141" t="str">
        <f t="shared" si="240"/>
        <v>−</v>
      </c>
    </row>
    <row r="105" spans="1:46" ht="15.6" x14ac:dyDescent="0.25">
      <c r="A105" s="134" t="s">
        <v>499</v>
      </c>
      <c r="B105" s="148" t="s">
        <v>29</v>
      </c>
      <c r="C105" s="143">
        <f t="shared" ref="C105:G105" si="270">C15-C104</f>
        <v>0</v>
      </c>
      <c r="D105" s="143">
        <f t="shared" si="270"/>
        <v>0</v>
      </c>
      <c r="E105" s="143">
        <f t="shared" si="270"/>
        <v>0</v>
      </c>
      <c r="F105" s="143">
        <f t="shared" si="270"/>
        <v>0</v>
      </c>
      <c r="G105" s="143">
        <f t="shared" si="270"/>
        <v>0</v>
      </c>
      <c r="H105" s="143">
        <f t="shared" ref="H105:N105" si="271">H15-H104</f>
        <v>0</v>
      </c>
      <c r="I105" s="143">
        <f t="shared" si="271"/>
        <v>0</v>
      </c>
      <c r="J105" s="143">
        <f t="shared" si="271"/>
        <v>0</v>
      </c>
      <c r="K105" s="143">
        <f t="shared" si="271"/>
        <v>0</v>
      </c>
      <c r="L105" s="143">
        <f t="shared" si="271"/>
        <v>0</v>
      </c>
      <c r="M105" s="143">
        <f t="shared" si="271"/>
        <v>0</v>
      </c>
      <c r="N105" s="143">
        <f t="shared" si="271"/>
        <v>0</v>
      </c>
      <c r="O105" s="143">
        <f t="shared" si="233"/>
        <v>0</v>
      </c>
      <c r="P105" s="143" t="str">
        <f t="shared" si="234"/>
        <v>−</v>
      </c>
      <c r="Q105" s="143">
        <f t="shared" ref="Q105:X105" si="272">Q15-Q104</f>
        <v>0</v>
      </c>
      <c r="R105" s="143">
        <f t="shared" si="272"/>
        <v>0</v>
      </c>
      <c r="S105" s="143">
        <f t="shared" si="272"/>
        <v>0</v>
      </c>
      <c r="T105" s="143">
        <f t="shared" si="272"/>
        <v>0</v>
      </c>
      <c r="U105" s="143">
        <f t="shared" si="272"/>
        <v>0</v>
      </c>
      <c r="V105" s="143">
        <f t="shared" si="272"/>
        <v>0</v>
      </c>
      <c r="W105" s="143">
        <f t="shared" si="272"/>
        <v>0</v>
      </c>
      <c r="X105" s="143">
        <f t="shared" si="272"/>
        <v>0</v>
      </c>
      <c r="Y105" s="143">
        <f t="shared" si="235"/>
        <v>0</v>
      </c>
      <c r="Z105" s="143" t="str">
        <f t="shared" si="236"/>
        <v>−</v>
      </c>
      <c r="AA105" s="143">
        <f t="shared" ref="AA105:AH105" si="273">AA15-AA104</f>
        <v>0</v>
      </c>
      <c r="AB105" s="143">
        <f t="shared" si="273"/>
        <v>0</v>
      </c>
      <c r="AC105" s="143">
        <f t="shared" si="273"/>
        <v>0</v>
      </c>
      <c r="AD105" s="143">
        <f t="shared" si="273"/>
        <v>0</v>
      </c>
      <c r="AE105" s="143">
        <f t="shared" si="273"/>
        <v>0</v>
      </c>
      <c r="AF105" s="143">
        <f t="shared" si="273"/>
        <v>0</v>
      </c>
      <c r="AG105" s="143">
        <f t="shared" si="273"/>
        <v>0</v>
      </c>
      <c r="AH105" s="143">
        <f t="shared" si="273"/>
        <v>0</v>
      </c>
      <c r="AI105" s="143">
        <f t="shared" si="237"/>
        <v>0</v>
      </c>
      <c r="AJ105" s="143" t="str">
        <f t="shared" si="238"/>
        <v>−</v>
      </c>
      <c r="AK105" s="143">
        <f t="shared" ref="AK105:AR105" si="274">AK15-AK104</f>
        <v>0</v>
      </c>
      <c r="AL105" s="143">
        <f t="shared" si="274"/>
        <v>0</v>
      </c>
      <c r="AM105" s="143">
        <f t="shared" si="274"/>
        <v>0</v>
      </c>
      <c r="AN105" s="143">
        <f t="shared" si="274"/>
        <v>0</v>
      </c>
      <c r="AO105" s="143">
        <f t="shared" si="274"/>
        <v>0</v>
      </c>
      <c r="AP105" s="143">
        <f t="shared" si="274"/>
        <v>0</v>
      </c>
      <c r="AQ105" s="143">
        <f t="shared" si="274"/>
        <v>0</v>
      </c>
      <c r="AR105" s="143">
        <f t="shared" si="274"/>
        <v>0</v>
      </c>
      <c r="AS105" s="143">
        <f t="shared" si="239"/>
        <v>0</v>
      </c>
      <c r="AT105" s="143" t="str">
        <f t="shared" si="240"/>
        <v>−</v>
      </c>
    </row>
    <row r="106" spans="1:46" ht="45" x14ac:dyDescent="0.25">
      <c r="A106" s="134" t="s">
        <v>500</v>
      </c>
      <c r="B106" s="70" t="s">
        <v>280</v>
      </c>
      <c r="C106" s="140"/>
      <c r="D106" s="147"/>
      <c r="E106" s="138"/>
      <c r="F106" s="138">
        <f>G106+I106+K106+Q106+S106+U106+AA106+AC106+AE106+AK106+AM106+AO106</f>
        <v>0</v>
      </c>
      <c r="G106" s="138"/>
      <c r="H106" s="138"/>
      <c r="I106" s="138"/>
      <c r="J106" s="138"/>
      <c r="K106" s="138"/>
      <c r="L106" s="138"/>
      <c r="M106" s="136">
        <f>G106+I106+K106</f>
        <v>0</v>
      </c>
      <c r="N106" s="136">
        <f>H106+J106+L106</f>
        <v>0</v>
      </c>
      <c r="O106" s="136">
        <f t="shared" si="233"/>
        <v>0</v>
      </c>
      <c r="P106" s="136" t="str">
        <f t="shared" si="234"/>
        <v>−</v>
      </c>
      <c r="Q106" s="138"/>
      <c r="R106" s="138"/>
      <c r="S106" s="138"/>
      <c r="T106" s="138"/>
      <c r="U106" s="138"/>
      <c r="V106" s="138"/>
      <c r="W106" s="136">
        <f>Q106+S106+U106</f>
        <v>0</v>
      </c>
      <c r="X106" s="136">
        <f>R106+T106+V106</f>
        <v>0</v>
      </c>
      <c r="Y106" s="136">
        <f t="shared" si="235"/>
        <v>0</v>
      </c>
      <c r="Z106" s="136" t="str">
        <f t="shared" si="236"/>
        <v>−</v>
      </c>
      <c r="AA106" s="138"/>
      <c r="AB106" s="138"/>
      <c r="AC106" s="138"/>
      <c r="AD106" s="138"/>
      <c r="AE106" s="138"/>
      <c r="AF106" s="138"/>
      <c r="AG106" s="136">
        <f>AA106+AC106+AE106</f>
        <v>0</v>
      </c>
      <c r="AH106" s="136">
        <f>AB106+AD106+AF106</f>
        <v>0</v>
      </c>
      <c r="AI106" s="136">
        <f t="shared" si="237"/>
        <v>0</v>
      </c>
      <c r="AJ106" s="136" t="str">
        <f t="shared" si="238"/>
        <v>−</v>
      </c>
      <c r="AK106" s="138"/>
      <c r="AL106" s="138"/>
      <c r="AM106" s="138"/>
      <c r="AN106" s="138"/>
      <c r="AO106" s="138"/>
      <c r="AP106" s="138"/>
      <c r="AQ106" s="136">
        <f>AK106+AM106+AO106</f>
        <v>0</v>
      </c>
      <c r="AR106" s="136">
        <f>AL106+AN106+AP106</f>
        <v>0</v>
      </c>
      <c r="AS106" s="136">
        <f t="shared" si="239"/>
        <v>0</v>
      </c>
      <c r="AT106" s="136" t="str">
        <f t="shared" si="240"/>
        <v>−</v>
      </c>
    </row>
    <row r="107" spans="1:46" ht="30" x14ac:dyDescent="0.25">
      <c r="A107" s="134" t="s">
        <v>501</v>
      </c>
      <c r="B107" s="70" t="s">
        <v>281</v>
      </c>
      <c r="C107" s="140"/>
      <c r="D107" s="147"/>
      <c r="E107" s="138"/>
      <c r="F107" s="138">
        <f>G107+I107+K107+Q107+S107+U107+AA107+AC107+AE107+AK107+AM107+AO107</f>
        <v>0</v>
      </c>
      <c r="G107" s="138"/>
      <c r="H107" s="138"/>
      <c r="I107" s="138"/>
      <c r="J107" s="138"/>
      <c r="K107" s="138"/>
      <c r="L107" s="138"/>
      <c r="M107" s="136">
        <f>G107+I107+K107</f>
        <v>0</v>
      </c>
      <c r="N107" s="136">
        <f>H107+J107+L107</f>
        <v>0</v>
      </c>
      <c r="O107" s="136">
        <f t="shared" si="233"/>
        <v>0</v>
      </c>
      <c r="P107" s="136" t="str">
        <f t="shared" si="234"/>
        <v>−</v>
      </c>
      <c r="Q107" s="138"/>
      <c r="R107" s="138"/>
      <c r="S107" s="138"/>
      <c r="T107" s="138"/>
      <c r="U107" s="138"/>
      <c r="V107" s="138"/>
      <c r="W107" s="136">
        <f>Q107+S107+U107</f>
        <v>0</v>
      </c>
      <c r="X107" s="136">
        <f>R107+T107+V107</f>
        <v>0</v>
      </c>
      <c r="Y107" s="136">
        <f t="shared" si="235"/>
        <v>0</v>
      </c>
      <c r="Z107" s="136" t="str">
        <f t="shared" si="236"/>
        <v>−</v>
      </c>
      <c r="AA107" s="138"/>
      <c r="AB107" s="138"/>
      <c r="AC107" s="138"/>
      <c r="AD107" s="138"/>
      <c r="AE107" s="138"/>
      <c r="AF107" s="138"/>
      <c r="AG107" s="136">
        <f>AA107+AC107+AE107</f>
        <v>0</v>
      </c>
      <c r="AH107" s="136">
        <f>AB107+AD107+AF107</f>
        <v>0</v>
      </c>
      <c r="AI107" s="136">
        <f t="shared" si="237"/>
        <v>0</v>
      </c>
      <c r="AJ107" s="136" t="str">
        <f t="shared" si="238"/>
        <v>−</v>
      </c>
      <c r="AK107" s="138"/>
      <c r="AL107" s="138"/>
      <c r="AM107" s="138"/>
      <c r="AN107" s="138"/>
      <c r="AO107" s="138"/>
      <c r="AP107" s="138"/>
      <c r="AQ107" s="136">
        <f>AK107+AM107+AO107</f>
        <v>0</v>
      </c>
      <c r="AR107" s="136">
        <f>AL107+AN107+AP107</f>
        <v>0</v>
      </c>
      <c r="AS107" s="136">
        <f t="shared" si="239"/>
        <v>0</v>
      </c>
      <c r="AT107" s="136" t="str">
        <f t="shared" si="240"/>
        <v>−</v>
      </c>
    </row>
    <row r="108" spans="1:46" ht="15" x14ac:dyDescent="0.25">
      <c r="A108" s="134" t="s">
        <v>502</v>
      </c>
      <c r="B108" s="70" t="s">
        <v>30</v>
      </c>
      <c r="C108" s="140"/>
      <c r="D108" s="147"/>
      <c r="E108" s="138"/>
      <c r="F108" s="138">
        <f>G108+I108+K108+Q108+S108+U108+AA108+AC108+AE108+AK108+AM108+AO108</f>
        <v>0</v>
      </c>
      <c r="G108" s="138"/>
      <c r="H108" s="138"/>
      <c r="I108" s="138"/>
      <c r="J108" s="138"/>
      <c r="K108" s="138"/>
      <c r="L108" s="138"/>
      <c r="M108" s="136">
        <f t="shared" ref="M108:N110" si="275">G108+I108+K108</f>
        <v>0</v>
      </c>
      <c r="N108" s="136">
        <f t="shared" si="275"/>
        <v>0</v>
      </c>
      <c r="O108" s="136">
        <f t="shared" si="233"/>
        <v>0</v>
      </c>
      <c r="P108" s="136" t="str">
        <f t="shared" si="234"/>
        <v>−</v>
      </c>
      <c r="Q108" s="138"/>
      <c r="R108" s="138"/>
      <c r="S108" s="138"/>
      <c r="T108" s="138"/>
      <c r="U108" s="138"/>
      <c r="V108" s="138"/>
      <c r="W108" s="136">
        <f t="shared" ref="W108:W110" si="276">Q108+S108+U108</f>
        <v>0</v>
      </c>
      <c r="X108" s="136">
        <f t="shared" ref="X108:X110" si="277">R108+T108+V108</f>
        <v>0</v>
      </c>
      <c r="Y108" s="136">
        <f t="shared" si="235"/>
        <v>0</v>
      </c>
      <c r="Z108" s="136" t="str">
        <f t="shared" si="236"/>
        <v>−</v>
      </c>
      <c r="AA108" s="138"/>
      <c r="AB108" s="138"/>
      <c r="AC108" s="138"/>
      <c r="AD108" s="138"/>
      <c r="AE108" s="138"/>
      <c r="AF108" s="138"/>
      <c r="AG108" s="136">
        <f t="shared" ref="AG108:AG110" si="278">AA108+AC108+AE108</f>
        <v>0</v>
      </c>
      <c r="AH108" s="136">
        <f t="shared" ref="AH108:AH110" si="279">AB108+AD108+AF108</f>
        <v>0</v>
      </c>
      <c r="AI108" s="136">
        <f t="shared" si="237"/>
        <v>0</v>
      </c>
      <c r="AJ108" s="136" t="str">
        <f t="shared" si="238"/>
        <v>−</v>
      </c>
      <c r="AK108" s="138"/>
      <c r="AL108" s="138"/>
      <c r="AM108" s="138"/>
      <c r="AN108" s="138"/>
      <c r="AO108" s="138"/>
      <c r="AP108" s="138"/>
      <c r="AQ108" s="136">
        <f t="shared" ref="AQ108:AQ110" si="280">AK108+AM108+AO108</f>
        <v>0</v>
      </c>
      <c r="AR108" s="136">
        <f t="shared" ref="AR108:AR110" si="281">AL108+AN108+AP108</f>
        <v>0</v>
      </c>
      <c r="AS108" s="136">
        <f t="shared" si="239"/>
        <v>0</v>
      </c>
      <c r="AT108" s="136" t="str">
        <f t="shared" si="240"/>
        <v>−</v>
      </c>
    </row>
    <row r="109" spans="1:46" ht="15" x14ac:dyDescent="0.25">
      <c r="A109" s="134" t="s">
        <v>503</v>
      </c>
      <c r="B109" s="70" t="s">
        <v>141</v>
      </c>
      <c r="C109" s="147"/>
      <c r="D109" s="147"/>
      <c r="E109" s="138"/>
      <c r="F109" s="138">
        <f>G109+I109+K109+Q109+S109+U109+AA109+AC109+AE109+AK109+AM109+AO109</f>
        <v>0</v>
      </c>
      <c r="G109" s="138"/>
      <c r="H109" s="138"/>
      <c r="I109" s="138"/>
      <c r="J109" s="138"/>
      <c r="K109" s="138"/>
      <c r="L109" s="138"/>
      <c r="M109" s="136">
        <f t="shared" si="275"/>
        <v>0</v>
      </c>
      <c r="N109" s="136">
        <f t="shared" si="275"/>
        <v>0</v>
      </c>
      <c r="O109" s="136">
        <f t="shared" si="233"/>
        <v>0</v>
      </c>
      <c r="P109" s="136" t="str">
        <f t="shared" si="234"/>
        <v>−</v>
      </c>
      <c r="Q109" s="138"/>
      <c r="R109" s="138"/>
      <c r="S109" s="138"/>
      <c r="T109" s="138"/>
      <c r="U109" s="138"/>
      <c r="V109" s="138"/>
      <c r="W109" s="136">
        <f t="shared" si="276"/>
        <v>0</v>
      </c>
      <c r="X109" s="136">
        <f t="shared" si="277"/>
        <v>0</v>
      </c>
      <c r="Y109" s="136">
        <f t="shared" si="235"/>
        <v>0</v>
      </c>
      <c r="Z109" s="136" t="str">
        <f t="shared" si="236"/>
        <v>−</v>
      </c>
      <c r="AA109" s="138"/>
      <c r="AB109" s="138"/>
      <c r="AC109" s="138"/>
      <c r="AD109" s="138"/>
      <c r="AE109" s="138"/>
      <c r="AF109" s="138"/>
      <c r="AG109" s="136">
        <f t="shared" si="278"/>
        <v>0</v>
      </c>
      <c r="AH109" s="136">
        <f t="shared" si="279"/>
        <v>0</v>
      </c>
      <c r="AI109" s="136">
        <f t="shared" si="237"/>
        <v>0</v>
      </c>
      <c r="AJ109" s="136" t="str">
        <f t="shared" si="238"/>
        <v>−</v>
      </c>
      <c r="AK109" s="138"/>
      <c r="AL109" s="138"/>
      <c r="AM109" s="138"/>
      <c r="AN109" s="138"/>
      <c r="AO109" s="138"/>
      <c r="AP109" s="138"/>
      <c r="AQ109" s="136">
        <f t="shared" si="280"/>
        <v>0</v>
      </c>
      <c r="AR109" s="136">
        <f t="shared" si="281"/>
        <v>0</v>
      </c>
      <c r="AS109" s="136">
        <f t="shared" si="239"/>
        <v>0</v>
      </c>
      <c r="AT109" s="136" t="str">
        <f t="shared" si="240"/>
        <v>−</v>
      </c>
    </row>
    <row r="110" spans="1:46" ht="15" x14ac:dyDescent="0.25">
      <c r="A110" s="134" t="s">
        <v>504</v>
      </c>
      <c r="B110" s="70" t="s">
        <v>27</v>
      </c>
      <c r="C110" s="147"/>
      <c r="D110" s="147"/>
      <c r="E110" s="138"/>
      <c r="F110" s="138">
        <f>G110+I110+K110+Q110+S110+U110+AA110+AC110+AE110+AK110+AM110+AO110</f>
        <v>0</v>
      </c>
      <c r="G110" s="138"/>
      <c r="H110" s="138"/>
      <c r="I110" s="138"/>
      <c r="J110" s="138"/>
      <c r="K110" s="138"/>
      <c r="L110" s="138"/>
      <c r="M110" s="136">
        <f t="shared" si="275"/>
        <v>0</v>
      </c>
      <c r="N110" s="136">
        <f t="shared" si="275"/>
        <v>0</v>
      </c>
      <c r="O110" s="136">
        <f t="shared" si="233"/>
        <v>0</v>
      </c>
      <c r="P110" s="136" t="str">
        <f t="shared" si="234"/>
        <v>−</v>
      </c>
      <c r="Q110" s="138"/>
      <c r="R110" s="138"/>
      <c r="S110" s="138"/>
      <c r="T110" s="138"/>
      <c r="U110" s="138"/>
      <c r="V110" s="138"/>
      <c r="W110" s="136">
        <f t="shared" si="276"/>
        <v>0</v>
      </c>
      <c r="X110" s="136">
        <f t="shared" si="277"/>
        <v>0</v>
      </c>
      <c r="Y110" s="136">
        <f t="shared" si="235"/>
        <v>0</v>
      </c>
      <c r="Z110" s="136" t="str">
        <f t="shared" si="236"/>
        <v>−</v>
      </c>
      <c r="AA110" s="138"/>
      <c r="AB110" s="138"/>
      <c r="AC110" s="138"/>
      <c r="AD110" s="138"/>
      <c r="AE110" s="138"/>
      <c r="AF110" s="138"/>
      <c r="AG110" s="136">
        <f t="shared" si="278"/>
        <v>0</v>
      </c>
      <c r="AH110" s="136">
        <f t="shared" si="279"/>
        <v>0</v>
      </c>
      <c r="AI110" s="136">
        <f t="shared" si="237"/>
        <v>0</v>
      </c>
      <c r="AJ110" s="136" t="str">
        <f t="shared" si="238"/>
        <v>−</v>
      </c>
      <c r="AK110" s="138"/>
      <c r="AL110" s="138"/>
      <c r="AM110" s="138"/>
      <c r="AN110" s="138"/>
      <c r="AO110" s="138"/>
      <c r="AP110" s="138"/>
      <c r="AQ110" s="136">
        <f t="shared" si="280"/>
        <v>0</v>
      </c>
      <c r="AR110" s="136">
        <f t="shared" si="281"/>
        <v>0</v>
      </c>
      <c r="AS110" s="136">
        <f t="shared" si="239"/>
        <v>0</v>
      </c>
      <c r="AT110" s="136" t="str">
        <f t="shared" si="240"/>
        <v>−</v>
      </c>
    </row>
    <row r="111" spans="1:46" ht="15.6" x14ac:dyDescent="0.25">
      <c r="A111" s="134" t="s">
        <v>505</v>
      </c>
      <c r="B111" s="156" t="s">
        <v>31</v>
      </c>
      <c r="C111" s="143">
        <f>C105+C106+C107-C108+C109-C110</f>
        <v>0</v>
      </c>
      <c r="D111" s="143">
        <f>D105+D106-D108+D109-D110</f>
        <v>0</v>
      </c>
      <c r="E111" s="143">
        <f t="shared" ref="E111:N111" si="282">E105+E106-E108+E109-E110</f>
        <v>0</v>
      </c>
      <c r="F111" s="143">
        <f t="shared" si="282"/>
        <v>0</v>
      </c>
      <c r="G111" s="143">
        <f t="shared" si="282"/>
        <v>0</v>
      </c>
      <c r="H111" s="143">
        <f t="shared" si="282"/>
        <v>0</v>
      </c>
      <c r="I111" s="143">
        <f t="shared" si="282"/>
        <v>0</v>
      </c>
      <c r="J111" s="143">
        <f t="shared" si="282"/>
        <v>0</v>
      </c>
      <c r="K111" s="143">
        <f t="shared" si="282"/>
        <v>0</v>
      </c>
      <c r="L111" s="143">
        <f t="shared" si="282"/>
        <v>0</v>
      </c>
      <c r="M111" s="143">
        <f t="shared" si="282"/>
        <v>0</v>
      </c>
      <c r="N111" s="143">
        <f t="shared" si="282"/>
        <v>0</v>
      </c>
      <c r="O111" s="143">
        <f t="shared" si="233"/>
        <v>0</v>
      </c>
      <c r="P111" s="143" t="str">
        <f t="shared" si="234"/>
        <v>−</v>
      </c>
      <c r="Q111" s="143">
        <f t="shared" ref="Q111:X111" si="283">Q105+Q106-Q108+Q109-Q110</f>
        <v>0</v>
      </c>
      <c r="R111" s="143">
        <f t="shared" si="283"/>
        <v>0</v>
      </c>
      <c r="S111" s="143">
        <f t="shared" si="283"/>
        <v>0</v>
      </c>
      <c r="T111" s="143">
        <f t="shared" si="283"/>
        <v>0</v>
      </c>
      <c r="U111" s="143">
        <f t="shared" si="283"/>
        <v>0</v>
      </c>
      <c r="V111" s="143">
        <f t="shared" si="283"/>
        <v>0</v>
      </c>
      <c r="W111" s="143">
        <f t="shared" si="283"/>
        <v>0</v>
      </c>
      <c r="X111" s="143">
        <f t="shared" si="283"/>
        <v>0</v>
      </c>
      <c r="Y111" s="143">
        <f t="shared" si="235"/>
        <v>0</v>
      </c>
      <c r="Z111" s="143" t="str">
        <f t="shared" si="236"/>
        <v>−</v>
      </c>
      <c r="AA111" s="143">
        <f t="shared" ref="AA111:AH111" si="284">AA105+AA106-AA108+AA109-AA110</f>
        <v>0</v>
      </c>
      <c r="AB111" s="143">
        <f t="shared" si="284"/>
        <v>0</v>
      </c>
      <c r="AC111" s="143">
        <f t="shared" si="284"/>
        <v>0</v>
      </c>
      <c r="AD111" s="143">
        <f t="shared" si="284"/>
        <v>0</v>
      </c>
      <c r="AE111" s="143">
        <f t="shared" si="284"/>
        <v>0</v>
      </c>
      <c r="AF111" s="143">
        <f t="shared" si="284"/>
        <v>0</v>
      </c>
      <c r="AG111" s="143">
        <f t="shared" si="284"/>
        <v>0</v>
      </c>
      <c r="AH111" s="143">
        <f t="shared" si="284"/>
        <v>0</v>
      </c>
      <c r="AI111" s="143">
        <f t="shared" si="237"/>
        <v>0</v>
      </c>
      <c r="AJ111" s="143" t="str">
        <f t="shared" si="238"/>
        <v>−</v>
      </c>
      <c r="AK111" s="143">
        <f t="shared" ref="AK111:AR111" si="285">AK105+AK106-AK108+AK109-AK110</f>
        <v>0</v>
      </c>
      <c r="AL111" s="143">
        <f t="shared" si="285"/>
        <v>0</v>
      </c>
      <c r="AM111" s="143">
        <f t="shared" si="285"/>
        <v>0</v>
      </c>
      <c r="AN111" s="143">
        <f t="shared" si="285"/>
        <v>0</v>
      </c>
      <c r="AO111" s="143">
        <f t="shared" si="285"/>
        <v>0</v>
      </c>
      <c r="AP111" s="143">
        <f t="shared" si="285"/>
        <v>0</v>
      </c>
      <c r="AQ111" s="143">
        <f t="shared" si="285"/>
        <v>0</v>
      </c>
      <c r="AR111" s="143">
        <f t="shared" si="285"/>
        <v>0</v>
      </c>
      <c r="AS111" s="143">
        <f t="shared" si="239"/>
        <v>0</v>
      </c>
      <c r="AT111" s="143" t="str">
        <f t="shared" si="240"/>
        <v>−</v>
      </c>
    </row>
    <row r="112" spans="1:46" s="26" customFormat="1" ht="15" x14ac:dyDescent="0.25">
      <c r="A112" s="134" t="s">
        <v>506</v>
      </c>
      <c r="B112" s="70" t="s">
        <v>32</v>
      </c>
      <c r="C112" s="147"/>
      <c r="D112" s="147"/>
      <c r="E112" s="138"/>
      <c r="F112" s="138">
        <f>G112+I112+K112+Q112+S112+U112+AA112+AC112+AE112+AK112+AM112+AO112</f>
        <v>0</v>
      </c>
      <c r="G112" s="138"/>
      <c r="H112" s="138"/>
      <c r="I112" s="138"/>
      <c r="J112" s="138"/>
      <c r="K112" s="138"/>
      <c r="L112" s="138"/>
      <c r="M112" s="136">
        <f t="shared" ref="M112:N116" si="286">G112+I112+K112</f>
        <v>0</v>
      </c>
      <c r="N112" s="136">
        <f t="shared" si="286"/>
        <v>0</v>
      </c>
      <c r="O112" s="136">
        <f t="shared" si="233"/>
        <v>0</v>
      </c>
      <c r="P112" s="136" t="str">
        <f t="shared" si="234"/>
        <v>−</v>
      </c>
      <c r="Q112" s="138"/>
      <c r="R112" s="138"/>
      <c r="S112" s="138"/>
      <c r="T112" s="138"/>
      <c r="U112" s="138"/>
      <c r="V112" s="138"/>
      <c r="W112" s="136">
        <f t="shared" ref="W112:X116" si="287">Q112+S112+U112</f>
        <v>0</v>
      </c>
      <c r="X112" s="136">
        <f t="shared" si="287"/>
        <v>0</v>
      </c>
      <c r="Y112" s="136">
        <f t="shared" si="235"/>
        <v>0</v>
      </c>
      <c r="Z112" s="136" t="str">
        <f t="shared" si="236"/>
        <v>−</v>
      </c>
      <c r="AA112" s="138"/>
      <c r="AB112" s="138"/>
      <c r="AC112" s="138"/>
      <c r="AD112" s="138"/>
      <c r="AE112" s="138"/>
      <c r="AF112" s="138"/>
      <c r="AG112" s="136">
        <f t="shared" ref="AG112:AH116" si="288">AA112+AC112+AE112</f>
        <v>0</v>
      </c>
      <c r="AH112" s="136">
        <f t="shared" si="288"/>
        <v>0</v>
      </c>
      <c r="AI112" s="136">
        <f t="shared" si="237"/>
        <v>0</v>
      </c>
      <c r="AJ112" s="136" t="str">
        <f t="shared" si="238"/>
        <v>−</v>
      </c>
      <c r="AK112" s="138"/>
      <c r="AL112" s="138"/>
      <c r="AM112" s="138"/>
      <c r="AN112" s="138"/>
      <c r="AO112" s="138"/>
      <c r="AP112" s="138"/>
      <c r="AQ112" s="136">
        <f t="shared" ref="AQ112:AR116" si="289">AK112+AM112+AO112</f>
        <v>0</v>
      </c>
      <c r="AR112" s="136">
        <f t="shared" si="289"/>
        <v>0</v>
      </c>
      <c r="AS112" s="136">
        <f t="shared" si="239"/>
        <v>0</v>
      </c>
      <c r="AT112" s="136" t="str">
        <f t="shared" si="240"/>
        <v>−</v>
      </c>
    </row>
    <row r="113" spans="1:46" ht="30" x14ac:dyDescent="0.25">
      <c r="A113" s="134" t="s">
        <v>507</v>
      </c>
      <c r="B113" s="70" t="s">
        <v>33</v>
      </c>
      <c r="C113" s="147"/>
      <c r="D113" s="147"/>
      <c r="E113" s="138"/>
      <c r="F113" s="138">
        <f>G113+I113+K113+Q113+S113+U113+AA113+AC113+AE113+AK113+AM113+AO113</f>
        <v>0</v>
      </c>
      <c r="G113" s="138"/>
      <c r="H113" s="138"/>
      <c r="I113" s="138"/>
      <c r="J113" s="138"/>
      <c r="K113" s="138"/>
      <c r="L113" s="138"/>
      <c r="M113" s="136">
        <f t="shared" si="286"/>
        <v>0</v>
      </c>
      <c r="N113" s="136">
        <f t="shared" si="286"/>
        <v>0</v>
      </c>
      <c r="O113" s="136">
        <f t="shared" si="233"/>
        <v>0</v>
      </c>
      <c r="P113" s="136" t="str">
        <f t="shared" si="234"/>
        <v>−</v>
      </c>
      <c r="Q113" s="138"/>
      <c r="R113" s="138"/>
      <c r="S113" s="138"/>
      <c r="T113" s="138"/>
      <c r="U113" s="138"/>
      <c r="V113" s="138"/>
      <c r="W113" s="136">
        <f t="shared" si="287"/>
        <v>0</v>
      </c>
      <c r="X113" s="136">
        <f t="shared" si="287"/>
        <v>0</v>
      </c>
      <c r="Y113" s="136">
        <f t="shared" si="235"/>
        <v>0</v>
      </c>
      <c r="Z113" s="136" t="str">
        <f t="shared" si="236"/>
        <v>−</v>
      </c>
      <c r="AA113" s="138"/>
      <c r="AB113" s="138"/>
      <c r="AC113" s="138"/>
      <c r="AD113" s="138"/>
      <c r="AE113" s="138"/>
      <c r="AF113" s="138"/>
      <c r="AG113" s="136">
        <f t="shared" si="288"/>
        <v>0</v>
      </c>
      <c r="AH113" s="136">
        <f t="shared" si="288"/>
        <v>0</v>
      </c>
      <c r="AI113" s="136">
        <f t="shared" si="237"/>
        <v>0</v>
      </c>
      <c r="AJ113" s="136" t="str">
        <f t="shared" si="238"/>
        <v>−</v>
      </c>
      <c r="AK113" s="138"/>
      <c r="AL113" s="138"/>
      <c r="AM113" s="138"/>
      <c r="AN113" s="138"/>
      <c r="AO113" s="138"/>
      <c r="AP113" s="138"/>
      <c r="AQ113" s="136">
        <f t="shared" si="289"/>
        <v>0</v>
      </c>
      <c r="AR113" s="136">
        <f t="shared" si="289"/>
        <v>0</v>
      </c>
      <c r="AS113" s="136">
        <f t="shared" si="239"/>
        <v>0</v>
      </c>
      <c r="AT113" s="136" t="str">
        <f t="shared" si="240"/>
        <v>−</v>
      </c>
    </row>
    <row r="114" spans="1:46" ht="30" x14ac:dyDescent="0.25">
      <c r="A114" s="134" t="s">
        <v>508</v>
      </c>
      <c r="B114" s="157" t="s">
        <v>142</v>
      </c>
      <c r="C114" s="147"/>
      <c r="D114" s="147"/>
      <c r="E114" s="138"/>
      <c r="F114" s="138">
        <f>G114+I114+K114+Q114+S114+U114+AA114+AC114+AE114+AK114+AM114+AO114</f>
        <v>0</v>
      </c>
      <c r="G114" s="138"/>
      <c r="H114" s="138"/>
      <c r="I114" s="138"/>
      <c r="J114" s="138"/>
      <c r="K114" s="138"/>
      <c r="L114" s="138"/>
      <c r="M114" s="136">
        <f t="shared" si="286"/>
        <v>0</v>
      </c>
      <c r="N114" s="136">
        <f t="shared" si="286"/>
        <v>0</v>
      </c>
      <c r="O114" s="136">
        <f t="shared" si="233"/>
        <v>0</v>
      </c>
      <c r="P114" s="136" t="str">
        <f t="shared" si="234"/>
        <v>−</v>
      </c>
      <c r="Q114" s="138"/>
      <c r="R114" s="138"/>
      <c r="S114" s="138"/>
      <c r="T114" s="138"/>
      <c r="U114" s="138"/>
      <c r="V114" s="138"/>
      <c r="W114" s="136">
        <f t="shared" si="287"/>
        <v>0</v>
      </c>
      <c r="X114" s="136">
        <f t="shared" si="287"/>
        <v>0</v>
      </c>
      <c r="Y114" s="136">
        <f t="shared" si="235"/>
        <v>0</v>
      </c>
      <c r="Z114" s="136" t="str">
        <f t="shared" si="236"/>
        <v>−</v>
      </c>
      <c r="AA114" s="138"/>
      <c r="AB114" s="138"/>
      <c r="AC114" s="138"/>
      <c r="AD114" s="138"/>
      <c r="AE114" s="138"/>
      <c r="AF114" s="138"/>
      <c r="AG114" s="136">
        <f t="shared" si="288"/>
        <v>0</v>
      </c>
      <c r="AH114" s="136">
        <f t="shared" si="288"/>
        <v>0</v>
      </c>
      <c r="AI114" s="136">
        <f t="shared" si="237"/>
        <v>0</v>
      </c>
      <c r="AJ114" s="136" t="str">
        <f t="shared" si="238"/>
        <v>−</v>
      </c>
      <c r="AK114" s="138"/>
      <c r="AL114" s="138"/>
      <c r="AM114" s="138"/>
      <c r="AN114" s="138"/>
      <c r="AO114" s="138"/>
      <c r="AP114" s="138"/>
      <c r="AQ114" s="136">
        <f t="shared" si="289"/>
        <v>0</v>
      </c>
      <c r="AR114" s="136">
        <f t="shared" si="289"/>
        <v>0</v>
      </c>
      <c r="AS114" s="136">
        <f t="shared" si="239"/>
        <v>0</v>
      </c>
      <c r="AT114" s="136" t="str">
        <f t="shared" si="240"/>
        <v>−</v>
      </c>
    </row>
    <row r="115" spans="1:46" ht="45" x14ac:dyDescent="0.25">
      <c r="A115" s="134" t="s">
        <v>509</v>
      </c>
      <c r="B115" s="157" t="s">
        <v>143</v>
      </c>
      <c r="C115" s="147"/>
      <c r="D115" s="147"/>
      <c r="E115" s="138"/>
      <c r="F115" s="138">
        <f>G115+I115+K115+Q115+S115+U115+AA115+AC115+AE115+AK115+AM115+AO115</f>
        <v>0</v>
      </c>
      <c r="G115" s="138"/>
      <c r="H115" s="138"/>
      <c r="I115" s="138"/>
      <c r="J115" s="138"/>
      <c r="K115" s="138"/>
      <c r="L115" s="138"/>
      <c r="M115" s="136">
        <f t="shared" si="286"/>
        <v>0</v>
      </c>
      <c r="N115" s="136">
        <f t="shared" si="286"/>
        <v>0</v>
      </c>
      <c r="O115" s="136">
        <f t="shared" si="233"/>
        <v>0</v>
      </c>
      <c r="P115" s="136" t="str">
        <f t="shared" si="234"/>
        <v>−</v>
      </c>
      <c r="Q115" s="138"/>
      <c r="R115" s="138"/>
      <c r="S115" s="138"/>
      <c r="T115" s="138"/>
      <c r="U115" s="138"/>
      <c r="V115" s="138"/>
      <c r="W115" s="136">
        <f t="shared" si="287"/>
        <v>0</v>
      </c>
      <c r="X115" s="136">
        <f t="shared" si="287"/>
        <v>0</v>
      </c>
      <c r="Y115" s="136">
        <f t="shared" si="235"/>
        <v>0</v>
      </c>
      <c r="Z115" s="136" t="str">
        <f t="shared" si="236"/>
        <v>−</v>
      </c>
      <c r="AA115" s="138"/>
      <c r="AB115" s="138"/>
      <c r="AC115" s="138"/>
      <c r="AD115" s="138"/>
      <c r="AE115" s="138"/>
      <c r="AF115" s="138"/>
      <c r="AG115" s="136">
        <f t="shared" si="288"/>
        <v>0</v>
      </c>
      <c r="AH115" s="136">
        <f t="shared" si="288"/>
        <v>0</v>
      </c>
      <c r="AI115" s="136">
        <f t="shared" si="237"/>
        <v>0</v>
      </c>
      <c r="AJ115" s="136" t="str">
        <f t="shared" si="238"/>
        <v>−</v>
      </c>
      <c r="AK115" s="138"/>
      <c r="AL115" s="138"/>
      <c r="AM115" s="138"/>
      <c r="AN115" s="138"/>
      <c r="AO115" s="138"/>
      <c r="AP115" s="138"/>
      <c r="AQ115" s="136">
        <f t="shared" si="289"/>
        <v>0</v>
      </c>
      <c r="AR115" s="136">
        <f t="shared" si="289"/>
        <v>0</v>
      </c>
      <c r="AS115" s="136">
        <f t="shared" si="239"/>
        <v>0</v>
      </c>
      <c r="AT115" s="136" t="str">
        <f t="shared" si="240"/>
        <v>−</v>
      </c>
    </row>
    <row r="116" spans="1:46" ht="45" x14ac:dyDescent="0.25">
      <c r="A116" s="134" t="s">
        <v>510</v>
      </c>
      <c r="B116" s="70" t="s">
        <v>380</v>
      </c>
      <c r="C116" s="147"/>
      <c r="D116" s="147"/>
      <c r="E116" s="138"/>
      <c r="F116" s="138">
        <f>G116+I116+K116+Q116+S116+U116+AA116+AC116+AE116+AK116+AM116+AO116</f>
        <v>0</v>
      </c>
      <c r="G116" s="138"/>
      <c r="H116" s="138"/>
      <c r="I116" s="138"/>
      <c r="J116" s="138"/>
      <c r="K116" s="138"/>
      <c r="L116" s="138"/>
      <c r="M116" s="136">
        <f t="shared" si="286"/>
        <v>0</v>
      </c>
      <c r="N116" s="136">
        <f t="shared" si="286"/>
        <v>0</v>
      </c>
      <c r="O116" s="136">
        <f t="shared" si="233"/>
        <v>0</v>
      </c>
      <c r="P116" s="136" t="str">
        <f t="shared" si="234"/>
        <v>−</v>
      </c>
      <c r="Q116" s="138"/>
      <c r="R116" s="138"/>
      <c r="S116" s="138"/>
      <c r="T116" s="138"/>
      <c r="U116" s="138"/>
      <c r="V116" s="138"/>
      <c r="W116" s="136">
        <f t="shared" si="287"/>
        <v>0</v>
      </c>
      <c r="X116" s="136">
        <f t="shared" si="287"/>
        <v>0</v>
      </c>
      <c r="Y116" s="136">
        <f t="shared" si="235"/>
        <v>0</v>
      </c>
      <c r="Z116" s="136" t="str">
        <f t="shared" si="236"/>
        <v>−</v>
      </c>
      <c r="AA116" s="138"/>
      <c r="AB116" s="138"/>
      <c r="AC116" s="138"/>
      <c r="AD116" s="138"/>
      <c r="AE116" s="138"/>
      <c r="AF116" s="138"/>
      <c r="AG116" s="136">
        <f t="shared" si="288"/>
        <v>0</v>
      </c>
      <c r="AH116" s="136">
        <f t="shared" si="288"/>
        <v>0</v>
      </c>
      <c r="AI116" s="136">
        <f t="shared" si="237"/>
        <v>0</v>
      </c>
      <c r="AJ116" s="136" t="str">
        <f t="shared" si="238"/>
        <v>−</v>
      </c>
      <c r="AK116" s="138"/>
      <c r="AL116" s="138"/>
      <c r="AM116" s="138"/>
      <c r="AN116" s="138"/>
      <c r="AO116" s="138"/>
      <c r="AP116" s="138"/>
      <c r="AQ116" s="136">
        <f t="shared" si="289"/>
        <v>0</v>
      </c>
      <c r="AR116" s="136">
        <f t="shared" si="289"/>
        <v>0</v>
      </c>
      <c r="AS116" s="136">
        <f t="shared" si="239"/>
        <v>0</v>
      </c>
      <c r="AT116" s="136" t="str">
        <f t="shared" si="240"/>
        <v>−</v>
      </c>
    </row>
    <row r="117" spans="1:46" ht="15.6" x14ac:dyDescent="0.25">
      <c r="A117" s="134" t="s">
        <v>511</v>
      </c>
      <c r="B117" s="156" t="s">
        <v>34</v>
      </c>
      <c r="C117" s="143">
        <f t="shared" ref="C117:G117" si="290">SUM(C111:C113)-SUM(C114:C116)</f>
        <v>0</v>
      </c>
      <c r="D117" s="143">
        <f t="shared" si="290"/>
        <v>0</v>
      </c>
      <c r="E117" s="143">
        <f t="shared" si="290"/>
        <v>0</v>
      </c>
      <c r="F117" s="143">
        <f t="shared" si="290"/>
        <v>0</v>
      </c>
      <c r="G117" s="143">
        <f t="shared" si="290"/>
        <v>0</v>
      </c>
      <c r="H117" s="143">
        <f t="shared" ref="H117:N117" si="291">SUM(H111:H113)-SUM(H114:H116)</f>
        <v>0</v>
      </c>
      <c r="I117" s="143">
        <f t="shared" si="291"/>
        <v>0</v>
      </c>
      <c r="J117" s="143">
        <f t="shared" si="291"/>
        <v>0</v>
      </c>
      <c r="K117" s="143">
        <f t="shared" si="291"/>
        <v>0</v>
      </c>
      <c r="L117" s="143">
        <f t="shared" si="291"/>
        <v>0</v>
      </c>
      <c r="M117" s="143">
        <f t="shared" si="291"/>
        <v>0</v>
      </c>
      <c r="N117" s="143">
        <f t="shared" si="291"/>
        <v>0</v>
      </c>
      <c r="O117" s="143">
        <f t="shared" si="233"/>
        <v>0</v>
      </c>
      <c r="P117" s="143" t="str">
        <f t="shared" si="234"/>
        <v>−</v>
      </c>
      <c r="Q117" s="143">
        <f t="shared" ref="Q117:X117" si="292">SUM(Q111:Q113)-SUM(Q114:Q116)</f>
        <v>0</v>
      </c>
      <c r="R117" s="143">
        <f t="shared" si="292"/>
        <v>0</v>
      </c>
      <c r="S117" s="143">
        <f t="shared" si="292"/>
        <v>0</v>
      </c>
      <c r="T117" s="143">
        <f t="shared" si="292"/>
        <v>0</v>
      </c>
      <c r="U117" s="143">
        <f t="shared" si="292"/>
        <v>0</v>
      </c>
      <c r="V117" s="143">
        <f t="shared" si="292"/>
        <v>0</v>
      </c>
      <c r="W117" s="143">
        <f t="shared" si="292"/>
        <v>0</v>
      </c>
      <c r="X117" s="143">
        <f t="shared" si="292"/>
        <v>0</v>
      </c>
      <c r="Y117" s="143">
        <f t="shared" si="235"/>
        <v>0</v>
      </c>
      <c r="Z117" s="143" t="str">
        <f t="shared" si="236"/>
        <v>−</v>
      </c>
      <c r="AA117" s="143">
        <f t="shared" ref="AA117:AH117" si="293">SUM(AA111:AA113)-SUM(AA114:AA116)</f>
        <v>0</v>
      </c>
      <c r="AB117" s="143">
        <f t="shared" si="293"/>
        <v>0</v>
      </c>
      <c r="AC117" s="143">
        <f t="shared" si="293"/>
        <v>0</v>
      </c>
      <c r="AD117" s="143">
        <f t="shared" si="293"/>
        <v>0</v>
      </c>
      <c r="AE117" s="143">
        <f t="shared" si="293"/>
        <v>0</v>
      </c>
      <c r="AF117" s="143">
        <f t="shared" si="293"/>
        <v>0</v>
      </c>
      <c r="AG117" s="143">
        <f t="shared" si="293"/>
        <v>0</v>
      </c>
      <c r="AH117" s="143">
        <f t="shared" si="293"/>
        <v>0</v>
      </c>
      <c r="AI117" s="143">
        <f t="shared" si="237"/>
        <v>0</v>
      </c>
      <c r="AJ117" s="143" t="str">
        <f t="shared" si="238"/>
        <v>−</v>
      </c>
      <c r="AK117" s="143">
        <f t="shared" ref="AK117:AR117" si="294">SUM(AK111:AK113)-SUM(AK114:AK116)</f>
        <v>0</v>
      </c>
      <c r="AL117" s="143">
        <f t="shared" si="294"/>
        <v>0</v>
      </c>
      <c r="AM117" s="143">
        <f t="shared" si="294"/>
        <v>0</v>
      </c>
      <c r="AN117" s="143">
        <f t="shared" si="294"/>
        <v>0</v>
      </c>
      <c r="AO117" s="143">
        <f t="shared" si="294"/>
        <v>0</v>
      </c>
      <c r="AP117" s="143">
        <f t="shared" si="294"/>
        <v>0</v>
      </c>
      <c r="AQ117" s="143">
        <f t="shared" si="294"/>
        <v>0</v>
      </c>
      <c r="AR117" s="143">
        <f t="shared" si="294"/>
        <v>0</v>
      </c>
      <c r="AS117" s="143">
        <f t="shared" si="239"/>
        <v>0</v>
      </c>
      <c r="AT117" s="143" t="str">
        <f t="shared" si="240"/>
        <v>−</v>
      </c>
    </row>
    <row r="118" spans="1:46" ht="15.6" x14ac:dyDescent="0.25">
      <c r="A118" s="134" t="s">
        <v>512</v>
      </c>
      <c r="B118" s="156" t="s">
        <v>350</v>
      </c>
      <c r="C118" s="143">
        <f>C15+C106+C107+C109+C112+C113</f>
        <v>0</v>
      </c>
      <c r="D118" s="143">
        <f t="shared" ref="D118:G118" si="295">D15+D106+D109+D112+D113</f>
        <v>0</v>
      </c>
      <c r="E118" s="143">
        <f t="shared" si="295"/>
        <v>0</v>
      </c>
      <c r="F118" s="143">
        <f t="shared" si="295"/>
        <v>0</v>
      </c>
      <c r="G118" s="143">
        <f t="shared" si="295"/>
        <v>0</v>
      </c>
      <c r="H118" s="143">
        <f t="shared" ref="H118:N118" si="296">H15+H106+H109+H112+H113</f>
        <v>0</v>
      </c>
      <c r="I118" s="143">
        <f t="shared" si="296"/>
        <v>0</v>
      </c>
      <c r="J118" s="143">
        <f t="shared" si="296"/>
        <v>0</v>
      </c>
      <c r="K118" s="143">
        <f t="shared" si="296"/>
        <v>0</v>
      </c>
      <c r="L118" s="143">
        <f t="shared" si="296"/>
        <v>0</v>
      </c>
      <c r="M118" s="143">
        <f t="shared" si="296"/>
        <v>0</v>
      </c>
      <c r="N118" s="143">
        <f t="shared" si="296"/>
        <v>0</v>
      </c>
      <c r="O118" s="143">
        <f t="shared" si="233"/>
        <v>0</v>
      </c>
      <c r="P118" s="143" t="str">
        <f t="shared" si="234"/>
        <v>−</v>
      </c>
      <c r="Q118" s="143">
        <f t="shared" ref="Q118:X118" si="297">Q15+Q106+Q109+Q112+Q113</f>
        <v>0</v>
      </c>
      <c r="R118" s="143">
        <f t="shared" si="297"/>
        <v>0</v>
      </c>
      <c r="S118" s="143">
        <f t="shared" si="297"/>
        <v>0</v>
      </c>
      <c r="T118" s="143">
        <f t="shared" si="297"/>
        <v>0</v>
      </c>
      <c r="U118" s="143">
        <f t="shared" si="297"/>
        <v>0</v>
      </c>
      <c r="V118" s="143">
        <f t="shared" si="297"/>
        <v>0</v>
      </c>
      <c r="W118" s="143">
        <f t="shared" si="297"/>
        <v>0</v>
      </c>
      <c r="X118" s="143">
        <f t="shared" si="297"/>
        <v>0</v>
      </c>
      <c r="Y118" s="143">
        <f t="shared" si="235"/>
        <v>0</v>
      </c>
      <c r="Z118" s="143" t="str">
        <f t="shared" si="236"/>
        <v>−</v>
      </c>
      <c r="AA118" s="143">
        <f t="shared" ref="AA118:AH118" si="298">AA15+AA106+AA109+AA112+AA113</f>
        <v>0</v>
      </c>
      <c r="AB118" s="143">
        <f t="shared" si="298"/>
        <v>0</v>
      </c>
      <c r="AC118" s="143">
        <f t="shared" si="298"/>
        <v>0</v>
      </c>
      <c r="AD118" s="143">
        <f t="shared" si="298"/>
        <v>0</v>
      </c>
      <c r="AE118" s="143">
        <f t="shared" si="298"/>
        <v>0</v>
      </c>
      <c r="AF118" s="143">
        <f t="shared" si="298"/>
        <v>0</v>
      </c>
      <c r="AG118" s="143">
        <f t="shared" si="298"/>
        <v>0</v>
      </c>
      <c r="AH118" s="143">
        <f t="shared" si="298"/>
        <v>0</v>
      </c>
      <c r="AI118" s="143">
        <f t="shared" si="237"/>
        <v>0</v>
      </c>
      <c r="AJ118" s="143" t="str">
        <f t="shared" si="238"/>
        <v>−</v>
      </c>
      <c r="AK118" s="143">
        <f t="shared" ref="AK118:AR118" si="299">AK15+AK106+AK109+AK112+AK113</f>
        <v>0</v>
      </c>
      <c r="AL118" s="143">
        <f t="shared" si="299"/>
        <v>0</v>
      </c>
      <c r="AM118" s="143">
        <f t="shared" si="299"/>
        <v>0</v>
      </c>
      <c r="AN118" s="143">
        <f t="shared" si="299"/>
        <v>0</v>
      </c>
      <c r="AO118" s="143">
        <f t="shared" si="299"/>
        <v>0</v>
      </c>
      <c r="AP118" s="143">
        <f t="shared" si="299"/>
        <v>0</v>
      </c>
      <c r="AQ118" s="143">
        <f t="shared" si="299"/>
        <v>0</v>
      </c>
      <c r="AR118" s="143">
        <f t="shared" si="299"/>
        <v>0</v>
      </c>
      <c r="AS118" s="143">
        <f t="shared" si="239"/>
        <v>0</v>
      </c>
      <c r="AT118" s="143" t="str">
        <f t="shared" si="240"/>
        <v>−</v>
      </c>
    </row>
    <row r="119" spans="1:46" ht="15.6" x14ac:dyDescent="0.25">
      <c r="A119" s="134" t="s">
        <v>513</v>
      </c>
      <c r="B119" s="156" t="s">
        <v>351</v>
      </c>
      <c r="C119" s="143">
        <f t="shared" ref="C119:G119" si="300">C59+C62+C80+C103+C108+C110+C114+C115+C116</f>
        <v>0</v>
      </c>
      <c r="D119" s="143">
        <f t="shared" si="300"/>
        <v>0</v>
      </c>
      <c r="E119" s="143">
        <f t="shared" si="300"/>
        <v>0</v>
      </c>
      <c r="F119" s="143">
        <f t="shared" si="300"/>
        <v>0</v>
      </c>
      <c r="G119" s="143">
        <f t="shared" si="300"/>
        <v>0</v>
      </c>
      <c r="H119" s="143">
        <f t="shared" ref="H119:N119" si="301">H59+H62+H80+H103+H108+H110+H114+H115+H116</f>
        <v>0</v>
      </c>
      <c r="I119" s="143">
        <f t="shared" si="301"/>
        <v>0</v>
      </c>
      <c r="J119" s="143">
        <f t="shared" si="301"/>
        <v>0</v>
      </c>
      <c r="K119" s="143">
        <f t="shared" si="301"/>
        <v>0</v>
      </c>
      <c r="L119" s="143">
        <f t="shared" si="301"/>
        <v>0</v>
      </c>
      <c r="M119" s="143">
        <f t="shared" si="301"/>
        <v>0</v>
      </c>
      <c r="N119" s="143">
        <f t="shared" si="301"/>
        <v>0</v>
      </c>
      <c r="O119" s="143">
        <f t="shared" si="233"/>
        <v>0</v>
      </c>
      <c r="P119" s="143" t="str">
        <f t="shared" si="234"/>
        <v>−</v>
      </c>
      <c r="Q119" s="143">
        <f t="shared" ref="Q119:X119" si="302">Q59+Q62+Q80+Q103+Q108+Q110+Q114+Q115+Q116</f>
        <v>0</v>
      </c>
      <c r="R119" s="143">
        <f t="shared" si="302"/>
        <v>0</v>
      </c>
      <c r="S119" s="143">
        <f t="shared" si="302"/>
        <v>0</v>
      </c>
      <c r="T119" s="143">
        <f t="shared" si="302"/>
        <v>0</v>
      </c>
      <c r="U119" s="143">
        <f t="shared" si="302"/>
        <v>0</v>
      </c>
      <c r="V119" s="143">
        <f t="shared" si="302"/>
        <v>0</v>
      </c>
      <c r="W119" s="143">
        <f t="shared" si="302"/>
        <v>0</v>
      </c>
      <c r="X119" s="143">
        <f t="shared" si="302"/>
        <v>0</v>
      </c>
      <c r="Y119" s="143">
        <f t="shared" si="235"/>
        <v>0</v>
      </c>
      <c r="Z119" s="143" t="str">
        <f t="shared" si="236"/>
        <v>−</v>
      </c>
      <c r="AA119" s="143">
        <f t="shared" ref="AA119:AH119" si="303">AA59+AA62+AA80+AA103+AA108+AA110+AA114+AA115+AA116</f>
        <v>0</v>
      </c>
      <c r="AB119" s="143">
        <f t="shared" si="303"/>
        <v>0</v>
      </c>
      <c r="AC119" s="143">
        <f t="shared" si="303"/>
        <v>0</v>
      </c>
      <c r="AD119" s="143">
        <f t="shared" si="303"/>
        <v>0</v>
      </c>
      <c r="AE119" s="143">
        <f t="shared" si="303"/>
        <v>0</v>
      </c>
      <c r="AF119" s="143">
        <f t="shared" si="303"/>
        <v>0</v>
      </c>
      <c r="AG119" s="143">
        <f t="shared" si="303"/>
        <v>0</v>
      </c>
      <c r="AH119" s="143">
        <f t="shared" si="303"/>
        <v>0</v>
      </c>
      <c r="AI119" s="143">
        <f t="shared" si="237"/>
        <v>0</v>
      </c>
      <c r="AJ119" s="143" t="str">
        <f t="shared" si="238"/>
        <v>−</v>
      </c>
      <c r="AK119" s="143">
        <f t="shared" ref="AK119:AR119" si="304">AK59+AK62+AK80+AK103+AK108+AK110+AK114+AK115+AK116</f>
        <v>0</v>
      </c>
      <c r="AL119" s="143">
        <f t="shared" si="304"/>
        <v>0</v>
      </c>
      <c r="AM119" s="143">
        <f t="shared" si="304"/>
        <v>0</v>
      </c>
      <c r="AN119" s="143">
        <f t="shared" si="304"/>
        <v>0</v>
      </c>
      <c r="AO119" s="143">
        <f t="shared" si="304"/>
        <v>0</v>
      </c>
      <c r="AP119" s="143">
        <f t="shared" si="304"/>
        <v>0</v>
      </c>
      <c r="AQ119" s="143">
        <f t="shared" si="304"/>
        <v>0</v>
      </c>
      <c r="AR119" s="143">
        <f t="shared" si="304"/>
        <v>0</v>
      </c>
      <c r="AS119" s="143">
        <f t="shared" si="239"/>
        <v>0</v>
      </c>
      <c r="AT119" s="143" t="str">
        <f t="shared" si="240"/>
        <v>−</v>
      </c>
    </row>
    <row r="120" spans="1:46" ht="26.4" customHeight="1" x14ac:dyDescent="0.25"/>
    <row r="122" spans="1:46" s="28" customFormat="1" ht="37.200000000000003" customHeight="1" x14ac:dyDescent="0.3">
      <c r="B122" s="31" t="s">
        <v>146</v>
      </c>
      <c r="C122" s="222" t="s">
        <v>546</v>
      </c>
      <c r="D122" s="222"/>
      <c r="E122" s="222"/>
      <c r="F122" s="180"/>
      <c r="G122" s="223" t="s">
        <v>169</v>
      </c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</row>
    <row r="123" spans="1:46" s="28" customFormat="1" ht="43.2" customHeight="1" x14ac:dyDescent="0.3">
      <c r="B123" s="32"/>
      <c r="C123" s="221" t="s">
        <v>382</v>
      </c>
      <c r="D123" s="221"/>
      <c r="E123" s="221"/>
      <c r="F123" s="34"/>
      <c r="G123" s="34"/>
      <c r="H123" s="34"/>
      <c r="I123" s="34"/>
      <c r="J123" s="34"/>
      <c r="K123" s="34"/>
      <c r="L123" s="181"/>
      <c r="M123" s="181"/>
      <c r="N123" s="181"/>
      <c r="O123" s="181"/>
      <c r="P123" s="181"/>
      <c r="Q123" s="181"/>
      <c r="R123" s="181"/>
    </row>
    <row r="124" spans="1:46" s="28" customFormat="1" ht="17.399999999999999" x14ac:dyDescent="0.3">
      <c r="B124" s="31" t="s">
        <v>147</v>
      </c>
      <c r="C124" s="222" t="s">
        <v>63</v>
      </c>
      <c r="D124" s="222"/>
      <c r="E124" s="222"/>
      <c r="F124" s="180"/>
      <c r="G124" s="223" t="s">
        <v>169</v>
      </c>
      <c r="H124" s="223"/>
      <c r="I124" s="223"/>
      <c r="J124" s="223"/>
      <c r="K124" s="223"/>
      <c r="L124" s="223"/>
      <c r="M124" s="223"/>
      <c r="N124" s="223"/>
      <c r="O124" s="223"/>
      <c r="P124" s="181"/>
      <c r="Q124" s="181"/>
      <c r="R124" s="181"/>
    </row>
    <row r="125" spans="1:46" s="28" customFormat="1" ht="17.399999999999999" x14ac:dyDescent="0.3">
      <c r="B125" s="32"/>
      <c r="C125" s="221" t="s">
        <v>382</v>
      </c>
      <c r="D125" s="221"/>
      <c r="E125" s="221"/>
      <c r="F125" s="32"/>
      <c r="G125" s="32"/>
      <c r="H125" s="32"/>
      <c r="I125" s="32"/>
      <c r="J125" s="34"/>
      <c r="K125" s="34"/>
      <c r="L125" s="181"/>
      <c r="M125" s="181"/>
      <c r="N125" s="181"/>
      <c r="O125" s="181"/>
      <c r="P125" s="181"/>
      <c r="Q125" s="181"/>
      <c r="R125" s="181"/>
    </row>
    <row r="126" spans="1:46" s="38" customFormat="1" ht="18" x14ac:dyDescent="0.3">
      <c r="A126" s="37"/>
      <c r="F126" s="39"/>
      <c r="G126" s="39"/>
      <c r="H126" s="39"/>
      <c r="I126" s="39"/>
      <c r="J126" s="39"/>
    </row>
  </sheetData>
  <mergeCells count="34">
    <mergeCell ref="C125:E125"/>
    <mergeCell ref="C122:E122"/>
    <mergeCell ref="C124:E124"/>
    <mergeCell ref="C123:E123"/>
    <mergeCell ref="G122:R122"/>
    <mergeCell ref="G124:O124"/>
    <mergeCell ref="AQ2:AR2"/>
    <mergeCell ref="AS2:AT2"/>
    <mergeCell ref="AG2:AH2"/>
    <mergeCell ref="AI2:AJ2"/>
    <mergeCell ref="AK2:AL2"/>
    <mergeCell ref="AM2:AN2"/>
    <mergeCell ref="AO2:AP2"/>
    <mergeCell ref="W2:X2"/>
    <mergeCell ref="Y2:Z2"/>
    <mergeCell ref="AA2:AB2"/>
    <mergeCell ref="AC2:AD2"/>
    <mergeCell ref="AE2:AF2"/>
    <mergeCell ref="A1:AR1"/>
    <mergeCell ref="AS1:AT1"/>
    <mergeCell ref="C2:C3"/>
    <mergeCell ref="A2:A3"/>
    <mergeCell ref="B2:B3"/>
    <mergeCell ref="E2:E3"/>
    <mergeCell ref="F2:F3"/>
    <mergeCell ref="D2:D3"/>
    <mergeCell ref="G2:H2"/>
    <mergeCell ref="I2:J2"/>
    <mergeCell ref="K2:L2"/>
    <mergeCell ref="M2:N2"/>
    <mergeCell ref="O2:P2"/>
    <mergeCell ref="Q2:R2"/>
    <mergeCell ref="S2:T2"/>
    <mergeCell ref="U2:V2"/>
  </mergeCells>
  <printOptions horizontalCentered="1"/>
  <pageMargins left="0.39370078740157483" right="0.39370078740157483" top="1.1811023622047245" bottom="0.39370078740157483" header="0" footer="0"/>
  <pageSetup paperSize="9" scale="42" fitToHeight="5" orientation="landscape" r:id="rId1"/>
  <rowBreaks count="2" manualBreakCount="2">
    <brk id="36" max="45" man="1"/>
    <brk id="84" max="4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1"/>
  <sheetViews>
    <sheetView view="pageBreakPreview" zoomScale="90" zoomScaleNormal="75" zoomScaleSheetLayoutView="90" workbookViewId="0">
      <selection activeCell="B55" sqref="B55"/>
    </sheetView>
  </sheetViews>
  <sheetFormatPr defaultRowHeight="15" x14ac:dyDescent="0.25"/>
  <cols>
    <col min="1" max="1" width="5.33203125" style="40" customWidth="1"/>
    <col min="2" max="2" width="55" style="40" customWidth="1"/>
    <col min="3" max="3" width="7.109375" style="40" customWidth="1"/>
    <col min="4" max="5" width="5.33203125" style="40" bestFit="1" customWidth="1"/>
    <col min="6" max="6" width="5.88671875" style="40" customWidth="1"/>
    <col min="7" max="23" width="5.33203125" style="40" bestFit="1" customWidth="1"/>
    <col min="24" max="24" width="5.33203125" style="40" customWidth="1"/>
    <col min="25" max="25" width="5.33203125" style="40" bestFit="1" customWidth="1"/>
    <col min="26" max="26" width="6.33203125" style="40" customWidth="1"/>
    <col min="27" max="185" width="9.109375" style="40"/>
    <col min="186" max="186" width="5.33203125" style="40" customWidth="1"/>
    <col min="187" max="187" width="53.44140625" style="40" customWidth="1"/>
    <col min="188" max="217" width="9.109375" style="40" customWidth="1"/>
    <col min="218" max="218" width="16.6640625" style="40" customWidth="1"/>
    <col min="219" max="219" width="17.44140625" style="40" customWidth="1"/>
    <col min="220" max="225" width="9.109375" style="40" customWidth="1"/>
    <col min="226" max="441" width="9.109375" style="40"/>
    <col min="442" max="442" width="5.33203125" style="40" customWidth="1"/>
    <col min="443" max="443" width="53.44140625" style="40" customWidth="1"/>
    <col min="444" max="473" width="9.109375" style="40" customWidth="1"/>
    <col min="474" max="474" width="16.6640625" style="40" customWidth="1"/>
    <col min="475" max="475" width="17.44140625" style="40" customWidth="1"/>
    <col min="476" max="481" width="9.109375" style="40" customWidth="1"/>
    <col min="482" max="697" width="9.109375" style="40"/>
    <col min="698" max="698" width="5.33203125" style="40" customWidth="1"/>
    <col min="699" max="699" width="53.44140625" style="40" customWidth="1"/>
    <col min="700" max="729" width="9.109375" style="40" customWidth="1"/>
    <col min="730" max="730" width="16.6640625" style="40" customWidth="1"/>
    <col min="731" max="731" width="17.44140625" style="40" customWidth="1"/>
    <col min="732" max="737" width="9.109375" style="40" customWidth="1"/>
    <col min="738" max="953" width="9.109375" style="40"/>
    <col min="954" max="954" width="5.33203125" style="40" customWidth="1"/>
    <col min="955" max="955" width="53.44140625" style="40" customWidth="1"/>
    <col min="956" max="985" width="9.109375" style="40" customWidth="1"/>
    <col min="986" max="986" width="16.6640625" style="40" customWidth="1"/>
    <col min="987" max="987" width="17.44140625" style="40" customWidth="1"/>
    <col min="988" max="993" width="9.109375" style="40" customWidth="1"/>
    <col min="994" max="1209" width="9.109375" style="40"/>
    <col min="1210" max="1210" width="5.33203125" style="40" customWidth="1"/>
    <col min="1211" max="1211" width="53.44140625" style="40" customWidth="1"/>
    <col min="1212" max="1241" width="9.109375" style="40" customWidth="1"/>
    <col min="1242" max="1242" width="16.6640625" style="40" customWidth="1"/>
    <col min="1243" max="1243" width="17.44140625" style="40" customWidth="1"/>
    <col min="1244" max="1249" width="9.109375" style="40" customWidth="1"/>
    <col min="1250" max="1465" width="9.109375" style="40"/>
    <col min="1466" max="1466" width="5.33203125" style="40" customWidth="1"/>
    <col min="1467" max="1467" width="53.44140625" style="40" customWidth="1"/>
    <col min="1468" max="1497" width="9.109375" style="40" customWidth="1"/>
    <col min="1498" max="1498" width="16.6640625" style="40" customWidth="1"/>
    <col min="1499" max="1499" width="17.44140625" style="40" customWidth="1"/>
    <col min="1500" max="1505" width="9.109375" style="40" customWidth="1"/>
    <col min="1506" max="1721" width="9.109375" style="40"/>
    <col min="1722" max="1722" width="5.33203125" style="40" customWidth="1"/>
    <col min="1723" max="1723" width="53.44140625" style="40" customWidth="1"/>
    <col min="1724" max="1753" width="9.109375" style="40" customWidth="1"/>
    <col min="1754" max="1754" width="16.6640625" style="40" customWidth="1"/>
    <col min="1755" max="1755" width="17.44140625" style="40" customWidth="1"/>
    <col min="1756" max="1761" width="9.109375" style="40" customWidth="1"/>
    <col min="1762" max="1977" width="9.109375" style="40"/>
    <col min="1978" max="1978" width="5.33203125" style="40" customWidth="1"/>
    <col min="1979" max="1979" width="53.44140625" style="40" customWidth="1"/>
    <col min="1980" max="2009" width="9.109375" style="40" customWidth="1"/>
    <col min="2010" max="2010" width="16.6640625" style="40" customWidth="1"/>
    <col min="2011" max="2011" width="17.44140625" style="40" customWidth="1"/>
    <col min="2012" max="2017" width="9.109375" style="40" customWidth="1"/>
    <col min="2018" max="2233" width="9.109375" style="40"/>
    <col min="2234" max="2234" width="5.33203125" style="40" customWidth="1"/>
    <col min="2235" max="2235" width="53.44140625" style="40" customWidth="1"/>
    <col min="2236" max="2265" width="9.109375" style="40" customWidth="1"/>
    <col min="2266" max="2266" width="16.6640625" style="40" customWidth="1"/>
    <col min="2267" max="2267" width="17.44140625" style="40" customWidth="1"/>
    <col min="2268" max="2273" width="9.109375" style="40" customWidth="1"/>
    <col min="2274" max="2489" width="9.109375" style="40"/>
    <col min="2490" max="2490" width="5.33203125" style="40" customWidth="1"/>
    <col min="2491" max="2491" width="53.44140625" style="40" customWidth="1"/>
    <col min="2492" max="2521" width="9.109375" style="40" customWidth="1"/>
    <col min="2522" max="2522" width="16.6640625" style="40" customWidth="1"/>
    <col min="2523" max="2523" width="17.44140625" style="40" customWidth="1"/>
    <col min="2524" max="2529" width="9.109375" style="40" customWidth="1"/>
    <col min="2530" max="2745" width="9.109375" style="40"/>
    <col min="2746" max="2746" width="5.33203125" style="40" customWidth="1"/>
    <col min="2747" max="2747" width="53.44140625" style="40" customWidth="1"/>
    <col min="2748" max="2777" width="9.109375" style="40" customWidth="1"/>
    <col min="2778" max="2778" width="16.6640625" style="40" customWidth="1"/>
    <col min="2779" max="2779" width="17.44140625" style="40" customWidth="1"/>
    <col min="2780" max="2785" width="9.109375" style="40" customWidth="1"/>
    <col min="2786" max="3001" width="9.109375" style="40"/>
    <col min="3002" max="3002" width="5.33203125" style="40" customWidth="1"/>
    <col min="3003" max="3003" width="53.44140625" style="40" customWidth="1"/>
    <col min="3004" max="3033" width="9.109375" style="40" customWidth="1"/>
    <col min="3034" max="3034" width="16.6640625" style="40" customWidth="1"/>
    <col min="3035" max="3035" width="17.44140625" style="40" customWidth="1"/>
    <col min="3036" max="3041" width="9.109375" style="40" customWidth="1"/>
    <col min="3042" max="3257" width="9.109375" style="40"/>
    <col min="3258" max="3258" width="5.33203125" style="40" customWidth="1"/>
    <col min="3259" max="3259" width="53.44140625" style="40" customWidth="1"/>
    <col min="3260" max="3289" width="9.109375" style="40" customWidth="1"/>
    <col min="3290" max="3290" width="16.6640625" style="40" customWidth="1"/>
    <col min="3291" max="3291" width="17.44140625" style="40" customWidth="1"/>
    <col min="3292" max="3297" width="9.109375" style="40" customWidth="1"/>
    <col min="3298" max="3513" width="9.109375" style="40"/>
    <col min="3514" max="3514" width="5.33203125" style="40" customWidth="1"/>
    <col min="3515" max="3515" width="53.44140625" style="40" customWidth="1"/>
    <col min="3516" max="3545" width="9.109375" style="40" customWidth="1"/>
    <col min="3546" max="3546" width="16.6640625" style="40" customWidth="1"/>
    <col min="3547" max="3547" width="17.44140625" style="40" customWidth="1"/>
    <col min="3548" max="3553" width="9.109375" style="40" customWidth="1"/>
    <col min="3554" max="3769" width="9.109375" style="40"/>
    <col min="3770" max="3770" width="5.33203125" style="40" customWidth="1"/>
    <col min="3771" max="3771" width="53.44140625" style="40" customWidth="1"/>
    <col min="3772" max="3801" width="9.109375" style="40" customWidth="1"/>
    <col min="3802" max="3802" width="16.6640625" style="40" customWidth="1"/>
    <col min="3803" max="3803" width="17.44140625" style="40" customWidth="1"/>
    <col min="3804" max="3809" width="9.109375" style="40" customWidth="1"/>
    <col min="3810" max="4025" width="9.109375" style="40"/>
    <col min="4026" max="4026" width="5.33203125" style="40" customWidth="1"/>
    <col min="4027" max="4027" width="53.44140625" style="40" customWidth="1"/>
    <col min="4028" max="4057" width="9.109375" style="40" customWidth="1"/>
    <col min="4058" max="4058" width="16.6640625" style="40" customWidth="1"/>
    <col min="4059" max="4059" width="17.44140625" style="40" customWidth="1"/>
    <col min="4060" max="4065" width="9.109375" style="40" customWidth="1"/>
    <col min="4066" max="4281" width="9.109375" style="40"/>
    <col min="4282" max="4282" width="5.33203125" style="40" customWidth="1"/>
    <col min="4283" max="4283" width="53.44140625" style="40" customWidth="1"/>
    <col min="4284" max="4313" width="9.109375" style="40" customWidth="1"/>
    <col min="4314" max="4314" width="16.6640625" style="40" customWidth="1"/>
    <col min="4315" max="4315" width="17.44140625" style="40" customWidth="1"/>
    <col min="4316" max="4321" width="9.109375" style="40" customWidth="1"/>
    <col min="4322" max="4537" width="9.109375" style="40"/>
    <col min="4538" max="4538" width="5.33203125" style="40" customWidth="1"/>
    <col min="4539" max="4539" width="53.44140625" style="40" customWidth="1"/>
    <col min="4540" max="4569" width="9.109375" style="40" customWidth="1"/>
    <col min="4570" max="4570" width="16.6640625" style="40" customWidth="1"/>
    <col min="4571" max="4571" width="17.44140625" style="40" customWidth="1"/>
    <col min="4572" max="4577" width="9.109375" style="40" customWidth="1"/>
    <col min="4578" max="4793" width="9.109375" style="40"/>
    <col min="4794" max="4794" width="5.33203125" style="40" customWidth="1"/>
    <col min="4795" max="4795" width="53.44140625" style="40" customWidth="1"/>
    <col min="4796" max="4825" width="9.109375" style="40" customWidth="1"/>
    <col min="4826" max="4826" width="16.6640625" style="40" customWidth="1"/>
    <col min="4827" max="4827" width="17.44140625" style="40" customWidth="1"/>
    <col min="4828" max="4833" width="9.109375" style="40" customWidth="1"/>
    <col min="4834" max="5049" width="9.109375" style="40"/>
    <col min="5050" max="5050" width="5.33203125" style="40" customWidth="1"/>
    <col min="5051" max="5051" width="53.44140625" style="40" customWidth="1"/>
    <col min="5052" max="5081" width="9.109375" style="40" customWidth="1"/>
    <col min="5082" max="5082" width="16.6640625" style="40" customWidth="1"/>
    <col min="5083" max="5083" width="17.44140625" style="40" customWidth="1"/>
    <col min="5084" max="5089" width="9.109375" style="40" customWidth="1"/>
    <col min="5090" max="5305" width="9.109375" style="40"/>
    <col min="5306" max="5306" width="5.33203125" style="40" customWidth="1"/>
    <col min="5307" max="5307" width="53.44140625" style="40" customWidth="1"/>
    <col min="5308" max="5337" width="9.109375" style="40" customWidth="1"/>
    <col min="5338" max="5338" width="16.6640625" style="40" customWidth="1"/>
    <col min="5339" max="5339" width="17.44140625" style="40" customWidth="1"/>
    <col min="5340" max="5345" width="9.109375" style="40" customWidth="1"/>
    <col min="5346" max="5561" width="9.109375" style="40"/>
    <col min="5562" max="5562" width="5.33203125" style="40" customWidth="1"/>
    <col min="5563" max="5563" width="53.44140625" style="40" customWidth="1"/>
    <col min="5564" max="5593" width="9.109375" style="40" customWidth="1"/>
    <col min="5594" max="5594" width="16.6640625" style="40" customWidth="1"/>
    <col min="5595" max="5595" width="17.44140625" style="40" customWidth="1"/>
    <col min="5596" max="5601" width="9.109375" style="40" customWidth="1"/>
    <col min="5602" max="5817" width="9.109375" style="40"/>
    <col min="5818" max="5818" width="5.33203125" style="40" customWidth="1"/>
    <col min="5819" max="5819" width="53.44140625" style="40" customWidth="1"/>
    <col min="5820" max="5849" width="9.109375" style="40" customWidth="1"/>
    <col min="5850" max="5850" width="16.6640625" style="40" customWidth="1"/>
    <col min="5851" max="5851" width="17.44140625" style="40" customWidth="1"/>
    <col min="5852" max="5857" width="9.109375" style="40" customWidth="1"/>
    <col min="5858" max="6073" width="9.109375" style="40"/>
    <col min="6074" max="6074" width="5.33203125" style="40" customWidth="1"/>
    <col min="6075" max="6075" width="53.44140625" style="40" customWidth="1"/>
    <col min="6076" max="6105" width="9.109375" style="40" customWidth="1"/>
    <col min="6106" max="6106" width="16.6640625" style="40" customWidth="1"/>
    <col min="6107" max="6107" width="17.44140625" style="40" customWidth="1"/>
    <col min="6108" max="6113" width="9.109375" style="40" customWidth="1"/>
    <col min="6114" max="6329" width="9.109375" style="40"/>
    <col min="6330" max="6330" width="5.33203125" style="40" customWidth="1"/>
    <col min="6331" max="6331" width="53.44140625" style="40" customWidth="1"/>
    <col min="6332" max="6361" width="9.109375" style="40" customWidth="1"/>
    <col min="6362" max="6362" width="16.6640625" style="40" customWidth="1"/>
    <col min="6363" max="6363" width="17.44140625" style="40" customWidth="1"/>
    <col min="6364" max="6369" width="9.109375" style="40" customWidth="1"/>
    <col min="6370" max="6585" width="9.109375" style="40"/>
    <col min="6586" max="6586" width="5.33203125" style="40" customWidth="1"/>
    <col min="6587" max="6587" width="53.44140625" style="40" customWidth="1"/>
    <col min="6588" max="6617" width="9.109375" style="40" customWidth="1"/>
    <col min="6618" max="6618" width="16.6640625" style="40" customWidth="1"/>
    <col min="6619" max="6619" width="17.44140625" style="40" customWidth="1"/>
    <col min="6620" max="6625" width="9.109375" style="40" customWidth="1"/>
    <col min="6626" max="6841" width="9.109375" style="40"/>
    <col min="6842" max="6842" width="5.33203125" style="40" customWidth="1"/>
    <col min="6843" max="6843" width="53.44140625" style="40" customWidth="1"/>
    <col min="6844" max="6873" width="9.109375" style="40" customWidth="1"/>
    <col min="6874" max="6874" width="16.6640625" style="40" customWidth="1"/>
    <col min="6875" max="6875" width="17.44140625" style="40" customWidth="1"/>
    <col min="6876" max="6881" width="9.109375" style="40" customWidth="1"/>
    <col min="6882" max="7097" width="9.109375" style="40"/>
    <col min="7098" max="7098" width="5.33203125" style="40" customWidth="1"/>
    <col min="7099" max="7099" width="53.44140625" style="40" customWidth="1"/>
    <col min="7100" max="7129" width="9.109375" style="40" customWidth="1"/>
    <col min="7130" max="7130" width="16.6640625" style="40" customWidth="1"/>
    <col min="7131" max="7131" width="17.44140625" style="40" customWidth="1"/>
    <col min="7132" max="7137" width="9.109375" style="40" customWidth="1"/>
    <col min="7138" max="7353" width="9.109375" style="40"/>
    <col min="7354" max="7354" width="5.33203125" style="40" customWidth="1"/>
    <col min="7355" max="7355" width="53.44140625" style="40" customWidth="1"/>
    <col min="7356" max="7385" width="9.109375" style="40" customWidth="1"/>
    <col min="7386" max="7386" width="16.6640625" style="40" customWidth="1"/>
    <col min="7387" max="7387" width="17.44140625" style="40" customWidth="1"/>
    <col min="7388" max="7393" width="9.109375" style="40" customWidth="1"/>
    <col min="7394" max="7609" width="9.109375" style="40"/>
    <col min="7610" max="7610" width="5.33203125" style="40" customWidth="1"/>
    <col min="7611" max="7611" width="53.44140625" style="40" customWidth="1"/>
    <col min="7612" max="7641" width="9.109375" style="40" customWidth="1"/>
    <col min="7642" max="7642" width="16.6640625" style="40" customWidth="1"/>
    <col min="7643" max="7643" width="17.44140625" style="40" customWidth="1"/>
    <col min="7644" max="7649" width="9.109375" style="40" customWidth="1"/>
    <col min="7650" max="7865" width="9.109375" style="40"/>
    <col min="7866" max="7866" width="5.33203125" style="40" customWidth="1"/>
    <col min="7867" max="7867" width="53.44140625" style="40" customWidth="1"/>
    <col min="7868" max="7897" width="9.109375" style="40" customWidth="1"/>
    <col min="7898" max="7898" width="16.6640625" style="40" customWidth="1"/>
    <col min="7899" max="7899" width="17.44140625" style="40" customWidth="1"/>
    <col min="7900" max="7905" width="9.109375" style="40" customWidth="1"/>
    <col min="7906" max="8121" width="9.109375" style="40"/>
    <col min="8122" max="8122" width="5.33203125" style="40" customWidth="1"/>
    <col min="8123" max="8123" width="53.44140625" style="40" customWidth="1"/>
    <col min="8124" max="8153" width="9.109375" style="40" customWidth="1"/>
    <col min="8154" max="8154" width="16.6640625" style="40" customWidth="1"/>
    <col min="8155" max="8155" width="17.44140625" style="40" customWidth="1"/>
    <col min="8156" max="8161" width="9.109375" style="40" customWidth="1"/>
    <col min="8162" max="8377" width="9.109375" style="40"/>
    <col min="8378" max="8378" width="5.33203125" style="40" customWidth="1"/>
    <col min="8379" max="8379" width="53.44140625" style="40" customWidth="1"/>
    <col min="8380" max="8409" width="9.109375" style="40" customWidth="1"/>
    <col min="8410" max="8410" width="16.6640625" style="40" customWidth="1"/>
    <col min="8411" max="8411" width="17.44140625" style="40" customWidth="1"/>
    <col min="8412" max="8417" width="9.109375" style="40" customWidth="1"/>
    <col min="8418" max="8633" width="9.109375" style="40"/>
    <col min="8634" max="8634" width="5.33203125" style="40" customWidth="1"/>
    <col min="8635" max="8635" width="53.44140625" style="40" customWidth="1"/>
    <col min="8636" max="8665" width="9.109375" style="40" customWidth="1"/>
    <col min="8666" max="8666" width="16.6640625" style="40" customWidth="1"/>
    <col min="8667" max="8667" width="17.44140625" style="40" customWidth="1"/>
    <col min="8668" max="8673" width="9.109375" style="40" customWidth="1"/>
    <col min="8674" max="8889" width="9.109375" style="40"/>
    <col min="8890" max="8890" width="5.33203125" style="40" customWidth="1"/>
    <col min="8891" max="8891" width="53.44140625" style="40" customWidth="1"/>
    <col min="8892" max="8921" width="9.109375" style="40" customWidth="1"/>
    <col min="8922" max="8922" width="16.6640625" style="40" customWidth="1"/>
    <col min="8923" max="8923" width="17.44140625" style="40" customWidth="1"/>
    <col min="8924" max="8929" width="9.109375" style="40" customWidth="1"/>
    <col min="8930" max="9145" width="9.109375" style="40"/>
    <col min="9146" max="9146" width="5.33203125" style="40" customWidth="1"/>
    <col min="9147" max="9147" width="53.44140625" style="40" customWidth="1"/>
    <col min="9148" max="9177" width="9.109375" style="40" customWidth="1"/>
    <col min="9178" max="9178" width="16.6640625" style="40" customWidth="1"/>
    <col min="9179" max="9179" width="17.44140625" style="40" customWidth="1"/>
    <col min="9180" max="9185" width="9.109375" style="40" customWidth="1"/>
    <col min="9186" max="9401" width="9.109375" style="40"/>
    <col min="9402" max="9402" width="5.33203125" style="40" customWidth="1"/>
    <col min="9403" max="9403" width="53.44140625" style="40" customWidth="1"/>
    <col min="9404" max="9433" width="9.109375" style="40" customWidth="1"/>
    <col min="9434" max="9434" width="16.6640625" style="40" customWidth="1"/>
    <col min="9435" max="9435" width="17.44140625" style="40" customWidth="1"/>
    <col min="9436" max="9441" width="9.109375" style="40" customWidth="1"/>
    <col min="9442" max="9657" width="9.109375" style="40"/>
    <col min="9658" max="9658" width="5.33203125" style="40" customWidth="1"/>
    <col min="9659" max="9659" width="53.44140625" style="40" customWidth="1"/>
    <col min="9660" max="9689" width="9.109375" style="40" customWidth="1"/>
    <col min="9690" max="9690" width="16.6640625" style="40" customWidth="1"/>
    <col min="9691" max="9691" width="17.44140625" style="40" customWidth="1"/>
    <col min="9692" max="9697" width="9.109375" style="40" customWidth="1"/>
    <col min="9698" max="9913" width="9.109375" style="40"/>
    <col min="9914" max="9914" width="5.33203125" style="40" customWidth="1"/>
    <col min="9915" max="9915" width="53.44140625" style="40" customWidth="1"/>
    <col min="9916" max="9945" width="9.109375" style="40" customWidth="1"/>
    <col min="9946" max="9946" width="16.6640625" style="40" customWidth="1"/>
    <col min="9947" max="9947" width="17.44140625" style="40" customWidth="1"/>
    <col min="9948" max="9953" width="9.109375" style="40" customWidth="1"/>
    <col min="9954" max="10169" width="9.109375" style="40"/>
    <col min="10170" max="10170" width="5.33203125" style="40" customWidth="1"/>
    <col min="10171" max="10171" width="53.44140625" style="40" customWidth="1"/>
    <col min="10172" max="10201" width="9.109375" style="40" customWidth="1"/>
    <col min="10202" max="10202" width="16.6640625" style="40" customWidth="1"/>
    <col min="10203" max="10203" width="17.44140625" style="40" customWidth="1"/>
    <col min="10204" max="10209" width="9.109375" style="40" customWidth="1"/>
    <col min="10210" max="10425" width="9.109375" style="40"/>
    <col min="10426" max="10426" width="5.33203125" style="40" customWidth="1"/>
    <col min="10427" max="10427" width="53.44140625" style="40" customWidth="1"/>
    <col min="10428" max="10457" width="9.109375" style="40" customWidth="1"/>
    <col min="10458" max="10458" width="16.6640625" style="40" customWidth="1"/>
    <col min="10459" max="10459" width="17.44140625" style="40" customWidth="1"/>
    <col min="10460" max="10465" width="9.109375" style="40" customWidth="1"/>
    <col min="10466" max="10681" width="9.109375" style="40"/>
    <col min="10682" max="10682" width="5.33203125" style="40" customWidth="1"/>
    <col min="10683" max="10683" width="53.44140625" style="40" customWidth="1"/>
    <col min="10684" max="10713" width="9.109375" style="40" customWidth="1"/>
    <col min="10714" max="10714" width="16.6640625" style="40" customWidth="1"/>
    <col min="10715" max="10715" width="17.44140625" style="40" customWidth="1"/>
    <col min="10716" max="10721" width="9.109375" style="40" customWidth="1"/>
    <col min="10722" max="10937" width="9.109375" style="40"/>
    <col min="10938" max="10938" width="5.33203125" style="40" customWidth="1"/>
    <col min="10939" max="10939" width="53.44140625" style="40" customWidth="1"/>
    <col min="10940" max="10969" width="9.109375" style="40" customWidth="1"/>
    <col min="10970" max="10970" width="16.6640625" style="40" customWidth="1"/>
    <col min="10971" max="10971" width="17.44140625" style="40" customWidth="1"/>
    <col min="10972" max="10977" width="9.109375" style="40" customWidth="1"/>
    <col min="10978" max="11193" width="9.109375" style="40"/>
    <col min="11194" max="11194" width="5.33203125" style="40" customWidth="1"/>
    <col min="11195" max="11195" width="53.44140625" style="40" customWidth="1"/>
    <col min="11196" max="11225" width="9.109375" style="40" customWidth="1"/>
    <col min="11226" max="11226" width="16.6640625" style="40" customWidth="1"/>
    <col min="11227" max="11227" width="17.44140625" style="40" customWidth="1"/>
    <col min="11228" max="11233" width="9.109375" style="40" customWidth="1"/>
    <col min="11234" max="11449" width="9.109375" style="40"/>
    <col min="11450" max="11450" width="5.33203125" style="40" customWidth="1"/>
    <col min="11451" max="11451" width="53.44140625" style="40" customWidth="1"/>
    <col min="11452" max="11481" width="9.109375" style="40" customWidth="1"/>
    <col min="11482" max="11482" width="16.6640625" style="40" customWidth="1"/>
    <col min="11483" max="11483" width="17.44140625" style="40" customWidth="1"/>
    <col min="11484" max="11489" width="9.109375" style="40" customWidth="1"/>
    <col min="11490" max="11705" width="9.109375" style="40"/>
    <col min="11706" max="11706" width="5.33203125" style="40" customWidth="1"/>
    <col min="11707" max="11707" width="53.44140625" style="40" customWidth="1"/>
    <col min="11708" max="11737" width="9.109375" style="40" customWidth="1"/>
    <col min="11738" max="11738" width="16.6640625" style="40" customWidth="1"/>
    <col min="11739" max="11739" width="17.44140625" style="40" customWidth="1"/>
    <col min="11740" max="11745" width="9.109375" style="40" customWidth="1"/>
    <col min="11746" max="11961" width="9.109375" style="40"/>
    <col min="11962" max="11962" width="5.33203125" style="40" customWidth="1"/>
    <col min="11963" max="11963" width="53.44140625" style="40" customWidth="1"/>
    <col min="11964" max="11993" width="9.109375" style="40" customWidth="1"/>
    <col min="11994" max="11994" width="16.6640625" style="40" customWidth="1"/>
    <col min="11995" max="11995" width="17.44140625" style="40" customWidth="1"/>
    <col min="11996" max="12001" width="9.109375" style="40" customWidth="1"/>
    <col min="12002" max="12217" width="9.109375" style="40"/>
    <col min="12218" max="12218" width="5.33203125" style="40" customWidth="1"/>
    <col min="12219" max="12219" width="53.44140625" style="40" customWidth="1"/>
    <col min="12220" max="12249" width="9.109375" style="40" customWidth="1"/>
    <col min="12250" max="12250" width="16.6640625" style="40" customWidth="1"/>
    <col min="12251" max="12251" width="17.44140625" style="40" customWidth="1"/>
    <col min="12252" max="12257" width="9.109375" style="40" customWidth="1"/>
    <col min="12258" max="12473" width="9.109375" style="40"/>
    <col min="12474" max="12474" width="5.33203125" style="40" customWidth="1"/>
    <col min="12475" max="12475" width="53.44140625" style="40" customWidth="1"/>
    <col min="12476" max="12505" width="9.109375" style="40" customWidth="1"/>
    <col min="12506" max="12506" width="16.6640625" style="40" customWidth="1"/>
    <col min="12507" max="12507" width="17.44140625" style="40" customWidth="1"/>
    <col min="12508" max="12513" width="9.109375" style="40" customWidth="1"/>
    <col min="12514" max="12729" width="9.109375" style="40"/>
    <col min="12730" max="12730" width="5.33203125" style="40" customWidth="1"/>
    <col min="12731" max="12731" width="53.44140625" style="40" customWidth="1"/>
    <col min="12732" max="12761" width="9.109375" style="40" customWidth="1"/>
    <col min="12762" max="12762" width="16.6640625" style="40" customWidth="1"/>
    <col min="12763" max="12763" width="17.44140625" style="40" customWidth="1"/>
    <col min="12764" max="12769" width="9.109375" style="40" customWidth="1"/>
    <col min="12770" max="12985" width="9.109375" style="40"/>
    <col min="12986" max="12986" width="5.33203125" style="40" customWidth="1"/>
    <col min="12987" max="12987" width="53.44140625" style="40" customWidth="1"/>
    <col min="12988" max="13017" width="9.109375" style="40" customWidth="1"/>
    <col min="13018" max="13018" width="16.6640625" style="40" customWidth="1"/>
    <col min="13019" max="13019" width="17.44140625" style="40" customWidth="1"/>
    <col min="13020" max="13025" width="9.109375" style="40" customWidth="1"/>
    <col min="13026" max="13241" width="9.109375" style="40"/>
    <col min="13242" max="13242" width="5.33203125" style="40" customWidth="1"/>
    <col min="13243" max="13243" width="53.44140625" style="40" customWidth="1"/>
    <col min="13244" max="13273" width="9.109375" style="40" customWidth="1"/>
    <col min="13274" max="13274" width="16.6640625" style="40" customWidth="1"/>
    <col min="13275" max="13275" width="17.44140625" style="40" customWidth="1"/>
    <col min="13276" max="13281" width="9.109375" style="40" customWidth="1"/>
    <col min="13282" max="13497" width="9.109375" style="40"/>
    <col min="13498" max="13498" width="5.33203125" style="40" customWidth="1"/>
    <col min="13499" max="13499" width="53.44140625" style="40" customWidth="1"/>
    <col min="13500" max="13529" width="9.109375" style="40" customWidth="1"/>
    <col min="13530" max="13530" width="16.6640625" style="40" customWidth="1"/>
    <col min="13531" max="13531" width="17.44140625" style="40" customWidth="1"/>
    <col min="13532" max="13537" width="9.109375" style="40" customWidth="1"/>
    <col min="13538" max="13753" width="9.109375" style="40"/>
    <col min="13754" max="13754" width="5.33203125" style="40" customWidth="1"/>
    <col min="13755" max="13755" width="53.44140625" style="40" customWidth="1"/>
    <col min="13756" max="13785" width="9.109375" style="40" customWidth="1"/>
    <col min="13786" max="13786" width="16.6640625" style="40" customWidth="1"/>
    <col min="13787" max="13787" width="17.44140625" style="40" customWidth="1"/>
    <col min="13788" max="13793" width="9.109375" style="40" customWidth="1"/>
    <col min="13794" max="14009" width="9.109375" style="40"/>
    <col min="14010" max="14010" width="5.33203125" style="40" customWidth="1"/>
    <col min="14011" max="14011" width="53.44140625" style="40" customWidth="1"/>
    <col min="14012" max="14041" width="9.109375" style="40" customWidth="1"/>
    <col min="14042" max="14042" width="16.6640625" style="40" customWidth="1"/>
    <col min="14043" max="14043" width="17.44140625" style="40" customWidth="1"/>
    <col min="14044" max="14049" width="9.109375" style="40" customWidth="1"/>
    <col min="14050" max="14265" width="9.109375" style="40"/>
    <col min="14266" max="14266" width="5.33203125" style="40" customWidth="1"/>
    <col min="14267" max="14267" width="53.44140625" style="40" customWidth="1"/>
    <col min="14268" max="14297" width="9.109375" style="40" customWidth="1"/>
    <col min="14298" max="14298" width="16.6640625" style="40" customWidth="1"/>
    <col min="14299" max="14299" width="17.44140625" style="40" customWidth="1"/>
    <col min="14300" max="14305" width="9.109375" style="40" customWidth="1"/>
    <col min="14306" max="14521" width="9.109375" style="40"/>
    <col min="14522" max="14522" width="5.33203125" style="40" customWidth="1"/>
    <col min="14523" max="14523" width="53.44140625" style="40" customWidth="1"/>
    <col min="14524" max="14553" width="9.109375" style="40" customWidth="1"/>
    <col min="14554" max="14554" width="16.6640625" style="40" customWidth="1"/>
    <col min="14555" max="14555" width="17.44140625" style="40" customWidth="1"/>
    <col min="14556" max="14561" width="9.109375" style="40" customWidth="1"/>
    <col min="14562" max="14777" width="9.109375" style="40"/>
    <col min="14778" max="14778" width="5.33203125" style="40" customWidth="1"/>
    <col min="14779" max="14779" width="53.44140625" style="40" customWidth="1"/>
    <col min="14780" max="14809" width="9.109375" style="40" customWidth="1"/>
    <col min="14810" max="14810" width="16.6640625" style="40" customWidth="1"/>
    <col min="14811" max="14811" width="17.44140625" style="40" customWidth="1"/>
    <col min="14812" max="14817" width="9.109375" style="40" customWidth="1"/>
    <col min="14818" max="15033" width="9.109375" style="40"/>
    <col min="15034" max="15034" width="5.33203125" style="40" customWidth="1"/>
    <col min="15035" max="15035" width="53.44140625" style="40" customWidth="1"/>
    <col min="15036" max="15065" width="9.109375" style="40" customWidth="1"/>
    <col min="15066" max="15066" width="16.6640625" style="40" customWidth="1"/>
    <col min="15067" max="15067" width="17.44140625" style="40" customWidth="1"/>
    <col min="15068" max="15073" width="9.109375" style="40" customWidth="1"/>
    <col min="15074" max="15289" width="9.109375" style="40"/>
    <col min="15290" max="15290" width="5.33203125" style="40" customWidth="1"/>
    <col min="15291" max="15291" width="53.44140625" style="40" customWidth="1"/>
    <col min="15292" max="15321" width="9.109375" style="40" customWidth="1"/>
    <col min="15322" max="15322" width="16.6640625" style="40" customWidth="1"/>
    <col min="15323" max="15323" width="17.44140625" style="40" customWidth="1"/>
    <col min="15324" max="15329" width="9.109375" style="40" customWidth="1"/>
    <col min="15330" max="15545" width="9.109375" style="40"/>
    <col min="15546" max="15546" width="5.33203125" style="40" customWidth="1"/>
    <col min="15547" max="15547" width="53.44140625" style="40" customWidth="1"/>
    <col min="15548" max="15577" width="9.109375" style="40" customWidth="1"/>
    <col min="15578" max="15578" width="16.6640625" style="40" customWidth="1"/>
    <col min="15579" max="15579" width="17.44140625" style="40" customWidth="1"/>
    <col min="15580" max="15585" width="9.109375" style="40" customWidth="1"/>
    <col min="15586" max="15801" width="9.109375" style="40"/>
    <col min="15802" max="15802" width="5.33203125" style="40" customWidth="1"/>
    <col min="15803" max="15803" width="53.44140625" style="40" customWidth="1"/>
    <col min="15804" max="15833" width="9.109375" style="40" customWidth="1"/>
    <col min="15834" max="15834" width="16.6640625" style="40" customWidth="1"/>
    <col min="15835" max="15835" width="17.44140625" style="40" customWidth="1"/>
    <col min="15836" max="15841" width="9.109375" style="40" customWidth="1"/>
    <col min="15842" max="16057" width="9.109375" style="40"/>
    <col min="16058" max="16058" width="5.33203125" style="40" customWidth="1"/>
    <col min="16059" max="16059" width="53.44140625" style="40" customWidth="1"/>
    <col min="16060" max="16089" width="9.109375" style="40" customWidth="1"/>
    <col min="16090" max="16090" width="16.6640625" style="40" customWidth="1"/>
    <col min="16091" max="16091" width="17.44140625" style="40" customWidth="1"/>
    <col min="16092" max="16097" width="9.109375" style="40" customWidth="1"/>
    <col min="16098" max="16384" width="9.109375" style="40"/>
  </cols>
  <sheetData>
    <row r="1" spans="1:26" ht="48" customHeight="1" x14ac:dyDescent="0.25">
      <c r="A1" s="226" t="s">
        <v>516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12" t="s">
        <v>379</v>
      </c>
      <c r="Z1" s="212"/>
    </row>
    <row r="2" spans="1:26" x14ac:dyDescent="0.25">
      <c r="A2" s="74"/>
      <c r="B2" s="75" t="s">
        <v>514</v>
      </c>
      <c r="C2" s="76"/>
      <c r="D2" s="76"/>
      <c r="E2" s="76">
        <f>C51</f>
        <v>0</v>
      </c>
      <c r="F2" s="76">
        <f>D51</f>
        <v>0</v>
      </c>
      <c r="G2" s="76">
        <f t="shared" ref="G2:Y2" si="0">E51</f>
        <v>0</v>
      </c>
      <c r="H2" s="76">
        <f t="shared" si="0"/>
        <v>0</v>
      </c>
      <c r="I2" s="76">
        <f t="shared" si="0"/>
        <v>0</v>
      </c>
      <c r="J2" s="76">
        <f t="shared" si="0"/>
        <v>0</v>
      </c>
      <c r="K2" s="76">
        <f t="shared" si="0"/>
        <v>0</v>
      </c>
      <c r="L2" s="76">
        <f t="shared" si="0"/>
        <v>0</v>
      </c>
      <c r="M2" s="76">
        <f t="shared" si="0"/>
        <v>0</v>
      </c>
      <c r="N2" s="76">
        <f t="shared" si="0"/>
        <v>0</v>
      </c>
      <c r="O2" s="76">
        <f t="shared" si="0"/>
        <v>0</v>
      </c>
      <c r="P2" s="76">
        <f t="shared" si="0"/>
        <v>0</v>
      </c>
      <c r="Q2" s="76">
        <f t="shared" si="0"/>
        <v>0</v>
      </c>
      <c r="R2" s="76">
        <f t="shared" si="0"/>
        <v>0</v>
      </c>
      <c r="S2" s="76">
        <f t="shared" si="0"/>
        <v>0</v>
      </c>
      <c r="T2" s="76">
        <f t="shared" si="0"/>
        <v>0</v>
      </c>
      <c r="U2" s="76">
        <f t="shared" si="0"/>
        <v>0</v>
      </c>
      <c r="V2" s="76">
        <f t="shared" si="0"/>
        <v>0</v>
      </c>
      <c r="W2" s="76">
        <f t="shared" si="0"/>
        <v>0</v>
      </c>
      <c r="X2" s="76">
        <f t="shared" si="0"/>
        <v>0</v>
      </c>
      <c r="Y2" s="76">
        <f t="shared" si="0"/>
        <v>0</v>
      </c>
      <c r="Z2" s="76">
        <f>X51</f>
        <v>0</v>
      </c>
    </row>
    <row r="3" spans="1:26" s="43" customFormat="1" ht="56.4" customHeight="1" x14ac:dyDescent="0.25">
      <c r="A3" s="200" t="s">
        <v>550</v>
      </c>
      <c r="B3" s="72" t="s">
        <v>76</v>
      </c>
      <c r="C3" s="227" t="s">
        <v>77</v>
      </c>
      <c r="D3" s="228"/>
      <c r="E3" s="227" t="s">
        <v>78</v>
      </c>
      <c r="F3" s="228"/>
      <c r="G3" s="227" t="s">
        <v>79</v>
      </c>
      <c r="H3" s="228"/>
      <c r="I3" s="227" t="s">
        <v>80</v>
      </c>
      <c r="J3" s="228"/>
      <c r="K3" s="227" t="s">
        <v>81</v>
      </c>
      <c r="L3" s="228"/>
      <c r="M3" s="227" t="s">
        <v>82</v>
      </c>
      <c r="N3" s="228"/>
      <c r="O3" s="227" t="s">
        <v>83</v>
      </c>
      <c r="P3" s="228"/>
      <c r="Q3" s="227" t="s">
        <v>84</v>
      </c>
      <c r="R3" s="228"/>
      <c r="S3" s="227" t="s">
        <v>85</v>
      </c>
      <c r="T3" s="228"/>
      <c r="U3" s="227" t="s">
        <v>86</v>
      </c>
      <c r="V3" s="228"/>
      <c r="W3" s="227" t="s">
        <v>87</v>
      </c>
      <c r="X3" s="228"/>
      <c r="Y3" s="227" t="s">
        <v>88</v>
      </c>
      <c r="Z3" s="228"/>
    </row>
    <row r="4" spans="1:26" s="43" customFormat="1" ht="34.799999999999997" customHeight="1" x14ac:dyDescent="0.25">
      <c r="A4" s="71"/>
      <c r="B4" s="42"/>
      <c r="C4" s="44" t="s">
        <v>16</v>
      </c>
      <c r="D4" s="44" t="s">
        <v>362</v>
      </c>
      <c r="E4" s="44" t="s">
        <v>16</v>
      </c>
      <c r="F4" s="44" t="s">
        <v>362</v>
      </c>
      <c r="G4" s="44" t="s">
        <v>16</v>
      </c>
      <c r="H4" s="44" t="s">
        <v>362</v>
      </c>
      <c r="I4" s="44" t="s">
        <v>16</v>
      </c>
      <c r="J4" s="44" t="s">
        <v>362</v>
      </c>
      <c r="K4" s="44" t="s">
        <v>16</v>
      </c>
      <c r="L4" s="44" t="s">
        <v>362</v>
      </c>
      <c r="M4" s="44" t="s">
        <v>16</v>
      </c>
      <c r="N4" s="44" t="s">
        <v>362</v>
      </c>
      <c r="O4" s="44" t="s">
        <v>16</v>
      </c>
      <c r="P4" s="44" t="s">
        <v>362</v>
      </c>
      <c r="Q4" s="44" t="s">
        <v>16</v>
      </c>
      <c r="R4" s="44" t="s">
        <v>362</v>
      </c>
      <c r="S4" s="44" t="s">
        <v>16</v>
      </c>
      <c r="T4" s="44" t="s">
        <v>362</v>
      </c>
      <c r="U4" s="44" t="s">
        <v>16</v>
      </c>
      <c r="V4" s="44" t="s">
        <v>362</v>
      </c>
      <c r="W4" s="44" t="s">
        <v>16</v>
      </c>
      <c r="X4" s="44" t="s">
        <v>362</v>
      </c>
      <c r="Y4" s="44" t="s">
        <v>16</v>
      </c>
      <c r="Z4" s="44" t="s">
        <v>362</v>
      </c>
    </row>
    <row r="5" spans="1:26" ht="15.6" x14ac:dyDescent="0.25">
      <c r="A5" s="73"/>
      <c r="B5" s="41" t="s">
        <v>314</v>
      </c>
      <c r="C5" s="168">
        <f>SUM(C6:C14)</f>
        <v>0</v>
      </c>
      <c r="D5" s="168">
        <f t="shared" ref="D5:Z5" si="1">SUM(D6:D14)</f>
        <v>0</v>
      </c>
      <c r="E5" s="168">
        <f t="shared" si="1"/>
        <v>0</v>
      </c>
      <c r="F5" s="168">
        <f t="shared" si="1"/>
        <v>0</v>
      </c>
      <c r="G5" s="168">
        <f t="shared" si="1"/>
        <v>0</v>
      </c>
      <c r="H5" s="168">
        <f t="shared" si="1"/>
        <v>0</v>
      </c>
      <c r="I5" s="168">
        <f t="shared" si="1"/>
        <v>0</v>
      </c>
      <c r="J5" s="168">
        <f t="shared" si="1"/>
        <v>0</v>
      </c>
      <c r="K5" s="168">
        <f t="shared" si="1"/>
        <v>0</v>
      </c>
      <c r="L5" s="168">
        <f t="shared" si="1"/>
        <v>0</v>
      </c>
      <c r="M5" s="168">
        <f t="shared" si="1"/>
        <v>0</v>
      </c>
      <c r="N5" s="168">
        <f t="shared" si="1"/>
        <v>0</v>
      </c>
      <c r="O5" s="168">
        <f t="shared" si="1"/>
        <v>0</v>
      </c>
      <c r="P5" s="168">
        <f t="shared" si="1"/>
        <v>0</v>
      </c>
      <c r="Q5" s="168">
        <f t="shared" si="1"/>
        <v>0</v>
      </c>
      <c r="R5" s="168">
        <f t="shared" si="1"/>
        <v>0</v>
      </c>
      <c r="S5" s="168">
        <f t="shared" si="1"/>
        <v>0</v>
      </c>
      <c r="T5" s="168">
        <f t="shared" si="1"/>
        <v>0</v>
      </c>
      <c r="U5" s="168">
        <f t="shared" si="1"/>
        <v>0</v>
      </c>
      <c r="V5" s="168">
        <f t="shared" si="1"/>
        <v>0</v>
      </c>
      <c r="W5" s="168">
        <f t="shared" si="1"/>
        <v>0</v>
      </c>
      <c r="X5" s="168">
        <f t="shared" si="1"/>
        <v>0</v>
      </c>
      <c r="Y5" s="168">
        <f t="shared" si="1"/>
        <v>0</v>
      </c>
      <c r="Z5" s="168">
        <f t="shared" si="1"/>
        <v>0</v>
      </c>
    </row>
    <row r="6" spans="1:26" x14ac:dyDescent="0.25">
      <c r="A6" s="74" t="s">
        <v>135</v>
      </c>
      <c r="B6" s="46" t="s">
        <v>318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</row>
    <row r="7" spans="1:26" x14ac:dyDescent="0.25">
      <c r="A7" s="74" t="s">
        <v>137</v>
      </c>
      <c r="B7" s="46" t="s">
        <v>388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</row>
    <row r="8" spans="1:26" ht="30" x14ac:dyDescent="0.25">
      <c r="A8" s="74" t="s">
        <v>139</v>
      </c>
      <c r="B8" s="46" t="s">
        <v>535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</row>
    <row r="9" spans="1:26" ht="30" x14ac:dyDescent="0.25">
      <c r="A9" s="74" t="s">
        <v>402</v>
      </c>
      <c r="B9" s="46" t="s">
        <v>316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</row>
    <row r="10" spans="1:26" x14ac:dyDescent="0.25">
      <c r="A10" s="74" t="s">
        <v>403</v>
      </c>
      <c r="B10" s="46" t="s">
        <v>317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</row>
    <row r="11" spans="1:26" ht="30" x14ac:dyDescent="0.25">
      <c r="A11" s="74" t="s">
        <v>404</v>
      </c>
      <c r="B11" s="46" t="s">
        <v>319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</row>
    <row r="12" spans="1:26" x14ac:dyDescent="0.25">
      <c r="A12" s="74" t="s">
        <v>405</v>
      </c>
      <c r="B12" s="46" t="s">
        <v>320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</row>
    <row r="13" spans="1:26" x14ac:dyDescent="0.25">
      <c r="A13" s="74" t="s">
        <v>406</v>
      </c>
      <c r="B13" s="46" t="s">
        <v>321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</row>
    <row r="14" spans="1:26" ht="15.6" x14ac:dyDescent="0.25">
      <c r="A14" s="74" t="s">
        <v>407</v>
      </c>
      <c r="B14" s="41" t="s">
        <v>89</v>
      </c>
      <c r="C14" s="168">
        <f>SUM(C15:C17)</f>
        <v>0</v>
      </c>
      <c r="D14" s="168">
        <f t="shared" ref="D14:Z14" si="2">SUM(D15:D17)</f>
        <v>0</v>
      </c>
      <c r="E14" s="168">
        <f t="shared" si="2"/>
        <v>0</v>
      </c>
      <c r="F14" s="168">
        <f t="shared" si="2"/>
        <v>0</v>
      </c>
      <c r="G14" s="168">
        <f t="shared" si="2"/>
        <v>0</v>
      </c>
      <c r="H14" s="168">
        <f t="shared" si="2"/>
        <v>0</v>
      </c>
      <c r="I14" s="168">
        <f t="shared" si="2"/>
        <v>0</v>
      </c>
      <c r="J14" s="168">
        <f t="shared" si="2"/>
        <v>0</v>
      </c>
      <c r="K14" s="168">
        <f t="shared" si="2"/>
        <v>0</v>
      </c>
      <c r="L14" s="168">
        <f t="shared" si="2"/>
        <v>0</v>
      </c>
      <c r="M14" s="168">
        <f t="shared" si="2"/>
        <v>0</v>
      </c>
      <c r="N14" s="168">
        <f t="shared" si="2"/>
        <v>0</v>
      </c>
      <c r="O14" s="168">
        <f t="shared" si="2"/>
        <v>0</v>
      </c>
      <c r="P14" s="168">
        <f t="shared" si="2"/>
        <v>0</v>
      </c>
      <c r="Q14" s="168">
        <f t="shared" si="2"/>
        <v>0</v>
      </c>
      <c r="R14" s="168">
        <f t="shared" si="2"/>
        <v>0</v>
      </c>
      <c r="S14" s="168">
        <f t="shared" si="2"/>
        <v>0</v>
      </c>
      <c r="T14" s="168">
        <f t="shared" si="2"/>
        <v>0</v>
      </c>
      <c r="U14" s="168">
        <f t="shared" si="2"/>
        <v>0</v>
      </c>
      <c r="V14" s="168">
        <f t="shared" si="2"/>
        <v>0</v>
      </c>
      <c r="W14" s="168">
        <f t="shared" si="2"/>
        <v>0</v>
      </c>
      <c r="X14" s="168">
        <f t="shared" si="2"/>
        <v>0</v>
      </c>
      <c r="Y14" s="168">
        <f t="shared" si="2"/>
        <v>0</v>
      </c>
      <c r="Z14" s="168">
        <f t="shared" si="2"/>
        <v>0</v>
      </c>
    </row>
    <row r="15" spans="1:26" ht="30" x14ac:dyDescent="0.25">
      <c r="A15" s="74" t="s">
        <v>408</v>
      </c>
      <c r="B15" s="46" t="s">
        <v>111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</row>
    <row r="16" spans="1:26" x14ac:dyDescent="0.25">
      <c r="A16" s="74" t="s">
        <v>409</v>
      </c>
      <c r="B16" s="46" t="s">
        <v>534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</row>
    <row r="17" spans="1:26" x14ac:dyDescent="0.25">
      <c r="A17" s="74" t="s">
        <v>410</v>
      </c>
      <c r="B17" s="46" t="s">
        <v>26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</row>
    <row r="18" spans="1:26" ht="15.6" x14ac:dyDescent="0.25">
      <c r="A18" s="74"/>
      <c r="B18" s="41" t="s">
        <v>90</v>
      </c>
      <c r="C18" s="168">
        <f t="shared" ref="C18:Z18" si="3">SUM(C19:C50)</f>
        <v>0</v>
      </c>
      <c r="D18" s="168">
        <f t="shared" si="3"/>
        <v>0</v>
      </c>
      <c r="E18" s="168">
        <f t="shared" si="3"/>
        <v>0</v>
      </c>
      <c r="F18" s="168">
        <f t="shared" si="3"/>
        <v>0</v>
      </c>
      <c r="G18" s="168">
        <f t="shared" si="3"/>
        <v>0</v>
      </c>
      <c r="H18" s="168">
        <f t="shared" si="3"/>
        <v>0</v>
      </c>
      <c r="I18" s="168">
        <f t="shared" si="3"/>
        <v>0</v>
      </c>
      <c r="J18" s="168">
        <f t="shared" si="3"/>
        <v>0</v>
      </c>
      <c r="K18" s="168">
        <f t="shared" si="3"/>
        <v>0</v>
      </c>
      <c r="L18" s="168">
        <f t="shared" si="3"/>
        <v>0</v>
      </c>
      <c r="M18" s="168">
        <f t="shared" si="3"/>
        <v>0</v>
      </c>
      <c r="N18" s="168">
        <f t="shared" si="3"/>
        <v>0</v>
      </c>
      <c r="O18" s="168">
        <f t="shared" si="3"/>
        <v>0</v>
      </c>
      <c r="P18" s="168">
        <f t="shared" si="3"/>
        <v>0</v>
      </c>
      <c r="Q18" s="168">
        <f t="shared" si="3"/>
        <v>0</v>
      </c>
      <c r="R18" s="168">
        <f t="shared" si="3"/>
        <v>0</v>
      </c>
      <c r="S18" s="168">
        <f t="shared" si="3"/>
        <v>0</v>
      </c>
      <c r="T18" s="168">
        <f t="shared" si="3"/>
        <v>0</v>
      </c>
      <c r="U18" s="168">
        <f t="shared" si="3"/>
        <v>0</v>
      </c>
      <c r="V18" s="168">
        <f t="shared" si="3"/>
        <v>0</v>
      </c>
      <c r="W18" s="168">
        <f t="shared" si="3"/>
        <v>0</v>
      </c>
      <c r="X18" s="168">
        <f t="shared" si="3"/>
        <v>0</v>
      </c>
      <c r="Y18" s="168">
        <f t="shared" si="3"/>
        <v>0</v>
      </c>
      <c r="Z18" s="168">
        <f t="shared" si="3"/>
        <v>0</v>
      </c>
    </row>
    <row r="19" spans="1:26" x14ac:dyDescent="0.25">
      <c r="A19" s="74" t="s">
        <v>135</v>
      </c>
      <c r="B19" s="46" t="s">
        <v>91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</row>
    <row r="20" spans="1:26" x14ac:dyDescent="0.25">
      <c r="A20" s="74" t="s">
        <v>137</v>
      </c>
      <c r="B20" s="46" t="s">
        <v>92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</row>
    <row r="21" spans="1:26" x14ac:dyDescent="0.25">
      <c r="A21" s="74" t="s">
        <v>139</v>
      </c>
      <c r="B21" s="46" t="s">
        <v>21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</row>
    <row r="22" spans="1:26" x14ac:dyDescent="0.25">
      <c r="A22" s="74" t="s">
        <v>402</v>
      </c>
      <c r="B22" s="46" t="s">
        <v>22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</row>
    <row r="23" spans="1:26" x14ac:dyDescent="0.25">
      <c r="A23" s="74" t="s">
        <v>403</v>
      </c>
      <c r="B23" s="46" t="s">
        <v>93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</row>
    <row r="24" spans="1:26" x14ac:dyDescent="0.25">
      <c r="A24" s="74" t="s">
        <v>404</v>
      </c>
      <c r="B24" s="46" t="s">
        <v>94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</row>
    <row r="25" spans="1:26" x14ac:dyDescent="0.25">
      <c r="A25" s="74" t="s">
        <v>405</v>
      </c>
      <c r="B25" s="46" t="s">
        <v>95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</row>
    <row r="26" spans="1:26" x14ac:dyDescent="0.25">
      <c r="A26" s="74" t="s">
        <v>406</v>
      </c>
      <c r="B26" s="46" t="s">
        <v>322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</row>
    <row r="27" spans="1:26" s="48" customFormat="1" x14ac:dyDescent="0.25">
      <c r="A27" s="74" t="s">
        <v>407</v>
      </c>
      <c r="B27" s="47" t="s">
        <v>96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</row>
    <row r="28" spans="1:26" s="48" customFormat="1" x14ac:dyDescent="0.25">
      <c r="A28" s="74" t="s">
        <v>408</v>
      </c>
      <c r="B28" s="47" t="s">
        <v>97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</row>
    <row r="29" spans="1:26" s="48" customFormat="1" x14ac:dyDescent="0.25">
      <c r="A29" s="74" t="s">
        <v>409</v>
      </c>
      <c r="B29" s="47" t="s">
        <v>24</v>
      </c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</row>
    <row r="30" spans="1:26" s="48" customFormat="1" x14ac:dyDescent="0.25">
      <c r="A30" s="74" t="s">
        <v>410</v>
      </c>
      <c r="B30" s="47" t="s">
        <v>98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</row>
    <row r="31" spans="1:26" x14ac:dyDescent="0.25">
      <c r="A31" s="74" t="s">
        <v>411</v>
      </c>
      <c r="B31" s="46" t="s">
        <v>99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</row>
    <row r="32" spans="1:26" ht="30" x14ac:dyDescent="0.25">
      <c r="A32" s="74" t="s">
        <v>412</v>
      </c>
      <c r="B32" s="131" t="s">
        <v>325</v>
      </c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</row>
    <row r="33" spans="1:26" x14ac:dyDescent="0.25">
      <c r="A33" s="74" t="s">
        <v>413</v>
      </c>
      <c r="B33" s="46" t="s">
        <v>326</v>
      </c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</row>
    <row r="34" spans="1:26" x14ac:dyDescent="0.25">
      <c r="A34" s="74" t="s">
        <v>414</v>
      </c>
      <c r="B34" s="46" t="s">
        <v>330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</row>
    <row r="35" spans="1:26" x14ac:dyDescent="0.25">
      <c r="A35" s="74" t="s">
        <v>415</v>
      </c>
      <c r="B35" s="46" t="s">
        <v>327</v>
      </c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</row>
    <row r="36" spans="1:26" x14ac:dyDescent="0.25">
      <c r="A36" s="74" t="s">
        <v>416</v>
      </c>
      <c r="B36" s="46" t="s">
        <v>323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</row>
    <row r="37" spans="1:26" x14ac:dyDescent="0.25">
      <c r="A37" s="74" t="s">
        <v>417</v>
      </c>
      <c r="B37" s="46" t="s">
        <v>100</v>
      </c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</row>
    <row r="38" spans="1:26" ht="30" x14ac:dyDescent="0.25">
      <c r="A38" s="74" t="s">
        <v>418</v>
      </c>
      <c r="B38" s="46" t="s">
        <v>387</v>
      </c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</row>
    <row r="39" spans="1:26" s="49" customFormat="1" ht="15.6" x14ac:dyDescent="0.3">
      <c r="A39" s="74" t="s">
        <v>419</v>
      </c>
      <c r="B39" s="46" t="s">
        <v>324</v>
      </c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</row>
    <row r="40" spans="1:26" x14ac:dyDescent="0.25">
      <c r="A40" s="74" t="s">
        <v>420</v>
      </c>
      <c r="B40" s="46" t="s">
        <v>101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</row>
    <row r="41" spans="1:26" x14ac:dyDescent="0.25">
      <c r="A41" s="74" t="s">
        <v>421</v>
      </c>
      <c r="B41" s="46" t="s">
        <v>102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</row>
    <row r="42" spans="1:26" x14ac:dyDescent="0.25">
      <c r="A42" s="74" t="s">
        <v>422</v>
      </c>
      <c r="B42" s="46" t="s">
        <v>103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</row>
    <row r="43" spans="1:26" x14ac:dyDescent="0.25">
      <c r="A43" s="74" t="s">
        <v>423</v>
      </c>
      <c r="B43" s="46" t="s">
        <v>104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</row>
    <row r="44" spans="1:26" x14ac:dyDescent="0.25">
      <c r="A44" s="74" t="s">
        <v>424</v>
      </c>
      <c r="B44" s="46" t="s">
        <v>105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</row>
    <row r="45" spans="1:26" x14ac:dyDescent="0.25">
      <c r="A45" s="74" t="s">
        <v>425</v>
      </c>
      <c r="B45" s="46" t="s">
        <v>106</v>
      </c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</row>
    <row r="46" spans="1:26" x14ac:dyDescent="0.25">
      <c r="A46" s="74" t="s">
        <v>426</v>
      </c>
      <c r="B46" s="46" t="s">
        <v>107</v>
      </c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</row>
    <row r="47" spans="1:26" x14ac:dyDescent="0.25">
      <c r="A47" s="74" t="s">
        <v>427</v>
      </c>
      <c r="B47" s="46" t="s">
        <v>108</v>
      </c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</row>
    <row r="48" spans="1:26" x14ac:dyDescent="0.25">
      <c r="A48" s="74" t="s">
        <v>428</v>
      </c>
      <c r="B48" s="46" t="s">
        <v>515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</row>
    <row r="49" spans="1:26" x14ac:dyDescent="0.25">
      <c r="A49" s="74" t="s">
        <v>429</v>
      </c>
      <c r="B49" s="46" t="s">
        <v>109</v>
      </c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</row>
    <row r="50" spans="1:26" x14ac:dyDescent="0.25">
      <c r="A50" s="74" t="s">
        <v>430</v>
      </c>
      <c r="B50" s="46" t="s">
        <v>26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</row>
    <row r="51" spans="1:26" x14ac:dyDescent="0.25">
      <c r="A51" s="45"/>
      <c r="B51" s="132" t="s">
        <v>110</v>
      </c>
      <c r="C51" s="172">
        <f>C2+C5-C18</f>
        <v>0</v>
      </c>
      <c r="D51" s="172">
        <f t="shared" ref="D51:Y51" si="4">D2+D5-D18</f>
        <v>0</v>
      </c>
      <c r="E51" s="172">
        <f t="shared" si="4"/>
        <v>0</v>
      </c>
      <c r="F51" s="172">
        <f t="shared" si="4"/>
        <v>0</v>
      </c>
      <c r="G51" s="172">
        <f t="shared" si="4"/>
        <v>0</v>
      </c>
      <c r="H51" s="172">
        <f t="shared" si="4"/>
        <v>0</v>
      </c>
      <c r="I51" s="172">
        <f t="shared" si="4"/>
        <v>0</v>
      </c>
      <c r="J51" s="172">
        <f t="shared" si="4"/>
        <v>0</v>
      </c>
      <c r="K51" s="172">
        <f t="shared" si="4"/>
        <v>0</v>
      </c>
      <c r="L51" s="172">
        <f t="shared" si="4"/>
        <v>0</v>
      </c>
      <c r="M51" s="172">
        <f t="shared" si="4"/>
        <v>0</v>
      </c>
      <c r="N51" s="172">
        <f t="shared" si="4"/>
        <v>0</v>
      </c>
      <c r="O51" s="172">
        <f t="shared" si="4"/>
        <v>0</v>
      </c>
      <c r="P51" s="172">
        <f t="shared" si="4"/>
        <v>0</v>
      </c>
      <c r="Q51" s="172">
        <f t="shared" si="4"/>
        <v>0</v>
      </c>
      <c r="R51" s="172">
        <f t="shared" si="4"/>
        <v>0</v>
      </c>
      <c r="S51" s="172">
        <f t="shared" si="4"/>
        <v>0</v>
      </c>
      <c r="T51" s="172">
        <f t="shared" si="4"/>
        <v>0</v>
      </c>
      <c r="U51" s="172">
        <f t="shared" si="4"/>
        <v>0</v>
      </c>
      <c r="V51" s="172">
        <f t="shared" si="4"/>
        <v>0</v>
      </c>
      <c r="W51" s="172">
        <f t="shared" si="4"/>
        <v>0</v>
      </c>
      <c r="X51" s="172">
        <f t="shared" si="4"/>
        <v>0</v>
      </c>
      <c r="Y51" s="172">
        <f t="shared" si="4"/>
        <v>0</v>
      </c>
      <c r="Z51" s="172">
        <f>Z2+Z5-Z18</f>
        <v>0</v>
      </c>
    </row>
    <row r="52" spans="1:26" ht="36.6" customHeight="1" x14ac:dyDescent="0.25"/>
    <row r="53" spans="1:26" s="190" customFormat="1" ht="30" customHeight="1" x14ac:dyDescent="0.35">
      <c r="B53" s="31" t="s">
        <v>146</v>
      </c>
      <c r="C53" s="225" t="s">
        <v>548</v>
      </c>
      <c r="D53" s="225"/>
      <c r="E53" s="225"/>
      <c r="F53" s="225"/>
      <c r="G53" s="225"/>
      <c r="H53" s="192"/>
      <c r="I53" s="201" t="s">
        <v>169</v>
      </c>
      <c r="J53" s="201"/>
      <c r="K53" s="201"/>
      <c r="L53" s="202"/>
      <c r="M53" s="202"/>
      <c r="N53" s="202"/>
      <c r="O53" s="202"/>
    </row>
    <row r="54" spans="1:26" s="190" customFormat="1" ht="45" customHeight="1" x14ac:dyDescent="0.35">
      <c r="B54" s="188"/>
      <c r="C54" s="224" t="s">
        <v>382</v>
      </c>
      <c r="D54" s="224"/>
      <c r="E54" s="224"/>
      <c r="F54" s="224"/>
      <c r="G54" s="224"/>
      <c r="H54" s="189"/>
      <c r="I54" s="34"/>
      <c r="J54" s="34"/>
      <c r="K54" s="34"/>
      <c r="L54" s="181"/>
      <c r="M54" s="181"/>
      <c r="N54" s="181"/>
      <c r="O54" s="181"/>
      <c r="P54" s="191"/>
      <c r="Q54" s="191"/>
      <c r="R54" s="191"/>
    </row>
    <row r="55" spans="1:26" s="190" customFormat="1" ht="20.399999999999999" x14ac:dyDescent="0.35">
      <c r="B55" s="31" t="s">
        <v>147</v>
      </c>
      <c r="C55" s="225" t="s">
        <v>63</v>
      </c>
      <c r="D55" s="225"/>
      <c r="E55" s="225"/>
      <c r="F55" s="225"/>
      <c r="G55" s="225"/>
      <c r="H55" s="192"/>
      <c r="I55" s="201" t="s">
        <v>169</v>
      </c>
      <c r="J55" s="201"/>
      <c r="K55" s="201"/>
      <c r="L55" s="181"/>
      <c r="M55" s="181"/>
      <c r="N55" s="181"/>
      <c r="O55" s="181"/>
      <c r="P55" s="191"/>
      <c r="Q55" s="191"/>
      <c r="R55" s="191"/>
    </row>
    <row r="56" spans="1:26" s="28" customFormat="1" ht="17.399999999999999" x14ac:dyDescent="0.25">
      <c r="B56" s="32"/>
      <c r="C56" s="224" t="s">
        <v>382</v>
      </c>
      <c r="D56" s="224"/>
      <c r="E56" s="224"/>
      <c r="F56" s="224"/>
      <c r="G56" s="224"/>
      <c r="H56" s="32"/>
      <c r="I56" s="32"/>
      <c r="J56" s="25"/>
      <c r="K56" s="25"/>
      <c r="L56" s="33"/>
      <c r="M56" s="33"/>
      <c r="N56" s="33"/>
      <c r="O56" s="33"/>
      <c r="P56" s="33"/>
      <c r="Q56" s="33"/>
      <c r="R56" s="33"/>
    </row>
    <row r="57" spans="1:26" s="25" customFormat="1" ht="13.8" x14ac:dyDescent="0.25"/>
    <row r="58" spans="1:26" s="34" customFormat="1" ht="17.399999999999999" x14ac:dyDescent="0.3">
      <c r="B58" s="35"/>
    </row>
    <row r="59" spans="1:26" s="34" customFormat="1" ht="18" x14ac:dyDescent="0.3">
      <c r="B59" s="36"/>
    </row>
    <row r="60" spans="1:26" s="34" customFormat="1" ht="17.399999999999999" x14ac:dyDescent="0.3">
      <c r="B60" s="35"/>
    </row>
    <row r="61" spans="1:26" s="34" customFormat="1" ht="17.399999999999999" x14ac:dyDescent="0.3">
      <c r="B61" s="35"/>
    </row>
  </sheetData>
  <mergeCells count="18">
    <mergeCell ref="Q3:R3"/>
    <mergeCell ref="S3:T3"/>
    <mergeCell ref="C54:G54"/>
    <mergeCell ref="C56:G56"/>
    <mergeCell ref="C53:G53"/>
    <mergeCell ref="C55:G55"/>
    <mergeCell ref="Y1:Z1"/>
    <mergeCell ref="A1:X1"/>
    <mergeCell ref="C3:D3"/>
    <mergeCell ref="E3:F3"/>
    <mergeCell ref="G3:H3"/>
    <mergeCell ref="I3:J3"/>
    <mergeCell ref="K3:L3"/>
    <mergeCell ref="U3:V3"/>
    <mergeCell ref="W3:X3"/>
    <mergeCell ref="Y3:Z3"/>
    <mergeCell ref="M3:N3"/>
    <mergeCell ref="O3:P3"/>
  </mergeCells>
  <printOptions horizontalCentered="1"/>
  <pageMargins left="0.39370078740157483" right="0.39370078740157483" top="1.1811023622047245" bottom="0.39370078740157483" header="0" footer="0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2"/>
  <sheetViews>
    <sheetView view="pageBreakPreview" zoomScale="60" zoomScaleNormal="75" workbookViewId="0">
      <selection sqref="A1:AS1"/>
    </sheetView>
  </sheetViews>
  <sheetFormatPr defaultColWidth="9.109375" defaultRowHeight="13.8" x14ac:dyDescent="0.3"/>
  <cols>
    <col min="1" max="1" width="9" style="28" customWidth="1"/>
    <col min="2" max="2" width="28.6640625" style="28" customWidth="1"/>
    <col min="3" max="3" width="10.44140625" style="28" customWidth="1"/>
    <col min="4" max="4" width="14" style="28" customWidth="1"/>
    <col min="5" max="5" width="12.5546875" style="28" customWidth="1"/>
    <col min="6" max="6" width="13.6640625" style="28" customWidth="1"/>
    <col min="7" max="7" width="13.109375" style="28" customWidth="1"/>
    <col min="8" max="13" width="5.88671875" style="28" customWidth="1"/>
    <col min="14" max="14" width="6.88671875" style="28" bestFit="1" customWidth="1"/>
    <col min="15" max="16" width="6.5546875" style="28" bestFit="1" customWidth="1"/>
    <col min="17" max="17" width="5" style="28" customWidth="1"/>
    <col min="18" max="23" width="6" style="28" bestFit="1" customWidth="1"/>
    <col min="24" max="24" width="6.88671875" style="28" bestFit="1" customWidth="1"/>
    <col min="25" max="26" width="6.5546875" style="28" bestFit="1" customWidth="1"/>
    <col min="27" max="27" width="6" style="28" customWidth="1"/>
    <col min="28" max="33" width="6" style="28" bestFit="1" customWidth="1"/>
    <col min="34" max="34" width="6.88671875" style="28" bestFit="1" customWidth="1"/>
    <col min="35" max="36" width="6.5546875" style="28" bestFit="1" customWidth="1"/>
    <col min="37" max="37" width="5" style="28" customWidth="1"/>
    <col min="38" max="43" width="6" style="28" bestFit="1" customWidth="1"/>
    <col min="44" max="44" width="6.88671875" style="28" bestFit="1" customWidth="1"/>
    <col min="45" max="45" width="6.5546875" style="28" bestFit="1" customWidth="1"/>
    <col min="46" max="47" width="7" style="28" customWidth="1"/>
    <col min="48" max="16384" width="9.109375" style="28"/>
  </cols>
  <sheetData>
    <row r="1" spans="1:47" ht="61.8" customHeight="1" x14ac:dyDescent="0.25">
      <c r="A1" s="211" t="s">
        <v>517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29" t="s">
        <v>379</v>
      </c>
      <c r="AU1" s="229"/>
    </row>
    <row r="2" spans="1:47" ht="64.5" customHeight="1" x14ac:dyDescent="0.3">
      <c r="A2" s="236" t="s">
        <v>551</v>
      </c>
      <c r="B2" s="238" t="s">
        <v>145</v>
      </c>
      <c r="C2" s="239" t="s">
        <v>35</v>
      </c>
      <c r="D2" s="233" t="s">
        <v>206</v>
      </c>
      <c r="E2" s="230" t="s">
        <v>207</v>
      </c>
      <c r="F2" s="249" t="s">
        <v>372</v>
      </c>
      <c r="G2" s="230" t="s">
        <v>373</v>
      </c>
      <c r="H2" s="217" t="s">
        <v>1</v>
      </c>
      <c r="I2" s="217"/>
      <c r="J2" s="218" t="s">
        <v>2</v>
      </c>
      <c r="K2" s="218"/>
      <c r="L2" s="217" t="s">
        <v>3</v>
      </c>
      <c r="M2" s="217"/>
      <c r="N2" s="235" t="s">
        <v>144</v>
      </c>
      <c r="O2" s="235"/>
      <c r="P2" s="240" t="s">
        <v>358</v>
      </c>
      <c r="Q2" s="240"/>
      <c r="R2" s="217" t="s">
        <v>4</v>
      </c>
      <c r="S2" s="217"/>
      <c r="T2" s="218" t="s">
        <v>5</v>
      </c>
      <c r="U2" s="218"/>
      <c r="V2" s="217" t="s">
        <v>6</v>
      </c>
      <c r="W2" s="217"/>
      <c r="X2" s="235" t="s">
        <v>7</v>
      </c>
      <c r="Y2" s="235"/>
      <c r="Z2" s="235" t="s">
        <v>359</v>
      </c>
      <c r="AA2" s="235"/>
      <c r="AB2" s="217" t="s">
        <v>8</v>
      </c>
      <c r="AC2" s="217"/>
      <c r="AD2" s="217" t="s">
        <v>9</v>
      </c>
      <c r="AE2" s="217"/>
      <c r="AF2" s="217" t="s">
        <v>10</v>
      </c>
      <c r="AG2" s="217"/>
      <c r="AH2" s="235" t="s">
        <v>11</v>
      </c>
      <c r="AI2" s="235"/>
      <c r="AJ2" s="235" t="s">
        <v>360</v>
      </c>
      <c r="AK2" s="235"/>
      <c r="AL2" s="217" t="s">
        <v>12</v>
      </c>
      <c r="AM2" s="217"/>
      <c r="AN2" s="217" t="s">
        <v>13</v>
      </c>
      <c r="AO2" s="217"/>
      <c r="AP2" s="217" t="s">
        <v>14</v>
      </c>
      <c r="AQ2" s="217"/>
      <c r="AR2" s="235" t="s">
        <v>15</v>
      </c>
      <c r="AS2" s="235"/>
      <c r="AT2" s="235" t="s">
        <v>361</v>
      </c>
      <c r="AU2" s="235"/>
    </row>
    <row r="3" spans="1:47" ht="40.799999999999997" customHeight="1" x14ac:dyDescent="0.3">
      <c r="A3" s="237"/>
      <c r="B3" s="238"/>
      <c r="C3" s="239"/>
      <c r="D3" s="234"/>
      <c r="E3" s="230"/>
      <c r="F3" s="249"/>
      <c r="G3" s="230"/>
      <c r="H3" s="69" t="s">
        <v>16</v>
      </c>
      <c r="I3" s="69" t="s">
        <v>362</v>
      </c>
      <c r="J3" s="69" t="s">
        <v>16</v>
      </c>
      <c r="K3" s="69" t="s">
        <v>362</v>
      </c>
      <c r="L3" s="69" t="s">
        <v>16</v>
      </c>
      <c r="M3" s="69" t="s">
        <v>362</v>
      </c>
      <c r="N3" s="50" t="s">
        <v>16</v>
      </c>
      <c r="O3" s="50" t="s">
        <v>362</v>
      </c>
      <c r="P3" s="50" t="s">
        <v>363</v>
      </c>
      <c r="Q3" s="50" t="s">
        <v>354</v>
      </c>
      <c r="R3" s="69" t="s">
        <v>16</v>
      </c>
      <c r="S3" s="69" t="s">
        <v>362</v>
      </c>
      <c r="T3" s="69" t="s">
        <v>16</v>
      </c>
      <c r="U3" s="69" t="s">
        <v>362</v>
      </c>
      <c r="V3" s="69" t="s">
        <v>16</v>
      </c>
      <c r="W3" s="69" t="s">
        <v>362</v>
      </c>
      <c r="X3" s="50" t="s">
        <v>16</v>
      </c>
      <c r="Y3" s="50" t="s">
        <v>362</v>
      </c>
      <c r="Z3" s="50" t="s">
        <v>363</v>
      </c>
      <c r="AA3" s="50" t="s">
        <v>354</v>
      </c>
      <c r="AB3" s="69" t="s">
        <v>16</v>
      </c>
      <c r="AC3" s="69" t="s">
        <v>362</v>
      </c>
      <c r="AD3" s="69" t="s">
        <v>16</v>
      </c>
      <c r="AE3" s="69" t="s">
        <v>362</v>
      </c>
      <c r="AF3" s="69" t="s">
        <v>16</v>
      </c>
      <c r="AG3" s="69" t="s">
        <v>362</v>
      </c>
      <c r="AH3" s="50" t="s">
        <v>16</v>
      </c>
      <c r="AI3" s="50" t="s">
        <v>362</v>
      </c>
      <c r="AJ3" s="50" t="s">
        <v>363</v>
      </c>
      <c r="AK3" s="50" t="s">
        <v>354</v>
      </c>
      <c r="AL3" s="69" t="s">
        <v>16</v>
      </c>
      <c r="AM3" s="69" t="s">
        <v>362</v>
      </c>
      <c r="AN3" s="69" t="s">
        <v>16</v>
      </c>
      <c r="AO3" s="69" t="s">
        <v>362</v>
      </c>
      <c r="AP3" s="69" t="s">
        <v>16</v>
      </c>
      <c r="AQ3" s="69" t="s">
        <v>362</v>
      </c>
      <c r="AR3" s="50" t="s">
        <v>16</v>
      </c>
      <c r="AS3" s="50" t="s">
        <v>362</v>
      </c>
      <c r="AT3" s="50" t="s">
        <v>363</v>
      </c>
      <c r="AU3" s="50" t="s">
        <v>354</v>
      </c>
    </row>
    <row r="4" spans="1:47" s="52" customFormat="1" ht="21" x14ac:dyDescent="0.3">
      <c r="A4" s="77" t="s">
        <v>135</v>
      </c>
      <c r="B4" s="231" t="s">
        <v>136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51"/>
      <c r="AF4" s="247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</row>
    <row r="5" spans="1:47" ht="30" x14ac:dyDescent="0.3">
      <c r="A5" s="159" t="s">
        <v>187</v>
      </c>
      <c r="B5" s="78" t="s">
        <v>37</v>
      </c>
      <c r="C5" s="79" t="s">
        <v>333</v>
      </c>
      <c r="D5" s="80">
        <f>'1.Основні показники '!C15</f>
        <v>0</v>
      </c>
      <c r="E5" s="80">
        <f>'1.Основні показники '!D15</f>
        <v>0</v>
      </c>
      <c r="F5" s="80">
        <f>'1.Основні показники '!E15</f>
        <v>0</v>
      </c>
      <c r="G5" s="135">
        <f>'1.Основні показники '!F15</f>
        <v>0</v>
      </c>
      <c r="H5" s="135">
        <f>'1.Основні показники '!G15</f>
        <v>0</v>
      </c>
      <c r="I5" s="135">
        <f>'1.Основні показники '!H15</f>
        <v>0</v>
      </c>
      <c r="J5" s="135">
        <f>'1.Основні показники '!I15</f>
        <v>0</v>
      </c>
      <c r="K5" s="135">
        <f>'1.Основні показники '!J15</f>
        <v>0</v>
      </c>
      <c r="L5" s="135">
        <f>'1.Основні показники '!K15</f>
        <v>0</v>
      </c>
      <c r="M5" s="135">
        <f>'1.Основні показники '!L15</f>
        <v>0</v>
      </c>
      <c r="N5" s="136">
        <f>'1.Основні показники '!M15</f>
        <v>0</v>
      </c>
      <c r="O5" s="136">
        <f>'1.Основні показники '!N15</f>
        <v>0</v>
      </c>
      <c r="P5" s="136">
        <f>O5-N5</f>
        <v>0</v>
      </c>
      <c r="Q5" s="136" t="str">
        <f>IFERROR((O5-N5)/N5,"−")</f>
        <v>−</v>
      </c>
      <c r="R5" s="135">
        <f>'1.Основні показники '!Q15</f>
        <v>0</v>
      </c>
      <c r="S5" s="135">
        <f>'1.Основні показники '!R15</f>
        <v>0</v>
      </c>
      <c r="T5" s="135">
        <f>'1.Основні показники '!S15</f>
        <v>0</v>
      </c>
      <c r="U5" s="135">
        <f>'1.Основні показники '!T15</f>
        <v>0</v>
      </c>
      <c r="V5" s="135">
        <f>'1.Основні показники '!U15</f>
        <v>0</v>
      </c>
      <c r="W5" s="135">
        <f>'1.Основні показники '!V15</f>
        <v>0</v>
      </c>
      <c r="X5" s="136">
        <f>'1.Основні показники '!W15</f>
        <v>0</v>
      </c>
      <c r="Y5" s="136">
        <f>'1.Основні показники '!X15</f>
        <v>0</v>
      </c>
      <c r="Z5" s="136">
        <f>Y5-X5</f>
        <v>0</v>
      </c>
      <c r="AA5" s="136" t="str">
        <f>IFERROR((Y5-X5)/X5,"−")</f>
        <v>−</v>
      </c>
      <c r="AB5" s="135">
        <f>'1.Основні показники '!AA15</f>
        <v>0</v>
      </c>
      <c r="AC5" s="135">
        <f>'1.Основні показники '!AB15</f>
        <v>0</v>
      </c>
      <c r="AD5" s="135">
        <f>'1.Основні показники '!AC15</f>
        <v>0</v>
      </c>
      <c r="AE5" s="135">
        <f>'1.Основні показники '!AD15</f>
        <v>0</v>
      </c>
      <c r="AF5" s="135">
        <f>'1.Основні показники '!AE15</f>
        <v>0</v>
      </c>
      <c r="AG5" s="135">
        <f>'1.Основні показники '!AF15</f>
        <v>0</v>
      </c>
      <c r="AH5" s="136">
        <f>'1.Основні показники '!AG15</f>
        <v>0</v>
      </c>
      <c r="AI5" s="136">
        <f>'1.Основні показники '!AH15</f>
        <v>0</v>
      </c>
      <c r="AJ5" s="136">
        <f>AI5-AH5</f>
        <v>0</v>
      </c>
      <c r="AK5" s="136" t="str">
        <f>IFERROR((AI5-AH5)/AH5,"−")</f>
        <v>−</v>
      </c>
      <c r="AL5" s="135">
        <f>'1.Основні показники '!AK15</f>
        <v>0</v>
      </c>
      <c r="AM5" s="135">
        <f>'1.Основні показники '!AL15</f>
        <v>0</v>
      </c>
      <c r="AN5" s="135">
        <f>'1.Основні показники '!AM15</f>
        <v>0</v>
      </c>
      <c r="AO5" s="135">
        <f>'1.Основні показники '!AN15</f>
        <v>0</v>
      </c>
      <c r="AP5" s="135">
        <f>'1.Основні показники '!AO15</f>
        <v>0</v>
      </c>
      <c r="AQ5" s="135">
        <f>'1.Основні показники '!AP15</f>
        <v>0</v>
      </c>
      <c r="AR5" s="136">
        <f>'1.Основні показники '!AQ15</f>
        <v>0</v>
      </c>
      <c r="AS5" s="136">
        <f>'1.Основні показники '!AR15</f>
        <v>0</v>
      </c>
      <c r="AT5" s="136">
        <f>AS5-AR5</f>
        <v>0</v>
      </c>
      <c r="AU5" s="136" t="str">
        <f>IFERROR((AS5-AR5)/AR5,"−")</f>
        <v>−</v>
      </c>
    </row>
    <row r="6" spans="1:47" ht="45" x14ac:dyDescent="0.3">
      <c r="A6" s="159" t="s">
        <v>188</v>
      </c>
      <c r="B6" s="78" t="s">
        <v>334</v>
      </c>
      <c r="C6" s="79" t="s">
        <v>333</v>
      </c>
      <c r="D6" s="80">
        <f>'1.Основні показники '!C104+'1.Основні показники '!C108</f>
        <v>0</v>
      </c>
      <c r="E6" s="80">
        <f>'1.Основні показники '!D104+'1.Основні показники '!D108</f>
        <v>0</v>
      </c>
      <c r="F6" s="80">
        <f>'1.Основні показники '!E104+'1.Основні показники '!E108</f>
        <v>0</v>
      </c>
      <c r="G6" s="135">
        <f>'1.Основні показники '!F104+'1.Основні показники '!F108</f>
        <v>0</v>
      </c>
      <c r="H6" s="135">
        <f>'1.Основні показники '!G104+'1.Основні показники '!G108</f>
        <v>0</v>
      </c>
      <c r="I6" s="135">
        <f>'1.Основні показники '!H104+'1.Основні показники '!H108</f>
        <v>0</v>
      </c>
      <c r="J6" s="135">
        <f>'1.Основні показники '!I104+'1.Основні показники '!I108</f>
        <v>0</v>
      </c>
      <c r="K6" s="135">
        <f>'1.Основні показники '!J104+'1.Основні показники '!J108</f>
        <v>0</v>
      </c>
      <c r="L6" s="135">
        <f>'1.Основні показники '!K104+'1.Основні показники '!K108</f>
        <v>0</v>
      </c>
      <c r="M6" s="135">
        <f>'1.Основні показники '!L104+'1.Основні показники '!L108</f>
        <v>0</v>
      </c>
      <c r="N6" s="136">
        <f>'1.Основні показники '!M104+'1.Основні показники '!M108</f>
        <v>0</v>
      </c>
      <c r="O6" s="136">
        <f>'1.Основні показники '!N104+'1.Основні показники '!N108</f>
        <v>0</v>
      </c>
      <c r="P6" s="136">
        <f t="shared" ref="P6:P22" si="0">O6-N6</f>
        <v>0</v>
      </c>
      <c r="Q6" s="136" t="str">
        <f t="shared" ref="Q6:Q22" si="1">IFERROR((O6-N6)/N6,"−")</f>
        <v>−</v>
      </c>
      <c r="R6" s="135">
        <f>'1.Основні показники '!Q104+'1.Основні показники '!Q108</f>
        <v>0</v>
      </c>
      <c r="S6" s="135">
        <f>'1.Основні показники '!R104+'1.Основні показники '!R108</f>
        <v>0</v>
      </c>
      <c r="T6" s="135">
        <f>'1.Основні показники '!S104+'1.Основні показники '!S108</f>
        <v>0</v>
      </c>
      <c r="U6" s="135">
        <f>'1.Основні показники '!T104+'1.Основні показники '!T108</f>
        <v>0</v>
      </c>
      <c r="V6" s="135">
        <f>'1.Основні показники '!U104+'1.Основні показники '!U108</f>
        <v>0</v>
      </c>
      <c r="W6" s="135">
        <f>'1.Основні показники '!V104+'1.Основні показники '!V108</f>
        <v>0</v>
      </c>
      <c r="X6" s="136">
        <f>'1.Основні показники '!W104+'1.Основні показники '!W108</f>
        <v>0</v>
      </c>
      <c r="Y6" s="136">
        <f>'1.Основні показники '!X104+'1.Основні показники '!X108</f>
        <v>0</v>
      </c>
      <c r="Z6" s="136">
        <f t="shared" ref="Z6:Z22" si="2">Y6-X6</f>
        <v>0</v>
      </c>
      <c r="AA6" s="136" t="str">
        <f t="shared" ref="AA6:AA22" si="3">IFERROR((Y6-X6)/X6,"−")</f>
        <v>−</v>
      </c>
      <c r="AB6" s="135">
        <f>'1.Основні показники '!AA104+'1.Основні показники '!AA108</f>
        <v>0</v>
      </c>
      <c r="AC6" s="135">
        <f>'1.Основні показники '!AB104+'1.Основні показники '!AB108</f>
        <v>0</v>
      </c>
      <c r="AD6" s="135">
        <f>'1.Основні показники '!AC104+'1.Основні показники '!AC108</f>
        <v>0</v>
      </c>
      <c r="AE6" s="135">
        <f>'1.Основні показники '!AD104+'1.Основні показники '!AD108</f>
        <v>0</v>
      </c>
      <c r="AF6" s="135">
        <f>'1.Основні показники '!AE104+'1.Основні показники '!AE108</f>
        <v>0</v>
      </c>
      <c r="AG6" s="135">
        <f>'1.Основні показники '!AF104+'1.Основні показники '!AF108</f>
        <v>0</v>
      </c>
      <c r="AH6" s="136">
        <f>'1.Основні показники '!AG104+'1.Основні показники '!AG108</f>
        <v>0</v>
      </c>
      <c r="AI6" s="136">
        <f>'1.Основні показники '!AH104+'1.Основні показники '!AH108</f>
        <v>0</v>
      </c>
      <c r="AJ6" s="136">
        <f t="shared" ref="AJ6:AJ22" si="4">AI6-AH6</f>
        <v>0</v>
      </c>
      <c r="AK6" s="136" t="str">
        <f t="shared" ref="AK6:AK22" si="5">IFERROR((AI6-AH6)/AH6,"−")</f>
        <v>−</v>
      </c>
      <c r="AL6" s="135">
        <f>'1.Основні показники '!AK104+'1.Основні показники '!AK108</f>
        <v>0</v>
      </c>
      <c r="AM6" s="135">
        <f>'1.Основні показники '!AL104+'1.Основні показники '!AL108</f>
        <v>0</v>
      </c>
      <c r="AN6" s="135">
        <f>'1.Основні показники '!AM104+'1.Основні показники '!AM108</f>
        <v>0</v>
      </c>
      <c r="AO6" s="135">
        <f>'1.Основні показники '!AN104+'1.Основні показники '!AN108</f>
        <v>0</v>
      </c>
      <c r="AP6" s="135">
        <f>'1.Основні показники '!AO104+'1.Основні показники '!AO108</f>
        <v>0</v>
      </c>
      <c r="AQ6" s="135">
        <f>'1.Основні показники '!AP104+'1.Основні показники '!AP108</f>
        <v>0</v>
      </c>
      <c r="AR6" s="136">
        <f>'1.Основні показники '!AQ104+'1.Основні показники '!AQ108</f>
        <v>0</v>
      </c>
      <c r="AS6" s="136">
        <f>'1.Основні показники '!AR104+'1.Основні показники '!AR108</f>
        <v>0</v>
      </c>
      <c r="AT6" s="136">
        <f t="shared" ref="AT6:AT22" si="6">AS6-AR6</f>
        <v>0</v>
      </c>
      <c r="AU6" s="136" t="str">
        <f t="shared" ref="AU6:AU22" si="7">IFERROR((AS6-AR6)/AR6,"−")</f>
        <v>−</v>
      </c>
    </row>
    <row r="7" spans="1:47" ht="30" x14ac:dyDescent="0.3">
      <c r="A7" s="159" t="s">
        <v>189</v>
      </c>
      <c r="B7" s="78" t="s">
        <v>335</v>
      </c>
      <c r="C7" s="79" t="s">
        <v>333</v>
      </c>
      <c r="D7" s="80">
        <f>'1.Основні показники '!C105</f>
        <v>0</v>
      </c>
      <c r="E7" s="80">
        <f>'1.Основні показники '!D105</f>
        <v>0</v>
      </c>
      <c r="F7" s="80">
        <f>'1.Основні показники '!E105</f>
        <v>0</v>
      </c>
      <c r="G7" s="135">
        <f>'1.Основні показники '!F105</f>
        <v>0</v>
      </c>
      <c r="H7" s="135">
        <f>'1.Основні показники '!G105</f>
        <v>0</v>
      </c>
      <c r="I7" s="135">
        <f>'1.Основні показники '!H105</f>
        <v>0</v>
      </c>
      <c r="J7" s="135">
        <f>'1.Основні показники '!I105</f>
        <v>0</v>
      </c>
      <c r="K7" s="135">
        <f>'1.Основні показники '!J105</f>
        <v>0</v>
      </c>
      <c r="L7" s="135">
        <f>'1.Основні показники '!K105</f>
        <v>0</v>
      </c>
      <c r="M7" s="135">
        <f>'1.Основні показники '!L105</f>
        <v>0</v>
      </c>
      <c r="N7" s="136">
        <f>'1.Основні показники '!M105</f>
        <v>0</v>
      </c>
      <c r="O7" s="136">
        <f>'1.Основні показники '!N105</f>
        <v>0</v>
      </c>
      <c r="P7" s="136">
        <f t="shared" si="0"/>
        <v>0</v>
      </c>
      <c r="Q7" s="136" t="str">
        <f t="shared" si="1"/>
        <v>−</v>
      </c>
      <c r="R7" s="135">
        <f>'1.Основні показники '!Q105</f>
        <v>0</v>
      </c>
      <c r="S7" s="135">
        <f>'1.Основні показники '!R105</f>
        <v>0</v>
      </c>
      <c r="T7" s="135">
        <f>'1.Основні показники '!S105</f>
        <v>0</v>
      </c>
      <c r="U7" s="135">
        <f>'1.Основні показники '!T105</f>
        <v>0</v>
      </c>
      <c r="V7" s="135">
        <f>'1.Основні показники '!U105</f>
        <v>0</v>
      </c>
      <c r="W7" s="135">
        <f>'1.Основні показники '!V105</f>
        <v>0</v>
      </c>
      <c r="X7" s="136">
        <f>'1.Основні показники '!W105</f>
        <v>0</v>
      </c>
      <c r="Y7" s="136">
        <f>'1.Основні показники '!X105</f>
        <v>0</v>
      </c>
      <c r="Z7" s="136">
        <f t="shared" si="2"/>
        <v>0</v>
      </c>
      <c r="AA7" s="136" t="str">
        <f t="shared" si="3"/>
        <v>−</v>
      </c>
      <c r="AB7" s="135">
        <f>'1.Основні показники '!AA105</f>
        <v>0</v>
      </c>
      <c r="AC7" s="135">
        <f>'1.Основні показники '!AB105</f>
        <v>0</v>
      </c>
      <c r="AD7" s="135">
        <f>'1.Основні показники '!AC105</f>
        <v>0</v>
      </c>
      <c r="AE7" s="135">
        <f>'1.Основні показники '!AD105</f>
        <v>0</v>
      </c>
      <c r="AF7" s="135">
        <f>'1.Основні показники '!AE105</f>
        <v>0</v>
      </c>
      <c r="AG7" s="135">
        <f>'1.Основні показники '!AF105</f>
        <v>0</v>
      </c>
      <c r="AH7" s="136">
        <f>'1.Основні показники '!AG105</f>
        <v>0</v>
      </c>
      <c r="AI7" s="136">
        <f>'1.Основні показники '!AH105</f>
        <v>0</v>
      </c>
      <c r="AJ7" s="136">
        <f t="shared" si="4"/>
        <v>0</v>
      </c>
      <c r="AK7" s="136" t="str">
        <f t="shared" si="5"/>
        <v>−</v>
      </c>
      <c r="AL7" s="135">
        <f>'1.Основні показники '!AK105</f>
        <v>0</v>
      </c>
      <c r="AM7" s="135">
        <f>'1.Основні показники '!AL105</f>
        <v>0</v>
      </c>
      <c r="AN7" s="135">
        <f>'1.Основні показники '!AM105</f>
        <v>0</v>
      </c>
      <c r="AO7" s="135">
        <f>'1.Основні показники '!AN105</f>
        <v>0</v>
      </c>
      <c r="AP7" s="135">
        <f>'1.Основні показники '!AO105</f>
        <v>0</v>
      </c>
      <c r="AQ7" s="135">
        <f>'1.Основні показники '!AP105</f>
        <v>0</v>
      </c>
      <c r="AR7" s="136">
        <f>'1.Основні показники '!AQ105</f>
        <v>0</v>
      </c>
      <c r="AS7" s="136">
        <f>'1.Основні показники '!AR105</f>
        <v>0</v>
      </c>
      <c r="AT7" s="136">
        <f t="shared" si="6"/>
        <v>0</v>
      </c>
      <c r="AU7" s="136" t="str">
        <f t="shared" si="7"/>
        <v>−</v>
      </c>
    </row>
    <row r="8" spans="1:47" ht="15" x14ac:dyDescent="0.3">
      <c r="A8" s="159" t="s">
        <v>190</v>
      </c>
      <c r="B8" s="78" t="s">
        <v>350</v>
      </c>
      <c r="C8" s="79" t="s">
        <v>333</v>
      </c>
      <c r="D8" s="80">
        <f>'1.Основні показники '!C118</f>
        <v>0</v>
      </c>
      <c r="E8" s="80">
        <f>'1.Основні показники '!D118</f>
        <v>0</v>
      </c>
      <c r="F8" s="80">
        <f>'1.Основні показники '!E118</f>
        <v>0</v>
      </c>
      <c r="G8" s="135">
        <f>'1.Основні показники '!F118</f>
        <v>0</v>
      </c>
      <c r="H8" s="135">
        <f>'1.Основні показники '!G118</f>
        <v>0</v>
      </c>
      <c r="I8" s="135">
        <f>'1.Основні показники '!H118</f>
        <v>0</v>
      </c>
      <c r="J8" s="135">
        <f>'1.Основні показники '!I118</f>
        <v>0</v>
      </c>
      <c r="K8" s="135">
        <f>'1.Основні показники '!J118</f>
        <v>0</v>
      </c>
      <c r="L8" s="135">
        <f>'1.Основні показники '!K118</f>
        <v>0</v>
      </c>
      <c r="M8" s="135">
        <f>'1.Основні показники '!L118</f>
        <v>0</v>
      </c>
      <c r="N8" s="136">
        <f>'1.Основні показники '!M118</f>
        <v>0</v>
      </c>
      <c r="O8" s="136">
        <f>'1.Основні показники '!N118</f>
        <v>0</v>
      </c>
      <c r="P8" s="136">
        <f t="shared" si="0"/>
        <v>0</v>
      </c>
      <c r="Q8" s="136" t="str">
        <f t="shared" si="1"/>
        <v>−</v>
      </c>
      <c r="R8" s="135">
        <f>'1.Основні показники '!Q118</f>
        <v>0</v>
      </c>
      <c r="S8" s="135">
        <f>'1.Основні показники '!R118</f>
        <v>0</v>
      </c>
      <c r="T8" s="135">
        <f>'1.Основні показники '!S118</f>
        <v>0</v>
      </c>
      <c r="U8" s="135">
        <f>'1.Основні показники '!T118</f>
        <v>0</v>
      </c>
      <c r="V8" s="135">
        <f>'1.Основні показники '!U118</f>
        <v>0</v>
      </c>
      <c r="W8" s="135">
        <f>'1.Основні показники '!V118</f>
        <v>0</v>
      </c>
      <c r="X8" s="136">
        <f>'1.Основні показники '!W118</f>
        <v>0</v>
      </c>
      <c r="Y8" s="136">
        <f>'1.Основні показники '!X118</f>
        <v>0</v>
      </c>
      <c r="Z8" s="136">
        <f t="shared" si="2"/>
        <v>0</v>
      </c>
      <c r="AA8" s="136" t="str">
        <f t="shared" si="3"/>
        <v>−</v>
      </c>
      <c r="AB8" s="135">
        <f>'1.Основні показники '!AA118</f>
        <v>0</v>
      </c>
      <c r="AC8" s="135">
        <f>'1.Основні показники '!AB118</f>
        <v>0</v>
      </c>
      <c r="AD8" s="135">
        <f>'1.Основні показники '!AC118</f>
        <v>0</v>
      </c>
      <c r="AE8" s="135">
        <f>'1.Основні показники '!AD118</f>
        <v>0</v>
      </c>
      <c r="AF8" s="135">
        <f>'1.Основні показники '!AE118</f>
        <v>0</v>
      </c>
      <c r="AG8" s="135">
        <f>'1.Основні показники '!AF118</f>
        <v>0</v>
      </c>
      <c r="AH8" s="136">
        <f>'1.Основні показники '!AG118</f>
        <v>0</v>
      </c>
      <c r="AI8" s="136">
        <f>'1.Основні показники '!AH118</f>
        <v>0</v>
      </c>
      <c r="AJ8" s="136">
        <f t="shared" si="4"/>
        <v>0</v>
      </c>
      <c r="AK8" s="136" t="str">
        <f t="shared" si="5"/>
        <v>−</v>
      </c>
      <c r="AL8" s="135">
        <f>'1.Основні показники '!AK118</f>
        <v>0</v>
      </c>
      <c r="AM8" s="135">
        <f>'1.Основні показники '!AL118</f>
        <v>0</v>
      </c>
      <c r="AN8" s="135">
        <f>'1.Основні показники '!AM118</f>
        <v>0</v>
      </c>
      <c r="AO8" s="135">
        <f>'1.Основні показники '!AN118</f>
        <v>0</v>
      </c>
      <c r="AP8" s="135">
        <f>'1.Основні показники '!AO118</f>
        <v>0</v>
      </c>
      <c r="AQ8" s="135">
        <f>'1.Основні показники '!AP118</f>
        <v>0</v>
      </c>
      <c r="AR8" s="136">
        <f>'1.Основні показники '!AQ118</f>
        <v>0</v>
      </c>
      <c r="AS8" s="136">
        <f>'1.Основні показники '!AR118</f>
        <v>0</v>
      </c>
      <c r="AT8" s="136">
        <f t="shared" si="6"/>
        <v>0</v>
      </c>
      <c r="AU8" s="136" t="str">
        <f t="shared" si="7"/>
        <v>−</v>
      </c>
    </row>
    <row r="9" spans="1:47" ht="15" x14ac:dyDescent="0.3">
      <c r="A9" s="159" t="s">
        <v>191</v>
      </c>
      <c r="B9" s="78" t="s">
        <v>351</v>
      </c>
      <c r="C9" s="79" t="s">
        <v>333</v>
      </c>
      <c r="D9" s="80">
        <f>'1.Основні показники '!C119</f>
        <v>0</v>
      </c>
      <c r="E9" s="80">
        <f>'1.Основні показники '!D119</f>
        <v>0</v>
      </c>
      <c r="F9" s="80">
        <f>'1.Основні показники '!E119</f>
        <v>0</v>
      </c>
      <c r="G9" s="135">
        <f>'1.Основні показники '!F119</f>
        <v>0</v>
      </c>
      <c r="H9" s="135">
        <f>'1.Основні показники '!G119</f>
        <v>0</v>
      </c>
      <c r="I9" s="135">
        <f>'1.Основні показники '!H119</f>
        <v>0</v>
      </c>
      <c r="J9" s="135">
        <f>'1.Основні показники '!I119</f>
        <v>0</v>
      </c>
      <c r="K9" s="135">
        <f>'1.Основні показники '!J119</f>
        <v>0</v>
      </c>
      <c r="L9" s="135">
        <f>'1.Основні показники '!K119</f>
        <v>0</v>
      </c>
      <c r="M9" s="135">
        <f>'1.Основні показники '!L119</f>
        <v>0</v>
      </c>
      <c r="N9" s="136">
        <f>'1.Основні показники '!M119</f>
        <v>0</v>
      </c>
      <c r="O9" s="136">
        <f>'1.Основні показники '!N119</f>
        <v>0</v>
      </c>
      <c r="P9" s="136">
        <f t="shared" si="0"/>
        <v>0</v>
      </c>
      <c r="Q9" s="136" t="str">
        <f t="shared" si="1"/>
        <v>−</v>
      </c>
      <c r="R9" s="135">
        <f>'1.Основні показники '!Q119</f>
        <v>0</v>
      </c>
      <c r="S9" s="135">
        <f>'1.Основні показники '!R119</f>
        <v>0</v>
      </c>
      <c r="T9" s="135">
        <f>'1.Основні показники '!S119</f>
        <v>0</v>
      </c>
      <c r="U9" s="135">
        <f>'1.Основні показники '!T119</f>
        <v>0</v>
      </c>
      <c r="V9" s="135">
        <f>'1.Основні показники '!U119</f>
        <v>0</v>
      </c>
      <c r="W9" s="135">
        <f>'1.Основні показники '!V119</f>
        <v>0</v>
      </c>
      <c r="X9" s="136">
        <f>'1.Основні показники '!W119</f>
        <v>0</v>
      </c>
      <c r="Y9" s="136">
        <f>'1.Основні показники '!X119</f>
        <v>0</v>
      </c>
      <c r="Z9" s="136">
        <f t="shared" si="2"/>
        <v>0</v>
      </c>
      <c r="AA9" s="136" t="str">
        <f t="shared" si="3"/>
        <v>−</v>
      </c>
      <c r="AB9" s="135">
        <f>'1.Основні показники '!AA119</f>
        <v>0</v>
      </c>
      <c r="AC9" s="135">
        <f>'1.Основні показники '!AB119</f>
        <v>0</v>
      </c>
      <c r="AD9" s="135">
        <f>'1.Основні показники '!AC119</f>
        <v>0</v>
      </c>
      <c r="AE9" s="135">
        <f>'1.Основні показники '!AD119</f>
        <v>0</v>
      </c>
      <c r="AF9" s="135">
        <f>'1.Основні показники '!AE119</f>
        <v>0</v>
      </c>
      <c r="AG9" s="135">
        <f>'1.Основні показники '!AF119</f>
        <v>0</v>
      </c>
      <c r="AH9" s="136">
        <f>'1.Основні показники '!AG119</f>
        <v>0</v>
      </c>
      <c r="AI9" s="136">
        <f>'1.Основні показники '!AH119</f>
        <v>0</v>
      </c>
      <c r="AJ9" s="136">
        <f t="shared" si="4"/>
        <v>0</v>
      </c>
      <c r="AK9" s="136" t="str">
        <f t="shared" si="5"/>
        <v>−</v>
      </c>
      <c r="AL9" s="135">
        <f>'1.Основні показники '!AK119</f>
        <v>0</v>
      </c>
      <c r="AM9" s="135">
        <f>'1.Основні показники '!AL119</f>
        <v>0</v>
      </c>
      <c r="AN9" s="135">
        <f>'1.Основні показники '!AM119</f>
        <v>0</v>
      </c>
      <c r="AO9" s="135">
        <f>'1.Основні показники '!AN119</f>
        <v>0</v>
      </c>
      <c r="AP9" s="135">
        <f>'1.Основні показники '!AO119</f>
        <v>0</v>
      </c>
      <c r="AQ9" s="135">
        <f>'1.Основні показники '!AP119</f>
        <v>0</v>
      </c>
      <c r="AR9" s="136">
        <f>'1.Основні показники '!AQ119</f>
        <v>0</v>
      </c>
      <c r="AS9" s="136">
        <f>'1.Основні показники '!AR119</f>
        <v>0</v>
      </c>
      <c r="AT9" s="136">
        <f t="shared" si="6"/>
        <v>0</v>
      </c>
      <c r="AU9" s="136" t="str">
        <f t="shared" si="7"/>
        <v>−</v>
      </c>
    </row>
    <row r="10" spans="1:47" ht="30" x14ac:dyDescent="0.3">
      <c r="A10" s="159" t="s">
        <v>331</v>
      </c>
      <c r="B10" s="78" t="s">
        <v>336</v>
      </c>
      <c r="C10" s="79" t="s">
        <v>333</v>
      </c>
      <c r="D10" s="80"/>
      <c r="E10" s="80"/>
      <c r="F10" s="80"/>
      <c r="G10" s="137">
        <f t="shared" ref="G10:G22" si="8">N10+X10+AH10+AR10</f>
        <v>0</v>
      </c>
      <c r="H10" s="135"/>
      <c r="I10" s="135"/>
      <c r="J10" s="135"/>
      <c r="K10" s="135"/>
      <c r="L10" s="135"/>
      <c r="M10" s="135"/>
      <c r="N10" s="136">
        <f>L10</f>
        <v>0</v>
      </c>
      <c r="O10" s="136">
        <f>M10</f>
        <v>0</v>
      </c>
      <c r="P10" s="136">
        <f t="shared" si="0"/>
        <v>0</v>
      </c>
      <c r="Q10" s="136" t="str">
        <f t="shared" si="1"/>
        <v>−</v>
      </c>
      <c r="R10" s="135"/>
      <c r="S10" s="135"/>
      <c r="T10" s="135"/>
      <c r="U10" s="135"/>
      <c r="V10" s="135"/>
      <c r="W10" s="135"/>
      <c r="X10" s="136">
        <f>V10</f>
        <v>0</v>
      </c>
      <c r="Y10" s="136">
        <f>W10</f>
        <v>0</v>
      </c>
      <c r="Z10" s="136">
        <f t="shared" si="2"/>
        <v>0</v>
      </c>
      <c r="AA10" s="136" t="str">
        <f t="shared" si="3"/>
        <v>−</v>
      </c>
      <c r="AB10" s="135"/>
      <c r="AC10" s="135"/>
      <c r="AD10" s="135"/>
      <c r="AE10" s="135"/>
      <c r="AF10" s="135"/>
      <c r="AG10" s="135"/>
      <c r="AH10" s="136">
        <f>AF10</f>
        <v>0</v>
      </c>
      <c r="AI10" s="136">
        <f>AG10</f>
        <v>0</v>
      </c>
      <c r="AJ10" s="136">
        <f t="shared" si="4"/>
        <v>0</v>
      </c>
      <c r="AK10" s="136" t="str">
        <f t="shared" si="5"/>
        <v>−</v>
      </c>
      <c r="AL10" s="135"/>
      <c r="AM10" s="135"/>
      <c r="AN10" s="135"/>
      <c r="AO10" s="135"/>
      <c r="AP10" s="135"/>
      <c r="AQ10" s="135"/>
      <c r="AR10" s="136">
        <f>AP10</f>
        <v>0</v>
      </c>
      <c r="AS10" s="136">
        <f>AQ10</f>
        <v>0</v>
      </c>
      <c r="AT10" s="136">
        <f t="shared" si="6"/>
        <v>0</v>
      </c>
      <c r="AU10" s="136" t="str">
        <f t="shared" si="7"/>
        <v>−</v>
      </c>
    </row>
    <row r="11" spans="1:47" ht="15" x14ac:dyDescent="0.3">
      <c r="A11" s="159" t="s">
        <v>337</v>
      </c>
      <c r="B11" s="78" t="s">
        <v>523</v>
      </c>
      <c r="C11" s="79" t="s">
        <v>333</v>
      </c>
      <c r="D11" s="80"/>
      <c r="E11" s="80"/>
      <c r="F11" s="80"/>
      <c r="G11" s="137">
        <f t="shared" si="8"/>
        <v>0</v>
      </c>
      <c r="H11" s="135"/>
      <c r="I11" s="135"/>
      <c r="J11" s="135"/>
      <c r="K11" s="135"/>
      <c r="L11" s="135"/>
      <c r="M11" s="135"/>
      <c r="N11" s="136">
        <f t="shared" ref="N11:O22" si="9">L11</f>
        <v>0</v>
      </c>
      <c r="O11" s="136">
        <f t="shared" si="9"/>
        <v>0</v>
      </c>
      <c r="P11" s="136">
        <f t="shared" si="0"/>
        <v>0</v>
      </c>
      <c r="Q11" s="136" t="str">
        <f t="shared" si="1"/>
        <v>−</v>
      </c>
      <c r="R11" s="135"/>
      <c r="S11" s="135"/>
      <c r="T11" s="135"/>
      <c r="U11" s="135"/>
      <c r="V11" s="135"/>
      <c r="W11" s="135"/>
      <c r="X11" s="136">
        <f t="shared" ref="X11:X22" si="10">V11</f>
        <v>0</v>
      </c>
      <c r="Y11" s="136">
        <f t="shared" ref="Y11:Y22" si="11">W11</f>
        <v>0</v>
      </c>
      <c r="Z11" s="136">
        <f t="shared" si="2"/>
        <v>0</v>
      </c>
      <c r="AA11" s="136" t="str">
        <f t="shared" si="3"/>
        <v>−</v>
      </c>
      <c r="AB11" s="135"/>
      <c r="AC11" s="135"/>
      <c r="AD11" s="135"/>
      <c r="AE11" s="135"/>
      <c r="AF11" s="135"/>
      <c r="AG11" s="135"/>
      <c r="AH11" s="136">
        <f t="shared" ref="AH11:AH22" si="12">AF11</f>
        <v>0</v>
      </c>
      <c r="AI11" s="136">
        <f t="shared" ref="AI11:AI22" si="13">AG11</f>
        <v>0</v>
      </c>
      <c r="AJ11" s="136">
        <f t="shared" si="4"/>
        <v>0</v>
      </c>
      <c r="AK11" s="136" t="str">
        <f t="shared" si="5"/>
        <v>−</v>
      </c>
      <c r="AL11" s="135"/>
      <c r="AM11" s="135"/>
      <c r="AN11" s="135"/>
      <c r="AO11" s="135"/>
      <c r="AP11" s="135"/>
      <c r="AQ11" s="135"/>
      <c r="AR11" s="136">
        <f t="shared" ref="AR11:AR22" si="14">AP11</f>
        <v>0</v>
      </c>
      <c r="AS11" s="136">
        <f t="shared" ref="AS11:AS22" si="15">AQ11</f>
        <v>0</v>
      </c>
      <c r="AT11" s="136">
        <f t="shared" si="6"/>
        <v>0</v>
      </c>
      <c r="AU11" s="136" t="str">
        <f t="shared" si="7"/>
        <v>−</v>
      </c>
    </row>
    <row r="12" spans="1:47" ht="45" x14ac:dyDescent="0.3">
      <c r="A12" s="159" t="s">
        <v>338</v>
      </c>
      <c r="B12" s="78" t="s">
        <v>339</v>
      </c>
      <c r="C12" s="79" t="s">
        <v>333</v>
      </c>
      <c r="D12" s="80"/>
      <c r="E12" s="80"/>
      <c r="F12" s="80"/>
      <c r="G12" s="137">
        <f t="shared" si="8"/>
        <v>0</v>
      </c>
      <c r="H12" s="135"/>
      <c r="I12" s="135"/>
      <c r="J12" s="135"/>
      <c r="K12" s="135"/>
      <c r="L12" s="135"/>
      <c r="M12" s="135"/>
      <c r="N12" s="136">
        <f t="shared" si="9"/>
        <v>0</v>
      </c>
      <c r="O12" s="136">
        <f t="shared" si="9"/>
        <v>0</v>
      </c>
      <c r="P12" s="136">
        <f t="shared" si="0"/>
        <v>0</v>
      </c>
      <c r="Q12" s="136" t="str">
        <f t="shared" si="1"/>
        <v>−</v>
      </c>
      <c r="R12" s="135"/>
      <c r="S12" s="135"/>
      <c r="T12" s="135"/>
      <c r="U12" s="135"/>
      <c r="V12" s="135"/>
      <c r="W12" s="135"/>
      <c r="X12" s="136">
        <f t="shared" si="10"/>
        <v>0</v>
      </c>
      <c r="Y12" s="136">
        <f t="shared" si="11"/>
        <v>0</v>
      </c>
      <c r="Z12" s="136">
        <f t="shared" si="2"/>
        <v>0</v>
      </c>
      <c r="AA12" s="136" t="str">
        <f t="shared" si="3"/>
        <v>−</v>
      </c>
      <c r="AB12" s="135"/>
      <c r="AC12" s="135"/>
      <c r="AD12" s="135"/>
      <c r="AE12" s="135"/>
      <c r="AF12" s="135"/>
      <c r="AG12" s="135"/>
      <c r="AH12" s="136">
        <f t="shared" si="12"/>
        <v>0</v>
      </c>
      <c r="AI12" s="136">
        <f t="shared" si="13"/>
        <v>0</v>
      </c>
      <c r="AJ12" s="136">
        <f t="shared" si="4"/>
        <v>0</v>
      </c>
      <c r="AK12" s="136" t="str">
        <f t="shared" si="5"/>
        <v>−</v>
      </c>
      <c r="AL12" s="135"/>
      <c r="AM12" s="135"/>
      <c r="AN12" s="135"/>
      <c r="AO12" s="135"/>
      <c r="AP12" s="135"/>
      <c r="AQ12" s="135"/>
      <c r="AR12" s="136">
        <f t="shared" si="14"/>
        <v>0</v>
      </c>
      <c r="AS12" s="136">
        <f t="shared" si="15"/>
        <v>0</v>
      </c>
      <c r="AT12" s="136">
        <f t="shared" si="6"/>
        <v>0</v>
      </c>
      <c r="AU12" s="136" t="str">
        <f t="shared" si="7"/>
        <v>−</v>
      </c>
    </row>
    <row r="13" spans="1:47" ht="15" x14ac:dyDescent="0.3">
      <c r="A13" s="159" t="s">
        <v>340</v>
      </c>
      <c r="B13" s="150"/>
      <c r="C13" s="79" t="s">
        <v>333</v>
      </c>
      <c r="D13" s="80"/>
      <c r="E13" s="80"/>
      <c r="F13" s="80"/>
      <c r="G13" s="137">
        <f t="shared" si="8"/>
        <v>0</v>
      </c>
      <c r="H13" s="135"/>
      <c r="I13" s="135"/>
      <c r="J13" s="135"/>
      <c r="K13" s="135"/>
      <c r="L13" s="135"/>
      <c r="M13" s="135"/>
      <c r="N13" s="136">
        <f t="shared" si="9"/>
        <v>0</v>
      </c>
      <c r="O13" s="136">
        <f t="shared" si="9"/>
        <v>0</v>
      </c>
      <c r="P13" s="136">
        <f t="shared" si="0"/>
        <v>0</v>
      </c>
      <c r="Q13" s="136" t="str">
        <f t="shared" si="1"/>
        <v>−</v>
      </c>
      <c r="R13" s="135"/>
      <c r="S13" s="135"/>
      <c r="T13" s="135"/>
      <c r="U13" s="135"/>
      <c r="V13" s="135"/>
      <c r="W13" s="135"/>
      <c r="X13" s="136">
        <f t="shared" si="10"/>
        <v>0</v>
      </c>
      <c r="Y13" s="136">
        <f t="shared" si="11"/>
        <v>0</v>
      </c>
      <c r="Z13" s="136">
        <f t="shared" si="2"/>
        <v>0</v>
      </c>
      <c r="AA13" s="136" t="str">
        <f t="shared" si="3"/>
        <v>−</v>
      </c>
      <c r="AB13" s="135"/>
      <c r="AC13" s="135"/>
      <c r="AD13" s="135"/>
      <c r="AE13" s="135"/>
      <c r="AF13" s="135"/>
      <c r="AG13" s="135"/>
      <c r="AH13" s="136">
        <f t="shared" si="12"/>
        <v>0</v>
      </c>
      <c r="AI13" s="136">
        <f t="shared" si="13"/>
        <v>0</v>
      </c>
      <c r="AJ13" s="136">
        <f t="shared" si="4"/>
        <v>0</v>
      </c>
      <c r="AK13" s="136" t="str">
        <f t="shared" si="5"/>
        <v>−</v>
      </c>
      <c r="AL13" s="135"/>
      <c r="AM13" s="135"/>
      <c r="AN13" s="135"/>
      <c r="AO13" s="135"/>
      <c r="AP13" s="135"/>
      <c r="AQ13" s="135"/>
      <c r="AR13" s="136">
        <f t="shared" si="14"/>
        <v>0</v>
      </c>
      <c r="AS13" s="136">
        <f t="shared" si="15"/>
        <v>0</v>
      </c>
      <c r="AT13" s="136">
        <f t="shared" si="6"/>
        <v>0</v>
      </c>
      <c r="AU13" s="136" t="str">
        <f t="shared" si="7"/>
        <v>−</v>
      </c>
    </row>
    <row r="14" spans="1:47" ht="15" x14ac:dyDescent="0.3">
      <c r="A14" s="159" t="s">
        <v>341</v>
      </c>
      <c r="B14" s="78"/>
      <c r="C14" s="79" t="s">
        <v>333</v>
      </c>
      <c r="D14" s="80"/>
      <c r="E14" s="80"/>
      <c r="F14" s="80"/>
      <c r="G14" s="137">
        <f t="shared" si="8"/>
        <v>0</v>
      </c>
      <c r="H14" s="135"/>
      <c r="I14" s="135"/>
      <c r="J14" s="135"/>
      <c r="K14" s="135"/>
      <c r="L14" s="135"/>
      <c r="M14" s="135"/>
      <c r="N14" s="136">
        <f t="shared" si="9"/>
        <v>0</v>
      </c>
      <c r="O14" s="136">
        <f t="shared" si="9"/>
        <v>0</v>
      </c>
      <c r="P14" s="136">
        <f t="shared" si="0"/>
        <v>0</v>
      </c>
      <c r="Q14" s="136" t="str">
        <f t="shared" si="1"/>
        <v>−</v>
      </c>
      <c r="R14" s="135"/>
      <c r="S14" s="135"/>
      <c r="T14" s="135"/>
      <c r="U14" s="135"/>
      <c r="V14" s="135"/>
      <c r="W14" s="135"/>
      <c r="X14" s="136">
        <f t="shared" si="10"/>
        <v>0</v>
      </c>
      <c r="Y14" s="136">
        <f t="shared" si="11"/>
        <v>0</v>
      </c>
      <c r="Z14" s="136">
        <f t="shared" si="2"/>
        <v>0</v>
      </c>
      <c r="AA14" s="136" t="str">
        <f t="shared" si="3"/>
        <v>−</v>
      </c>
      <c r="AB14" s="135"/>
      <c r="AC14" s="135"/>
      <c r="AD14" s="135"/>
      <c r="AE14" s="135"/>
      <c r="AF14" s="135"/>
      <c r="AG14" s="135"/>
      <c r="AH14" s="136">
        <f t="shared" si="12"/>
        <v>0</v>
      </c>
      <c r="AI14" s="136">
        <f t="shared" si="13"/>
        <v>0</v>
      </c>
      <c r="AJ14" s="136">
        <f t="shared" si="4"/>
        <v>0</v>
      </c>
      <c r="AK14" s="136" t="str">
        <f t="shared" si="5"/>
        <v>−</v>
      </c>
      <c r="AL14" s="135"/>
      <c r="AM14" s="135"/>
      <c r="AN14" s="135"/>
      <c r="AO14" s="135"/>
      <c r="AP14" s="135"/>
      <c r="AQ14" s="135"/>
      <c r="AR14" s="136">
        <f t="shared" si="14"/>
        <v>0</v>
      </c>
      <c r="AS14" s="136">
        <f t="shared" si="15"/>
        <v>0</v>
      </c>
      <c r="AT14" s="136">
        <f t="shared" si="6"/>
        <v>0</v>
      </c>
      <c r="AU14" s="136" t="str">
        <f t="shared" si="7"/>
        <v>−</v>
      </c>
    </row>
    <row r="15" spans="1:47" ht="15" x14ac:dyDescent="0.3">
      <c r="A15" s="159" t="s">
        <v>342</v>
      </c>
      <c r="B15" s="78"/>
      <c r="C15" s="79" t="s">
        <v>333</v>
      </c>
      <c r="D15" s="80"/>
      <c r="E15" s="80"/>
      <c r="F15" s="80"/>
      <c r="G15" s="137">
        <f t="shared" si="8"/>
        <v>0</v>
      </c>
      <c r="H15" s="135"/>
      <c r="I15" s="135"/>
      <c r="J15" s="135"/>
      <c r="K15" s="135"/>
      <c r="L15" s="135"/>
      <c r="M15" s="135"/>
      <c r="N15" s="136">
        <f t="shared" si="9"/>
        <v>0</v>
      </c>
      <c r="O15" s="136">
        <f t="shared" si="9"/>
        <v>0</v>
      </c>
      <c r="P15" s="136">
        <f t="shared" si="0"/>
        <v>0</v>
      </c>
      <c r="Q15" s="136" t="str">
        <f t="shared" si="1"/>
        <v>−</v>
      </c>
      <c r="R15" s="135"/>
      <c r="S15" s="135"/>
      <c r="T15" s="135"/>
      <c r="U15" s="135"/>
      <c r="V15" s="135"/>
      <c r="W15" s="135"/>
      <c r="X15" s="136">
        <f t="shared" si="10"/>
        <v>0</v>
      </c>
      <c r="Y15" s="136">
        <f t="shared" si="11"/>
        <v>0</v>
      </c>
      <c r="Z15" s="136">
        <f t="shared" si="2"/>
        <v>0</v>
      </c>
      <c r="AA15" s="136" t="str">
        <f t="shared" si="3"/>
        <v>−</v>
      </c>
      <c r="AB15" s="135"/>
      <c r="AC15" s="135"/>
      <c r="AD15" s="135"/>
      <c r="AE15" s="135"/>
      <c r="AF15" s="135"/>
      <c r="AG15" s="135"/>
      <c r="AH15" s="136">
        <f t="shared" si="12"/>
        <v>0</v>
      </c>
      <c r="AI15" s="136">
        <f t="shared" si="13"/>
        <v>0</v>
      </c>
      <c r="AJ15" s="136">
        <f t="shared" si="4"/>
        <v>0</v>
      </c>
      <c r="AK15" s="136" t="str">
        <f t="shared" si="5"/>
        <v>−</v>
      </c>
      <c r="AL15" s="135"/>
      <c r="AM15" s="135"/>
      <c r="AN15" s="135"/>
      <c r="AO15" s="135"/>
      <c r="AP15" s="135"/>
      <c r="AQ15" s="135"/>
      <c r="AR15" s="136">
        <f t="shared" si="14"/>
        <v>0</v>
      </c>
      <c r="AS15" s="136">
        <f t="shared" si="15"/>
        <v>0</v>
      </c>
      <c r="AT15" s="136">
        <f t="shared" si="6"/>
        <v>0</v>
      </c>
      <c r="AU15" s="136" t="str">
        <f t="shared" si="7"/>
        <v>−</v>
      </c>
    </row>
    <row r="16" spans="1:47" ht="30" x14ac:dyDescent="0.3">
      <c r="A16" s="159" t="s">
        <v>332</v>
      </c>
      <c r="B16" s="82" t="s">
        <v>343</v>
      </c>
      <c r="C16" s="79" t="s">
        <v>333</v>
      </c>
      <c r="D16" s="80"/>
      <c r="E16" s="80"/>
      <c r="F16" s="80"/>
      <c r="G16" s="137">
        <f t="shared" si="8"/>
        <v>0</v>
      </c>
      <c r="H16" s="135"/>
      <c r="I16" s="135"/>
      <c r="J16" s="135"/>
      <c r="K16" s="135"/>
      <c r="L16" s="135"/>
      <c r="M16" s="135"/>
      <c r="N16" s="136">
        <f t="shared" si="9"/>
        <v>0</v>
      </c>
      <c r="O16" s="136">
        <f t="shared" si="9"/>
        <v>0</v>
      </c>
      <c r="P16" s="136">
        <f t="shared" si="0"/>
        <v>0</v>
      </c>
      <c r="Q16" s="136" t="str">
        <f t="shared" si="1"/>
        <v>−</v>
      </c>
      <c r="R16" s="135"/>
      <c r="S16" s="135"/>
      <c r="T16" s="135"/>
      <c r="U16" s="135"/>
      <c r="V16" s="135"/>
      <c r="W16" s="135"/>
      <c r="X16" s="136">
        <f t="shared" si="10"/>
        <v>0</v>
      </c>
      <c r="Y16" s="136">
        <f t="shared" si="11"/>
        <v>0</v>
      </c>
      <c r="Z16" s="136">
        <f t="shared" si="2"/>
        <v>0</v>
      </c>
      <c r="AA16" s="136" t="str">
        <f t="shared" si="3"/>
        <v>−</v>
      </c>
      <c r="AB16" s="135"/>
      <c r="AC16" s="135"/>
      <c r="AD16" s="135"/>
      <c r="AE16" s="135"/>
      <c r="AF16" s="135"/>
      <c r="AG16" s="135"/>
      <c r="AH16" s="136">
        <f t="shared" si="12"/>
        <v>0</v>
      </c>
      <c r="AI16" s="136">
        <f t="shared" si="13"/>
        <v>0</v>
      </c>
      <c r="AJ16" s="136">
        <f t="shared" si="4"/>
        <v>0</v>
      </c>
      <c r="AK16" s="136" t="str">
        <f t="shared" si="5"/>
        <v>−</v>
      </c>
      <c r="AL16" s="135"/>
      <c r="AM16" s="135"/>
      <c r="AN16" s="135"/>
      <c r="AO16" s="135"/>
      <c r="AP16" s="135"/>
      <c r="AQ16" s="135"/>
      <c r="AR16" s="136">
        <f t="shared" si="14"/>
        <v>0</v>
      </c>
      <c r="AS16" s="136">
        <f t="shared" si="15"/>
        <v>0</v>
      </c>
      <c r="AT16" s="136">
        <f t="shared" si="6"/>
        <v>0</v>
      </c>
      <c r="AU16" s="136" t="str">
        <f t="shared" si="7"/>
        <v>−</v>
      </c>
    </row>
    <row r="17" spans="1:47" ht="15" x14ac:dyDescent="0.3">
      <c r="A17" s="159" t="s">
        <v>345</v>
      </c>
      <c r="B17" s="78" t="s">
        <v>523</v>
      </c>
      <c r="C17" s="79" t="s">
        <v>333</v>
      </c>
      <c r="D17" s="80"/>
      <c r="E17" s="80"/>
      <c r="F17" s="80"/>
      <c r="G17" s="137">
        <f t="shared" si="8"/>
        <v>0</v>
      </c>
      <c r="H17" s="135"/>
      <c r="I17" s="135"/>
      <c r="J17" s="135"/>
      <c r="K17" s="135"/>
      <c r="L17" s="135"/>
      <c r="M17" s="135"/>
      <c r="N17" s="136">
        <f t="shared" si="9"/>
        <v>0</v>
      </c>
      <c r="O17" s="136">
        <f t="shared" si="9"/>
        <v>0</v>
      </c>
      <c r="P17" s="136">
        <f t="shared" si="0"/>
        <v>0</v>
      </c>
      <c r="Q17" s="136" t="str">
        <f t="shared" si="1"/>
        <v>−</v>
      </c>
      <c r="R17" s="135"/>
      <c r="S17" s="135"/>
      <c r="T17" s="135"/>
      <c r="U17" s="135"/>
      <c r="V17" s="135"/>
      <c r="W17" s="135"/>
      <c r="X17" s="136">
        <f t="shared" si="10"/>
        <v>0</v>
      </c>
      <c r="Y17" s="136">
        <f t="shared" si="11"/>
        <v>0</v>
      </c>
      <c r="Z17" s="136">
        <f t="shared" si="2"/>
        <v>0</v>
      </c>
      <c r="AA17" s="136" t="str">
        <f t="shared" si="3"/>
        <v>−</v>
      </c>
      <c r="AB17" s="135"/>
      <c r="AC17" s="135"/>
      <c r="AD17" s="135"/>
      <c r="AE17" s="135"/>
      <c r="AF17" s="135"/>
      <c r="AG17" s="135"/>
      <c r="AH17" s="136">
        <f t="shared" si="12"/>
        <v>0</v>
      </c>
      <c r="AI17" s="136">
        <f t="shared" si="13"/>
        <v>0</v>
      </c>
      <c r="AJ17" s="136">
        <f t="shared" si="4"/>
        <v>0</v>
      </c>
      <c r="AK17" s="136" t="str">
        <f t="shared" si="5"/>
        <v>−</v>
      </c>
      <c r="AL17" s="135"/>
      <c r="AM17" s="135"/>
      <c r="AN17" s="135"/>
      <c r="AO17" s="135"/>
      <c r="AP17" s="135"/>
      <c r="AQ17" s="135"/>
      <c r="AR17" s="136">
        <f t="shared" si="14"/>
        <v>0</v>
      </c>
      <c r="AS17" s="136">
        <f t="shared" si="15"/>
        <v>0</v>
      </c>
      <c r="AT17" s="136">
        <f t="shared" si="6"/>
        <v>0</v>
      </c>
      <c r="AU17" s="136" t="str">
        <f t="shared" si="7"/>
        <v>−</v>
      </c>
    </row>
    <row r="18" spans="1:47" ht="66" customHeight="1" x14ac:dyDescent="0.3">
      <c r="A18" s="159" t="s">
        <v>346</v>
      </c>
      <c r="B18" s="78" t="s">
        <v>344</v>
      </c>
      <c r="C18" s="79" t="s">
        <v>333</v>
      </c>
      <c r="D18" s="80"/>
      <c r="E18" s="80"/>
      <c r="F18" s="80"/>
      <c r="G18" s="137">
        <f t="shared" si="8"/>
        <v>0</v>
      </c>
      <c r="H18" s="135"/>
      <c r="I18" s="135"/>
      <c r="J18" s="135"/>
      <c r="K18" s="135"/>
      <c r="L18" s="135"/>
      <c r="M18" s="135"/>
      <c r="N18" s="136">
        <f t="shared" si="9"/>
        <v>0</v>
      </c>
      <c r="O18" s="136">
        <f t="shared" si="9"/>
        <v>0</v>
      </c>
      <c r="P18" s="136">
        <f t="shared" si="0"/>
        <v>0</v>
      </c>
      <c r="Q18" s="136" t="str">
        <f t="shared" si="1"/>
        <v>−</v>
      </c>
      <c r="R18" s="135"/>
      <c r="S18" s="135"/>
      <c r="T18" s="135"/>
      <c r="U18" s="135"/>
      <c r="V18" s="135"/>
      <c r="W18" s="135"/>
      <c r="X18" s="136">
        <f t="shared" si="10"/>
        <v>0</v>
      </c>
      <c r="Y18" s="136">
        <f t="shared" si="11"/>
        <v>0</v>
      </c>
      <c r="Z18" s="136">
        <f t="shared" si="2"/>
        <v>0</v>
      </c>
      <c r="AA18" s="136" t="str">
        <f t="shared" si="3"/>
        <v>−</v>
      </c>
      <c r="AB18" s="135"/>
      <c r="AC18" s="135"/>
      <c r="AD18" s="135"/>
      <c r="AE18" s="135"/>
      <c r="AF18" s="135"/>
      <c r="AG18" s="135"/>
      <c r="AH18" s="136">
        <f t="shared" si="12"/>
        <v>0</v>
      </c>
      <c r="AI18" s="136">
        <f t="shared" si="13"/>
        <v>0</v>
      </c>
      <c r="AJ18" s="136">
        <f t="shared" si="4"/>
        <v>0</v>
      </c>
      <c r="AK18" s="136" t="str">
        <f t="shared" si="5"/>
        <v>−</v>
      </c>
      <c r="AL18" s="135"/>
      <c r="AM18" s="135"/>
      <c r="AN18" s="135"/>
      <c r="AO18" s="135"/>
      <c r="AP18" s="135"/>
      <c r="AQ18" s="135"/>
      <c r="AR18" s="136">
        <f t="shared" si="14"/>
        <v>0</v>
      </c>
      <c r="AS18" s="136">
        <f t="shared" si="15"/>
        <v>0</v>
      </c>
      <c r="AT18" s="136">
        <f t="shared" si="6"/>
        <v>0</v>
      </c>
      <c r="AU18" s="136" t="str">
        <f t="shared" si="7"/>
        <v>−</v>
      </c>
    </row>
    <row r="19" spans="1:47" ht="15" x14ac:dyDescent="0.3">
      <c r="A19" s="159" t="s">
        <v>347</v>
      </c>
      <c r="B19" s="78"/>
      <c r="C19" s="79" t="s">
        <v>333</v>
      </c>
      <c r="D19" s="80"/>
      <c r="E19" s="80"/>
      <c r="F19" s="80"/>
      <c r="G19" s="137">
        <f t="shared" si="8"/>
        <v>0</v>
      </c>
      <c r="H19" s="135"/>
      <c r="I19" s="135"/>
      <c r="J19" s="135"/>
      <c r="K19" s="135"/>
      <c r="L19" s="135"/>
      <c r="M19" s="135"/>
      <c r="N19" s="136">
        <f t="shared" si="9"/>
        <v>0</v>
      </c>
      <c r="O19" s="136">
        <f t="shared" si="9"/>
        <v>0</v>
      </c>
      <c r="P19" s="136">
        <f t="shared" si="0"/>
        <v>0</v>
      </c>
      <c r="Q19" s="136" t="str">
        <f t="shared" si="1"/>
        <v>−</v>
      </c>
      <c r="R19" s="135"/>
      <c r="S19" s="135"/>
      <c r="T19" s="135"/>
      <c r="U19" s="135"/>
      <c r="V19" s="135"/>
      <c r="W19" s="135"/>
      <c r="X19" s="136">
        <f t="shared" si="10"/>
        <v>0</v>
      </c>
      <c r="Y19" s="136">
        <f t="shared" si="11"/>
        <v>0</v>
      </c>
      <c r="Z19" s="136">
        <f t="shared" si="2"/>
        <v>0</v>
      </c>
      <c r="AA19" s="136" t="str">
        <f t="shared" si="3"/>
        <v>−</v>
      </c>
      <c r="AB19" s="135"/>
      <c r="AC19" s="135"/>
      <c r="AD19" s="135"/>
      <c r="AE19" s="135"/>
      <c r="AF19" s="135"/>
      <c r="AG19" s="135"/>
      <c r="AH19" s="136">
        <f t="shared" si="12"/>
        <v>0</v>
      </c>
      <c r="AI19" s="136">
        <f t="shared" si="13"/>
        <v>0</v>
      </c>
      <c r="AJ19" s="136">
        <f t="shared" si="4"/>
        <v>0</v>
      </c>
      <c r="AK19" s="136" t="str">
        <f t="shared" si="5"/>
        <v>−</v>
      </c>
      <c r="AL19" s="135"/>
      <c r="AM19" s="135"/>
      <c r="AN19" s="135"/>
      <c r="AO19" s="135"/>
      <c r="AP19" s="135"/>
      <c r="AQ19" s="135"/>
      <c r="AR19" s="136">
        <f t="shared" si="14"/>
        <v>0</v>
      </c>
      <c r="AS19" s="136">
        <f t="shared" si="15"/>
        <v>0</v>
      </c>
      <c r="AT19" s="136">
        <f t="shared" si="6"/>
        <v>0</v>
      </c>
      <c r="AU19" s="136" t="str">
        <f t="shared" si="7"/>
        <v>−</v>
      </c>
    </row>
    <row r="20" spans="1:47" ht="15" x14ac:dyDescent="0.3">
      <c r="A20" s="159" t="s">
        <v>348</v>
      </c>
      <c r="B20" s="78"/>
      <c r="C20" s="79" t="s">
        <v>333</v>
      </c>
      <c r="D20" s="80"/>
      <c r="E20" s="80"/>
      <c r="F20" s="80"/>
      <c r="G20" s="137">
        <f t="shared" si="8"/>
        <v>0</v>
      </c>
      <c r="H20" s="135"/>
      <c r="I20" s="135"/>
      <c r="J20" s="135"/>
      <c r="K20" s="135"/>
      <c r="L20" s="135"/>
      <c r="M20" s="135"/>
      <c r="N20" s="136">
        <f t="shared" si="9"/>
        <v>0</v>
      </c>
      <c r="O20" s="136">
        <f t="shared" si="9"/>
        <v>0</v>
      </c>
      <c r="P20" s="136">
        <f t="shared" si="0"/>
        <v>0</v>
      </c>
      <c r="Q20" s="136" t="str">
        <f t="shared" si="1"/>
        <v>−</v>
      </c>
      <c r="R20" s="135"/>
      <c r="S20" s="135"/>
      <c r="T20" s="135"/>
      <c r="U20" s="135"/>
      <c r="V20" s="135"/>
      <c r="W20" s="135"/>
      <c r="X20" s="136">
        <f t="shared" si="10"/>
        <v>0</v>
      </c>
      <c r="Y20" s="136">
        <f t="shared" si="11"/>
        <v>0</v>
      </c>
      <c r="Z20" s="136">
        <f t="shared" si="2"/>
        <v>0</v>
      </c>
      <c r="AA20" s="136" t="str">
        <f t="shared" si="3"/>
        <v>−</v>
      </c>
      <c r="AB20" s="135"/>
      <c r="AC20" s="135"/>
      <c r="AD20" s="135"/>
      <c r="AE20" s="135"/>
      <c r="AF20" s="135"/>
      <c r="AG20" s="135"/>
      <c r="AH20" s="136">
        <f t="shared" si="12"/>
        <v>0</v>
      </c>
      <c r="AI20" s="136">
        <f t="shared" si="13"/>
        <v>0</v>
      </c>
      <c r="AJ20" s="136">
        <f t="shared" si="4"/>
        <v>0</v>
      </c>
      <c r="AK20" s="136" t="str">
        <f t="shared" si="5"/>
        <v>−</v>
      </c>
      <c r="AL20" s="135"/>
      <c r="AM20" s="135"/>
      <c r="AN20" s="135"/>
      <c r="AO20" s="135"/>
      <c r="AP20" s="135"/>
      <c r="AQ20" s="135"/>
      <c r="AR20" s="136">
        <f t="shared" si="14"/>
        <v>0</v>
      </c>
      <c r="AS20" s="136">
        <f t="shared" si="15"/>
        <v>0</v>
      </c>
      <c r="AT20" s="136">
        <f t="shared" si="6"/>
        <v>0</v>
      </c>
      <c r="AU20" s="136" t="str">
        <f t="shared" si="7"/>
        <v>−</v>
      </c>
    </row>
    <row r="21" spans="1:47" ht="15" x14ac:dyDescent="0.3">
      <c r="A21" s="159" t="s">
        <v>349</v>
      </c>
      <c r="B21" s="78"/>
      <c r="C21" s="79" t="s">
        <v>333</v>
      </c>
      <c r="D21" s="80"/>
      <c r="E21" s="80"/>
      <c r="F21" s="80"/>
      <c r="G21" s="137">
        <f t="shared" si="8"/>
        <v>0</v>
      </c>
      <c r="H21" s="135"/>
      <c r="I21" s="135"/>
      <c r="J21" s="135"/>
      <c r="K21" s="135"/>
      <c r="L21" s="135"/>
      <c r="M21" s="135"/>
      <c r="N21" s="136">
        <f t="shared" si="9"/>
        <v>0</v>
      </c>
      <c r="O21" s="136">
        <f t="shared" si="9"/>
        <v>0</v>
      </c>
      <c r="P21" s="136">
        <f t="shared" si="0"/>
        <v>0</v>
      </c>
      <c r="Q21" s="136" t="str">
        <f t="shared" si="1"/>
        <v>−</v>
      </c>
      <c r="R21" s="135"/>
      <c r="S21" s="135"/>
      <c r="T21" s="135"/>
      <c r="U21" s="135"/>
      <c r="V21" s="135"/>
      <c r="W21" s="135"/>
      <c r="X21" s="136">
        <f t="shared" si="10"/>
        <v>0</v>
      </c>
      <c r="Y21" s="136">
        <f t="shared" si="11"/>
        <v>0</v>
      </c>
      <c r="Z21" s="136">
        <f t="shared" si="2"/>
        <v>0</v>
      </c>
      <c r="AA21" s="136" t="str">
        <f t="shared" si="3"/>
        <v>−</v>
      </c>
      <c r="AB21" s="135"/>
      <c r="AC21" s="135"/>
      <c r="AD21" s="135"/>
      <c r="AE21" s="135"/>
      <c r="AF21" s="135"/>
      <c r="AG21" s="135"/>
      <c r="AH21" s="136">
        <f t="shared" si="12"/>
        <v>0</v>
      </c>
      <c r="AI21" s="136">
        <f t="shared" si="13"/>
        <v>0</v>
      </c>
      <c r="AJ21" s="136">
        <f t="shared" si="4"/>
        <v>0</v>
      </c>
      <c r="AK21" s="136" t="str">
        <f t="shared" si="5"/>
        <v>−</v>
      </c>
      <c r="AL21" s="135"/>
      <c r="AM21" s="135"/>
      <c r="AN21" s="135"/>
      <c r="AO21" s="135"/>
      <c r="AP21" s="135"/>
      <c r="AQ21" s="135"/>
      <c r="AR21" s="136">
        <f t="shared" si="14"/>
        <v>0</v>
      </c>
      <c r="AS21" s="136">
        <f t="shared" si="15"/>
        <v>0</v>
      </c>
      <c r="AT21" s="136">
        <f t="shared" si="6"/>
        <v>0</v>
      </c>
      <c r="AU21" s="136" t="str">
        <f t="shared" si="7"/>
        <v>−</v>
      </c>
    </row>
    <row r="22" spans="1:47" ht="15" x14ac:dyDescent="0.3">
      <c r="A22" s="159" t="s">
        <v>26</v>
      </c>
      <c r="B22" s="78" t="s">
        <v>26</v>
      </c>
      <c r="C22" s="79"/>
      <c r="D22" s="80"/>
      <c r="E22" s="80"/>
      <c r="F22" s="80"/>
      <c r="G22" s="137">
        <f t="shared" si="8"/>
        <v>0</v>
      </c>
      <c r="H22" s="135"/>
      <c r="I22" s="135"/>
      <c r="J22" s="135"/>
      <c r="K22" s="135"/>
      <c r="L22" s="135"/>
      <c r="M22" s="135"/>
      <c r="N22" s="136">
        <f t="shared" si="9"/>
        <v>0</v>
      </c>
      <c r="O22" s="136">
        <f t="shared" si="9"/>
        <v>0</v>
      </c>
      <c r="P22" s="136">
        <f t="shared" si="0"/>
        <v>0</v>
      </c>
      <c r="Q22" s="136" t="str">
        <f t="shared" si="1"/>
        <v>−</v>
      </c>
      <c r="R22" s="135"/>
      <c r="S22" s="135"/>
      <c r="T22" s="135"/>
      <c r="U22" s="135"/>
      <c r="V22" s="135"/>
      <c r="W22" s="135"/>
      <c r="X22" s="136">
        <f t="shared" si="10"/>
        <v>0</v>
      </c>
      <c r="Y22" s="136">
        <f t="shared" si="11"/>
        <v>0</v>
      </c>
      <c r="Z22" s="136">
        <f t="shared" si="2"/>
        <v>0</v>
      </c>
      <c r="AA22" s="136" t="str">
        <f t="shared" si="3"/>
        <v>−</v>
      </c>
      <c r="AB22" s="135"/>
      <c r="AC22" s="135"/>
      <c r="AD22" s="135"/>
      <c r="AE22" s="135"/>
      <c r="AF22" s="135"/>
      <c r="AG22" s="135"/>
      <c r="AH22" s="136">
        <f t="shared" si="12"/>
        <v>0</v>
      </c>
      <c r="AI22" s="136">
        <f t="shared" si="13"/>
        <v>0</v>
      </c>
      <c r="AJ22" s="136">
        <f t="shared" si="4"/>
        <v>0</v>
      </c>
      <c r="AK22" s="136" t="str">
        <f t="shared" si="5"/>
        <v>−</v>
      </c>
      <c r="AL22" s="135"/>
      <c r="AM22" s="135"/>
      <c r="AN22" s="135"/>
      <c r="AO22" s="135"/>
      <c r="AP22" s="135"/>
      <c r="AQ22" s="135"/>
      <c r="AR22" s="136">
        <f t="shared" si="14"/>
        <v>0</v>
      </c>
      <c r="AS22" s="136">
        <f t="shared" si="15"/>
        <v>0</v>
      </c>
      <c r="AT22" s="136">
        <f t="shared" si="6"/>
        <v>0</v>
      </c>
      <c r="AU22" s="136" t="str">
        <f t="shared" si="7"/>
        <v>−</v>
      </c>
    </row>
    <row r="23" spans="1:47" s="52" customFormat="1" ht="21" x14ac:dyDescent="0.3">
      <c r="A23" s="160" t="s">
        <v>137</v>
      </c>
      <c r="B23" s="232" t="s">
        <v>138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161"/>
      <c r="AF23" s="243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</row>
    <row r="24" spans="1:47" ht="48.6" customHeight="1" x14ac:dyDescent="0.3">
      <c r="A24" s="159" t="s">
        <v>196</v>
      </c>
      <c r="B24" s="78" t="s">
        <v>355</v>
      </c>
      <c r="C24" s="79" t="s">
        <v>389</v>
      </c>
      <c r="D24" s="83" t="str">
        <f>IFERROR('1.Основні показники '!C59/'1.Основні показники '!C15,"-")</f>
        <v>-</v>
      </c>
      <c r="E24" s="83" t="str">
        <f>IFERROR('1.Основні показники '!D59/'1.Основні показники '!D15,"-")</f>
        <v>-</v>
      </c>
      <c r="F24" s="83" t="str">
        <f>IFERROR('1.Основні показники '!E59/'1.Основні показники '!E15,"-")</f>
        <v>-</v>
      </c>
      <c r="G24" s="83" t="str">
        <f>IFERROR('1.Основні показники '!F59/'1.Основні показники '!F15,"-")</f>
        <v>-</v>
      </c>
      <c r="H24" s="83" t="str">
        <f>IFERROR('1.Основні показники '!G59/'1.Основні показники '!G15,"-")</f>
        <v>-</v>
      </c>
      <c r="I24" s="83" t="str">
        <f>IFERROR('1.Основні показники '!H59/'1.Основні показники '!H15,"-")</f>
        <v>-</v>
      </c>
      <c r="J24" s="83" t="str">
        <f>IFERROR('1.Основні показники '!I59/'1.Основні показники '!I15,"-")</f>
        <v>-</v>
      </c>
      <c r="K24" s="83" t="str">
        <f>IFERROR('1.Основні показники '!J59/'1.Основні показники '!J15,"-")</f>
        <v>-</v>
      </c>
      <c r="L24" s="83" t="str">
        <f>IFERROR('1.Основні показники '!K59/'1.Основні показники '!K15,"-")</f>
        <v>-</v>
      </c>
      <c r="M24" s="83" t="str">
        <f>IFERROR('1.Основні показники '!L59/'1.Основні показники '!L15,"-")</f>
        <v>-</v>
      </c>
      <c r="N24" s="83" t="str">
        <f>IFERROR('1.Основні показники '!M59/'1.Основні показники '!M15,"-")</f>
        <v>-</v>
      </c>
      <c r="O24" s="83" t="str">
        <f>IFERROR('1.Основні показники '!N59/'1.Основні показники '!N15,"-")</f>
        <v>-</v>
      </c>
      <c r="P24" s="79">
        <f>IFERROR(O24-N24,)</f>
        <v>0</v>
      </c>
      <c r="Q24" s="83" t="str">
        <f t="shared" ref="Q24:Q29" si="16">IFERROR((O24-N24)/N24,"−")</f>
        <v>−</v>
      </c>
      <c r="R24" s="83" t="str">
        <f>IFERROR('1.Основні показники '!Q59/'1.Основні показники '!Q15,"-")</f>
        <v>-</v>
      </c>
      <c r="S24" s="83" t="str">
        <f>IFERROR('1.Основні показники '!R59/'1.Основні показники '!R15,"-")</f>
        <v>-</v>
      </c>
      <c r="T24" s="83" t="str">
        <f>IFERROR('1.Основні показники '!S59/'1.Основні показники '!S15,"-")</f>
        <v>-</v>
      </c>
      <c r="U24" s="83" t="str">
        <f>IFERROR('1.Основні показники '!T59/'1.Основні показники '!T15,"-")</f>
        <v>-</v>
      </c>
      <c r="V24" s="83" t="str">
        <f>IFERROR('1.Основні показники '!U59/'1.Основні показники '!U15,"-")</f>
        <v>-</v>
      </c>
      <c r="W24" s="83" t="str">
        <f>IFERROR('1.Основні показники '!V59/'1.Основні показники '!V15,"-")</f>
        <v>-</v>
      </c>
      <c r="X24" s="83" t="str">
        <f>IFERROR('1.Основні показники '!W59/'1.Основні показники '!W15,"-")</f>
        <v>-</v>
      </c>
      <c r="Y24" s="83" t="str">
        <f>IFERROR('1.Основні показники '!X59/'1.Основні показники '!X15,"-")</f>
        <v>-</v>
      </c>
      <c r="Z24" s="79">
        <f>IFERROR(Y24-X24,)</f>
        <v>0</v>
      </c>
      <c r="AA24" s="83" t="str">
        <f t="shared" ref="AA24:AA29" si="17">IFERROR((Y24-X24)/X24,"−")</f>
        <v>−</v>
      </c>
      <c r="AB24" s="83" t="str">
        <f>IFERROR('1.Основні показники '!AA59/'1.Основні показники '!AA15,"-")</f>
        <v>-</v>
      </c>
      <c r="AC24" s="83" t="str">
        <f>IFERROR('1.Основні показники '!AB59/'1.Основні показники '!AB15,"-")</f>
        <v>-</v>
      </c>
      <c r="AD24" s="83" t="str">
        <f>IFERROR('1.Основні показники '!AC59/'1.Основні показники '!AC15,"-")</f>
        <v>-</v>
      </c>
      <c r="AE24" s="83" t="str">
        <f>IFERROR('1.Основні показники '!AD59/'1.Основні показники '!AD15,"-")</f>
        <v>-</v>
      </c>
      <c r="AF24" s="83" t="str">
        <f>IFERROR('1.Основні показники '!AE59/'1.Основні показники '!AE15,"-")</f>
        <v>-</v>
      </c>
      <c r="AG24" s="83" t="str">
        <f>IFERROR('1.Основні показники '!AF59/'1.Основні показники '!AF15,"-")</f>
        <v>-</v>
      </c>
      <c r="AH24" s="83" t="str">
        <f>IFERROR('1.Основні показники '!AG59/'1.Основні показники '!AG15,"-")</f>
        <v>-</v>
      </c>
      <c r="AI24" s="83" t="str">
        <f>IFERROR('1.Основні показники '!AH59/'1.Основні показники '!AH15,"-")</f>
        <v>-</v>
      </c>
      <c r="AJ24" s="79">
        <f>IFERROR(AI24-AH24,)</f>
        <v>0</v>
      </c>
      <c r="AK24" s="83" t="str">
        <f t="shared" ref="AK24:AK29" si="18">IFERROR((AI24-AH24)/AH24,"−")</f>
        <v>−</v>
      </c>
      <c r="AL24" s="83" t="str">
        <f>IFERROR('1.Основні показники '!AK59/'1.Основні показники '!AK15,"-")</f>
        <v>-</v>
      </c>
      <c r="AM24" s="83" t="str">
        <f>IFERROR('1.Основні показники '!AL59/'1.Основні показники '!AL15,"-")</f>
        <v>-</v>
      </c>
      <c r="AN24" s="83" t="str">
        <f>IFERROR('1.Основні показники '!AM59/'1.Основні показники '!AM15,"-")</f>
        <v>-</v>
      </c>
      <c r="AO24" s="83" t="str">
        <f>IFERROR('1.Основні показники '!AN59/'1.Основні показники '!AN15,"-")</f>
        <v>-</v>
      </c>
      <c r="AP24" s="83" t="str">
        <f>IFERROR('1.Основні показники '!AO59/'1.Основні показники '!AO15,"-")</f>
        <v>-</v>
      </c>
      <c r="AQ24" s="83" t="str">
        <f>IFERROR('1.Основні показники '!AP59/'1.Основні показники '!AP15,"-")</f>
        <v>-</v>
      </c>
      <c r="AR24" s="83" t="str">
        <f>IFERROR('1.Основні показники '!AQ59/'1.Основні показники '!AQ15,"-")</f>
        <v>-</v>
      </c>
      <c r="AS24" s="83" t="str">
        <f>IFERROR('1.Основні показники '!AR59/'1.Основні показники '!AR15,"-")</f>
        <v>-</v>
      </c>
      <c r="AT24" s="79">
        <f>IFERROR(AS24-AR24,)</f>
        <v>0</v>
      </c>
      <c r="AU24" s="83" t="str">
        <f t="shared" ref="AU24:AU29" si="19">IFERROR((AS24-AR24)/AR24,"−")</f>
        <v>−</v>
      </c>
    </row>
    <row r="25" spans="1:47" ht="97.2" customHeight="1" x14ac:dyDescent="0.3">
      <c r="A25" s="159" t="s">
        <v>192</v>
      </c>
      <c r="B25" s="78" t="s">
        <v>352</v>
      </c>
      <c r="C25" s="79" t="s">
        <v>354</v>
      </c>
      <c r="D25" s="83" t="str">
        <f>IFERROR('1.Основні показники '!C59/D6,"-")</f>
        <v>-</v>
      </c>
      <c r="E25" s="83" t="str">
        <f>IFERROR('1.Основні показники '!D59/E6,"-")</f>
        <v>-</v>
      </c>
      <c r="F25" s="83" t="str">
        <f>IFERROR('1.Основні показники '!E59/F6,"-")</f>
        <v>-</v>
      </c>
      <c r="G25" s="83" t="str">
        <f>IFERROR('1.Основні показники '!F59/G6,"-")</f>
        <v>-</v>
      </c>
      <c r="H25" s="83" t="str">
        <f>IFERROR('1.Основні показники '!G60/'1.Основні показники '!G16,"-")</f>
        <v>-</v>
      </c>
      <c r="I25" s="83" t="str">
        <f>IFERROR('1.Основні показники '!H60/'1.Основні показники '!H16,"-")</f>
        <v>-</v>
      </c>
      <c r="J25" s="83" t="str">
        <f>IFERROR('1.Основні показники '!I60/'1.Основні показники '!I16,"-")</f>
        <v>-</v>
      </c>
      <c r="K25" s="83" t="str">
        <f>IFERROR('1.Основні показники '!J60/'1.Основні показники '!J16,"-")</f>
        <v>-</v>
      </c>
      <c r="L25" s="83" t="str">
        <f>IFERROR('1.Основні показники '!K60/'1.Основні показники '!K16,"-")</f>
        <v>-</v>
      </c>
      <c r="M25" s="83" t="str">
        <f>IFERROR('1.Основні показники '!L60/'1.Основні показники '!L16,"-")</f>
        <v>-</v>
      </c>
      <c r="N25" s="83" t="str">
        <f>IFERROR('1.Основні показники '!M60/'1.Основні показники '!M16,"-")</f>
        <v>-</v>
      </c>
      <c r="O25" s="83" t="str">
        <f>IFERROR('1.Основні показники '!N60/'1.Основні показники '!N16,"-")</f>
        <v>-</v>
      </c>
      <c r="P25" s="79">
        <f t="shared" ref="P25:P29" si="20">IFERROR(O25-N25,)</f>
        <v>0</v>
      </c>
      <c r="Q25" s="83" t="str">
        <f t="shared" si="16"/>
        <v>−</v>
      </c>
      <c r="R25" s="83" t="str">
        <f>IFERROR('1.Основні показники '!Q60/'1.Основні показники '!Q16,"-")</f>
        <v>-</v>
      </c>
      <c r="S25" s="83" t="str">
        <f>IFERROR('1.Основні показники '!R60/'1.Основні показники '!R16,"-")</f>
        <v>-</v>
      </c>
      <c r="T25" s="83" t="str">
        <f>IFERROR('1.Основні показники '!S60/'1.Основні показники '!S16,"-")</f>
        <v>-</v>
      </c>
      <c r="U25" s="83" t="str">
        <f>IFERROR('1.Основні показники '!T60/'1.Основні показники '!T16,"-")</f>
        <v>-</v>
      </c>
      <c r="V25" s="83" t="str">
        <f>IFERROR('1.Основні показники '!U60/'1.Основні показники '!U16,"-")</f>
        <v>-</v>
      </c>
      <c r="W25" s="83" t="str">
        <f>IFERROR('1.Основні показники '!V60/'1.Основні показники '!V16,"-")</f>
        <v>-</v>
      </c>
      <c r="X25" s="83" t="str">
        <f>IFERROR('1.Основні показники '!W60/'1.Основні показники '!W16,"-")</f>
        <v>-</v>
      </c>
      <c r="Y25" s="83" t="str">
        <f>IFERROR('1.Основні показники '!X60/'1.Основні показники '!X16,"-")</f>
        <v>-</v>
      </c>
      <c r="Z25" s="79">
        <f t="shared" ref="Z25:Z29" si="21">IFERROR(Y25-X25,)</f>
        <v>0</v>
      </c>
      <c r="AA25" s="83" t="str">
        <f t="shared" si="17"/>
        <v>−</v>
      </c>
      <c r="AB25" s="83" t="str">
        <f>IFERROR('1.Основні показники '!AA60/'1.Основні показники '!AA16,"-")</f>
        <v>-</v>
      </c>
      <c r="AC25" s="83" t="str">
        <f>IFERROR('1.Основні показники '!AB60/'1.Основні показники '!AB16,"-")</f>
        <v>-</v>
      </c>
      <c r="AD25" s="83" t="str">
        <f>IFERROR('1.Основні показники '!AC60/'1.Основні показники '!AC16,"-")</f>
        <v>-</v>
      </c>
      <c r="AE25" s="83" t="str">
        <f>IFERROR('1.Основні показники '!AD60/'1.Основні показники '!AD16,"-")</f>
        <v>-</v>
      </c>
      <c r="AF25" s="83" t="str">
        <f>IFERROR('1.Основні показники '!AE60/'1.Основні показники '!AE16,"-")</f>
        <v>-</v>
      </c>
      <c r="AG25" s="83" t="str">
        <f>IFERROR('1.Основні показники '!AF60/'1.Основні показники '!AF16,"-")</f>
        <v>-</v>
      </c>
      <c r="AH25" s="83" t="str">
        <f>IFERROR('1.Основні показники '!AG60/'1.Основні показники '!AG16,"-")</f>
        <v>-</v>
      </c>
      <c r="AI25" s="83" t="str">
        <f>IFERROR('1.Основні показники '!AH60/'1.Основні показники '!AH16,"-")</f>
        <v>-</v>
      </c>
      <c r="AJ25" s="79">
        <f t="shared" ref="AJ25:AJ29" si="22">IFERROR(AI25-AH25,)</f>
        <v>0</v>
      </c>
      <c r="AK25" s="83" t="str">
        <f t="shared" si="18"/>
        <v>−</v>
      </c>
      <c r="AL25" s="83" t="str">
        <f>IFERROR('1.Основні показники '!AK60/'1.Основні показники '!AK16,"-")</f>
        <v>-</v>
      </c>
      <c r="AM25" s="83" t="str">
        <f>IFERROR('1.Основні показники '!AL60/'1.Основні показники '!AL16,"-")</f>
        <v>-</v>
      </c>
      <c r="AN25" s="83" t="str">
        <f>IFERROR('1.Основні показники '!AM60/'1.Основні показники '!AM16,"-")</f>
        <v>-</v>
      </c>
      <c r="AO25" s="83" t="str">
        <f>IFERROR('1.Основні показники '!AN60/'1.Основні показники '!AN16,"-")</f>
        <v>-</v>
      </c>
      <c r="AP25" s="83" t="str">
        <f>IFERROR('1.Основні показники '!AO60/'1.Основні показники '!AO16,"-")</f>
        <v>-</v>
      </c>
      <c r="AQ25" s="83" t="str">
        <f>IFERROR('1.Основні показники '!AP60/'1.Основні показники '!AP16,"-")</f>
        <v>-</v>
      </c>
      <c r="AR25" s="83" t="str">
        <f>IFERROR('1.Основні показники '!AQ60/'1.Основні показники '!AQ16,"-")</f>
        <v>-</v>
      </c>
      <c r="AS25" s="83" t="str">
        <f>IFERROR('1.Основні показники '!AR60/'1.Основні показники '!AR16,"-")</f>
        <v>-</v>
      </c>
      <c r="AT25" s="79">
        <f t="shared" ref="AT25:AT29" si="23">IFERROR(AS25-AR25,)</f>
        <v>0</v>
      </c>
      <c r="AU25" s="83" t="str">
        <f t="shared" si="19"/>
        <v>−</v>
      </c>
    </row>
    <row r="26" spans="1:47" ht="78" customHeight="1" x14ac:dyDescent="0.3">
      <c r="A26" s="159" t="s">
        <v>193</v>
      </c>
      <c r="B26" s="78" t="s">
        <v>353</v>
      </c>
      <c r="C26" s="79" t="s">
        <v>354</v>
      </c>
      <c r="D26" s="83" t="str">
        <f>IFERROR(D8/D9,"-")</f>
        <v>-</v>
      </c>
      <c r="E26" s="83" t="str">
        <f t="shared" ref="E26:G26" si="24">IFERROR(E8/E9,"-")</f>
        <v>-</v>
      </c>
      <c r="F26" s="83" t="str">
        <f t="shared" si="24"/>
        <v>-</v>
      </c>
      <c r="G26" s="83" t="str">
        <f t="shared" si="24"/>
        <v>-</v>
      </c>
      <c r="H26" s="83" t="str">
        <f>IFERROR('1.Основні показники '!G61/'1.Основні показники '!G17,"-")</f>
        <v>-</v>
      </c>
      <c r="I26" s="83" t="str">
        <f>IFERROR('1.Основні показники '!H61/'1.Основні показники '!H17,"-")</f>
        <v>-</v>
      </c>
      <c r="J26" s="83" t="str">
        <f>IFERROR('1.Основні показники '!I61/'1.Основні показники '!I17,"-")</f>
        <v>-</v>
      </c>
      <c r="K26" s="83" t="str">
        <f>IFERROR('1.Основні показники '!J61/'1.Основні показники '!J17,"-")</f>
        <v>-</v>
      </c>
      <c r="L26" s="83" t="str">
        <f>IFERROR('1.Основні показники '!K61/'1.Основні показники '!K17,"-")</f>
        <v>-</v>
      </c>
      <c r="M26" s="83" t="str">
        <f>IFERROR('1.Основні показники '!L61/'1.Основні показники '!L17,"-")</f>
        <v>-</v>
      </c>
      <c r="N26" s="83" t="str">
        <f>IFERROR('1.Основні показники '!M61/'1.Основні показники '!M17,"-")</f>
        <v>-</v>
      </c>
      <c r="O26" s="83" t="str">
        <f>IFERROR('1.Основні показники '!N61/'1.Основні показники '!N17,"-")</f>
        <v>-</v>
      </c>
      <c r="P26" s="79">
        <f t="shared" si="20"/>
        <v>0</v>
      </c>
      <c r="Q26" s="83" t="str">
        <f t="shared" si="16"/>
        <v>−</v>
      </c>
      <c r="R26" s="83" t="str">
        <f>IFERROR('1.Основні показники '!Q61/'1.Основні показники '!Q17,"-")</f>
        <v>-</v>
      </c>
      <c r="S26" s="83" t="str">
        <f>IFERROR('1.Основні показники '!R61/'1.Основні показники '!R17,"-")</f>
        <v>-</v>
      </c>
      <c r="T26" s="83" t="str">
        <f>IFERROR('1.Основні показники '!S61/'1.Основні показники '!S17,"-")</f>
        <v>-</v>
      </c>
      <c r="U26" s="83" t="str">
        <f>IFERROR('1.Основні показники '!T61/'1.Основні показники '!T17,"-")</f>
        <v>-</v>
      </c>
      <c r="V26" s="83" t="str">
        <f>IFERROR('1.Основні показники '!U61/'1.Основні показники '!U17,"-")</f>
        <v>-</v>
      </c>
      <c r="W26" s="83" t="str">
        <f>IFERROR('1.Основні показники '!V61/'1.Основні показники '!V17,"-")</f>
        <v>-</v>
      </c>
      <c r="X26" s="83" t="str">
        <f>IFERROR('1.Основні показники '!W61/'1.Основні показники '!W17,"-")</f>
        <v>-</v>
      </c>
      <c r="Y26" s="83" t="str">
        <f>IFERROR('1.Основні показники '!X61/'1.Основні показники '!X17,"-")</f>
        <v>-</v>
      </c>
      <c r="Z26" s="79">
        <f t="shared" si="21"/>
        <v>0</v>
      </c>
      <c r="AA26" s="83" t="str">
        <f t="shared" si="17"/>
        <v>−</v>
      </c>
      <c r="AB26" s="83" t="str">
        <f>IFERROR('1.Основні показники '!AA61/'1.Основні показники '!AA17,"-")</f>
        <v>-</v>
      </c>
      <c r="AC26" s="83" t="str">
        <f>IFERROR('1.Основні показники '!AB61/'1.Основні показники '!AB17,"-")</f>
        <v>-</v>
      </c>
      <c r="AD26" s="83" t="str">
        <f>IFERROR('1.Основні показники '!AC61/'1.Основні показники '!AC17,"-")</f>
        <v>-</v>
      </c>
      <c r="AE26" s="83" t="str">
        <f>IFERROR('1.Основні показники '!AD61/'1.Основні показники '!AD17,"-")</f>
        <v>-</v>
      </c>
      <c r="AF26" s="83" t="str">
        <f>IFERROR('1.Основні показники '!AE61/'1.Основні показники '!AE17,"-")</f>
        <v>-</v>
      </c>
      <c r="AG26" s="83" t="str">
        <f>IFERROR('1.Основні показники '!AF61/'1.Основні показники '!AF17,"-")</f>
        <v>-</v>
      </c>
      <c r="AH26" s="83" t="str">
        <f>IFERROR('1.Основні показники '!AG61/'1.Основні показники '!AG17,"-")</f>
        <v>-</v>
      </c>
      <c r="AI26" s="83" t="str">
        <f>IFERROR('1.Основні показники '!AH61/'1.Основні показники '!AH17,"-")</f>
        <v>-</v>
      </c>
      <c r="AJ26" s="79">
        <f t="shared" si="22"/>
        <v>0</v>
      </c>
      <c r="AK26" s="83" t="str">
        <f t="shared" si="18"/>
        <v>−</v>
      </c>
      <c r="AL26" s="83" t="str">
        <f>IFERROR('1.Основні показники '!AK61/'1.Основні показники '!AK17,"-")</f>
        <v>-</v>
      </c>
      <c r="AM26" s="83" t="str">
        <f>IFERROR('1.Основні показники '!AL61/'1.Основні показники '!AL17,"-")</f>
        <v>-</v>
      </c>
      <c r="AN26" s="83" t="str">
        <f>IFERROR('1.Основні показники '!AM61/'1.Основні показники '!AM17,"-")</f>
        <v>-</v>
      </c>
      <c r="AO26" s="83" t="str">
        <f>IFERROR('1.Основні показники '!AN61/'1.Основні показники '!AN17,"-")</f>
        <v>-</v>
      </c>
      <c r="AP26" s="83" t="str">
        <f>IFERROR('1.Основні показники '!AO61/'1.Основні показники '!AO17,"-")</f>
        <v>-</v>
      </c>
      <c r="AQ26" s="83" t="str">
        <f>IFERROR('1.Основні показники '!AP61/'1.Основні показники '!AP17,"-")</f>
        <v>-</v>
      </c>
      <c r="AR26" s="83" t="str">
        <f>IFERROR('1.Основні показники '!AQ61/'1.Основні показники '!AQ17,"-")</f>
        <v>-</v>
      </c>
      <c r="AS26" s="83" t="str">
        <f>IFERROR('1.Основні показники '!AR61/'1.Основні показники '!AR17,"-")</f>
        <v>-</v>
      </c>
      <c r="AT26" s="79">
        <f t="shared" si="23"/>
        <v>0</v>
      </c>
      <c r="AU26" s="83" t="str">
        <f t="shared" si="19"/>
        <v>−</v>
      </c>
    </row>
    <row r="27" spans="1:47" ht="15" x14ac:dyDescent="0.25">
      <c r="A27" s="159" t="s">
        <v>194</v>
      </c>
      <c r="B27" s="78"/>
      <c r="C27" s="79"/>
      <c r="D27" s="79"/>
      <c r="E27" s="79"/>
      <c r="F27" s="79"/>
      <c r="G27" s="195">
        <f>H27+J27+L27+R27+T27+V27+AB27+AD27+AF27+AL27+AN27+AP27</f>
        <v>0</v>
      </c>
      <c r="H27" s="195"/>
      <c r="I27" s="195"/>
      <c r="J27" s="195"/>
      <c r="K27" s="195"/>
      <c r="L27" s="195"/>
      <c r="M27" s="195"/>
      <c r="N27" s="196">
        <f>H27+J27+L27</f>
        <v>0</v>
      </c>
      <c r="O27" s="196"/>
      <c r="P27" s="194">
        <f t="shared" si="20"/>
        <v>0</v>
      </c>
      <c r="Q27" s="196" t="str">
        <f t="shared" si="16"/>
        <v>−</v>
      </c>
      <c r="R27" s="195"/>
      <c r="S27" s="195"/>
      <c r="T27" s="195"/>
      <c r="U27" s="195"/>
      <c r="V27" s="195"/>
      <c r="W27" s="195"/>
      <c r="X27" s="196">
        <f>R27+T27+V27</f>
        <v>0</v>
      </c>
      <c r="Y27" s="196"/>
      <c r="Z27" s="194">
        <f t="shared" si="21"/>
        <v>0</v>
      </c>
      <c r="AA27" s="196" t="str">
        <f t="shared" si="17"/>
        <v>−</v>
      </c>
      <c r="AB27" s="195"/>
      <c r="AC27" s="195"/>
      <c r="AD27" s="195"/>
      <c r="AE27" s="195"/>
      <c r="AF27" s="195"/>
      <c r="AG27" s="195"/>
      <c r="AH27" s="196">
        <f>AB27+AD27+AF27</f>
        <v>0</v>
      </c>
      <c r="AI27" s="196"/>
      <c r="AJ27" s="194">
        <f t="shared" si="22"/>
        <v>0</v>
      </c>
      <c r="AK27" s="196" t="str">
        <f t="shared" si="18"/>
        <v>−</v>
      </c>
      <c r="AL27" s="195"/>
      <c r="AM27" s="195"/>
      <c r="AN27" s="195"/>
      <c r="AO27" s="195"/>
      <c r="AP27" s="195"/>
      <c r="AQ27" s="195"/>
      <c r="AR27" s="196">
        <f>AL27+AN27+AP27</f>
        <v>0</v>
      </c>
      <c r="AS27" s="196"/>
      <c r="AT27" s="194">
        <f t="shared" si="23"/>
        <v>0</v>
      </c>
      <c r="AU27" s="196" t="str">
        <f t="shared" si="19"/>
        <v>−</v>
      </c>
    </row>
    <row r="28" spans="1:47" ht="15" x14ac:dyDescent="0.25">
      <c r="A28" s="159" t="s">
        <v>195</v>
      </c>
      <c r="B28" s="78"/>
      <c r="C28" s="79"/>
      <c r="D28" s="79"/>
      <c r="E28" s="79"/>
      <c r="F28" s="79"/>
      <c r="G28" s="195">
        <f>H28+J28+L28+R28+T28+V28+AB28+AD28+AF28+AL28+AN28+AP28</f>
        <v>0</v>
      </c>
      <c r="H28" s="195"/>
      <c r="I28" s="195"/>
      <c r="J28" s="195"/>
      <c r="K28" s="195"/>
      <c r="L28" s="195"/>
      <c r="M28" s="195"/>
      <c r="N28" s="196">
        <f>H28+J28+L28</f>
        <v>0</v>
      </c>
      <c r="O28" s="196"/>
      <c r="P28" s="194">
        <f t="shared" si="20"/>
        <v>0</v>
      </c>
      <c r="Q28" s="196" t="str">
        <f t="shared" si="16"/>
        <v>−</v>
      </c>
      <c r="R28" s="195"/>
      <c r="S28" s="195"/>
      <c r="T28" s="195"/>
      <c r="U28" s="195"/>
      <c r="V28" s="195"/>
      <c r="W28" s="195"/>
      <c r="X28" s="196">
        <f>R28+T28+V28</f>
        <v>0</v>
      </c>
      <c r="Y28" s="196"/>
      <c r="Z28" s="194">
        <f t="shared" si="21"/>
        <v>0</v>
      </c>
      <c r="AA28" s="196" t="str">
        <f t="shared" si="17"/>
        <v>−</v>
      </c>
      <c r="AB28" s="195"/>
      <c r="AC28" s="195"/>
      <c r="AD28" s="195"/>
      <c r="AE28" s="195"/>
      <c r="AF28" s="195"/>
      <c r="AG28" s="195"/>
      <c r="AH28" s="196">
        <f>AB28+AD28+AF28</f>
        <v>0</v>
      </c>
      <c r="AI28" s="196"/>
      <c r="AJ28" s="194">
        <f t="shared" si="22"/>
        <v>0</v>
      </c>
      <c r="AK28" s="196" t="str">
        <f t="shared" si="18"/>
        <v>−</v>
      </c>
      <c r="AL28" s="195"/>
      <c r="AM28" s="195"/>
      <c r="AN28" s="195"/>
      <c r="AO28" s="195"/>
      <c r="AP28" s="195"/>
      <c r="AQ28" s="195"/>
      <c r="AR28" s="196">
        <f>AL28+AN28+AP28</f>
        <v>0</v>
      </c>
      <c r="AS28" s="196"/>
      <c r="AT28" s="194">
        <f t="shared" si="23"/>
        <v>0</v>
      </c>
      <c r="AU28" s="196" t="str">
        <f t="shared" si="19"/>
        <v>−</v>
      </c>
    </row>
    <row r="29" spans="1:47" ht="15" x14ac:dyDescent="0.25">
      <c r="A29" s="159" t="s">
        <v>26</v>
      </c>
      <c r="B29" s="78"/>
      <c r="C29" s="79"/>
      <c r="D29" s="79"/>
      <c r="E29" s="79"/>
      <c r="F29" s="79"/>
      <c r="G29" s="195">
        <f>H29+J29+L29+R29+T29+V29+AB29+AD29+AF29+AL29+AN29+AP29</f>
        <v>0</v>
      </c>
      <c r="H29" s="195"/>
      <c r="I29" s="195"/>
      <c r="J29" s="195"/>
      <c r="K29" s="195"/>
      <c r="L29" s="195"/>
      <c r="M29" s="195"/>
      <c r="N29" s="196">
        <f>H29+J29+L29</f>
        <v>0</v>
      </c>
      <c r="O29" s="196"/>
      <c r="P29" s="194">
        <f t="shared" si="20"/>
        <v>0</v>
      </c>
      <c r="Q29" s="196" t="str">
        <f t="shared" si="16"/>
        <v>−</v>
      </c>
      <c r="R29" s="195"/>
      <c r="S29" s="195"/>
      <c r="T29" s="195"/>
      <c r="U29" s="195"/>
      <c r="V29" s="195"/>
      <c r="W29" s="195"/>
      <c r="X29" s="196">
        <f>R29+T29+V29</f>
        <v>0</v>
      </c>
      <c r="Y29" s="196"/>
      <c r="Z29" s="194">
        <f t="shared" si="21"/>
        <v>0</v>
      </c>
      <c r="AA29" s="196" t="str">
        <f t="shared" si="17"/>
        <v>−</v>
      </c>
      <c r="AB29" s="195"/>
      <c r="AC29" s="195"/>
      <c r="AD29" s="195"/>
      <c r="AE29" s="195"/>
      <c r="AF29" s="195"/>
      <c r="AG29" s="195"/>
      <c r="AH29" s="196">
        <f>AB29+AD29+AF29</f>
        <v>0</v>
      </c>
      <c r="AI29" s="196"/>
      <c r="AJ29" s="194">
        <f t="shared" si="22"/>
        <v>0</v>
      </c>
      <c r="AK29" s="196" t="str">
        <f t="shared" si="18"/>
        <v>−</v>
      </c>
      <c r="AL29" s="195"/>
      <c r="AM29" s="195"/>
      <c r="AN29" s="195"/>
      <c r="AO29" s="195"/>
      <c r="AP29" s="195"/>
      <c r="AQ29" s="195"/>
      <c r="AR29" s="196">
        <f>AL29+AN29+AP29</f>
        <v>0</v>
      </c>
      <c r="AS29" s="196"/>
      <c r="AT29" s="194">
        <f t="shared" si="23"/>
        <v>0</v>
      </c>
      <c r="AU29" s="196" t="str">
        <f t="shared" si="19"/>
        <v>−</v>
      </c>
    </row>
    <row r="30" spans="1:47" s="52" customFormat="1" ht="21" x14ac:dyDescent="0.3">
      <c r="A30" s="160" t="s">
        <v>139</v>
      </c>
      <c r="B30" s="232" t="s">
        <v>140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161"/>
      <c r="AF30" s="245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</row>
    <row r="31" spans="1:47" s="164" customFormat="1" ht="15" x14ac:dyDescent="0.3">
      <c r="A31" s="158" t="s">
        <v>201</v>
      </c>
      <c r="B31" s="162" t="s">
        <v>524</v>
      </c>
      <c r="C31" s="144" t="s">
        <v>356</v>
      </c>
      <c r="D31" s="144"/>
      <c r="E31" s="144"/>
      <c r="F31" s="144"/>
      <c r="G31" s="166">
        <f>H31+J31+L31+R31+T31+V31+AB31+AD31+AF31+AL31+AN31+AP31</f>
        <v>0</v>
      </c>
      <c r="H31" s="166"/>
      <c r="I31" s="166"/>
      <c r="J31" s="166"/>
      <c r="K31" s="166"/>
      <c r="L31" s="166"/>
      <c r="M31" s="166"/>
      <c r="N31" s="167">
        <f t="shared" ref="N31:O32" si="25">IFERROR(AVERAGE(H31:L31),)</f>
        <v>0</v>
      </c>
      <c r="O31" s="167">
        <f t="shared" si="25"/>
        <v>0</v>
      </c>
      <c r="P31" s="144">
        <f t="shared" ref="P31:P35" si="26">IFERROR(O31-N31,)</f>
        <v>0</v>
      </c>
      <c r="Q31" s="163" t="str">
        <f t="shared" ref="Q31:Q35" si="27">IFERROR((O31-N31)/N31,"−")</f>
        <v>−</v>
      </c>
      <c r="R31" s="166"/>
      <c r="S31" s="166"/>
      <c r="T31" s="166"/>
      <c r="U31" s="166"/>
      <c r="V31" s="166"/>
      <c r="W31" s="166"/>
      <c r="X31" s="167">
        <f t="shared" ref="X31:X32" si="28">IFERROR(AVERAGE(R31:V31),)</f>
        <v>0</v>
      </c>
      <c r="Y31" s="167">
        <f t="shared" ref="Y31:Y32" si="29">IFERROR(AVERAGE(S31:W31),)</f>
        <v>0</v>
      </c>
      <c r="Z31" s="144">
        <f t="shared" ref="Z31:Z35" si="30">IFERROR(Y31-X31,)</f>
        <v>0</v>
      </c>
      <c r="AA31" s="163" t="str">
        <f t="shared" ref="AA31:AA35" si="31">IFERROR((Y31-X31)/X31,"−")</f>
        <v>−</v>
      </c>
      <c r="AB31" s="166"/>
      <c r="AC31" s="166"/>
      <c r="AD31" s="166"/>
      <c r="AE31" s="166"/>
      <c r="AF31" s="166"/>
      <c r="AG31" s="166"/>
      <c r="AH31" s="167">
        <f t="shared" ref="AH31:AH32" si="32">IFERROR(AVERAGE(AB31:AF31),)</f>
        <v>0</v>
      </c>
      <c r="AI31" s="167">
        <f t="shared" ref="AI31:AI32" si="33">IFERROR(AVERAGE(AC31:AG31),)</f>
        <v>0</v>
      </c>
      <c r="AJ31" s="144">
        <f t="shared" ref="AJ31:AJ35" si="34">IFERROR(AI31-AH31,)</f>
        <v>0</v>
      </c>
      <c r="AK31" s="163" t="str">
        <f t="shared" ref="AK31:AK35" si="35">IFERROR((AI31-AH31)/AH31,"−")</f>
        <v>−</v>
      </c>
      <c r="AL31" s="166"/>
      <c r="AM31" s="166"/>
      <c r="AN31" s="166"/>
      <c r="AO31" s="166"/>
      <c r="AP31" s="166"/>
      <c r="AQ31" s="166"/>
      <c r="AR31" s="167">
        <f t="shared" ref="AR31:AR32" si="36">IFERROR(AVERAGE(AL31:AP31),)</f>
        <v>0</v>
      </c>
      <c r="AS31" s="167">
        <f t="shared" ref="AS31:AS32" si="37">IFERROR(AVERAGE(AM31:AQ31),)</f>
        <v>0</v>
      </c>
      <c r="AT31" s="144">
        <f t="shared" ref="AT31:AT35" si="38">IFERROR(AS31-AR31,)</f>
        <v>0</v>
      </c>
      <c r="AU31" s="163" t="str">
        <f t="shared" ref="AU31:AU35" si="39">IFERROR((AS31-AR31)/AR31,"−")</f>
        <v>−</v>
      </c>
    </row>
    <row r="32" spans="1:47" s="164" customFormat="1" ht="30" x14ac:dyDescent="0.3">
      <c r="A32" s="158" t="s">
        <v>198</v>
      </c>
      <c r="B32" s="165" t="s">
        <v>525</v>
      </c>
      <c r="C32" s="144" t="s">
        <v>356</v>
      </c>
      <c r="D32" s="144"/>
      <c r="E32" s="144"/>
      <c r="F32" s="144"/>
      <c r="G32" s="166">
        <f>H32+J32+L32+R32+T32+V32+AB32+AD32+AF32+AL32+AN32+AP32</f>
        <v>0</v>
      </c>
      <c r="H32" s="166"/>
      <c r="I32" s="166"/>
      <c r="J32" s="166"/>
      <c r="K32" s="166"/>
      <c r="L32" s="166"/>
      <c r="M32" s="166"/>
      <c r="N32" s="167">
        <f t="shared" si="25"/>
        <v>0</v>
      </c>
      <c r="O32" s="167">
        <f t="shared" si="25"/>
        <v>0</v>
      </c>
      <c r="P32" s="144">
        <f t="shared" si="26"/>
        <v>0</v>
      </c>
      <c r="Q32" s="163" t="str">
        <f t="shared" si="27"/>
        <v>−</v>
      </c>
      <c r="R32" s="166"/>
      <c r="S32" s="166"/>
      <c r="T32" s="166"/>
      <c r="U32" s="166"/>
      <c r="V32" s="166"/>
      <c r="W32" s="166"/>
      <c r="X32" s="167">
        <f t="shared" si="28"/>
        <v>0</v>
      </c>
      <c r="Y32" s="167">
        <f t="shared" si="29"/>
        <v>0</v>
      </c>
      <c r="Z32" s="144">
        <f t="shared" si="30"/>
        <v>0</v>
      </c>
      <c r="AA32" s="163" t="str">
        <f t="shared" si="31"/>
        <v>−</v>
      </c>
      <c r="AB32" s="166"/>
      <c r="AC32" s="166"/>
      <c r="AD32" s="166"/>
      <c r="AE32" s="166"/>
      <c r="AF32" s="166"/>
      <c r="AG32" s="166"/>
      <c r="AH32" s="167">
        <f t="shared" si="32"/>
        <v>0</v>
      </c>
      <c r="AI32" s="167">
        <f t="shared" si="33"/>
        <v>0</v>
      </c>
      <c r="AJ32" s="144">
        <f t="shared" si="34"/>
        <v>0</v>
      </c>
      <c r="AK32" s="163" t="str">
        <f t="shared" si="35"/>
        <v>−</v>
      </c>
      <c r="AL32" s="166"/>
      <c r="AM32" s="166"/>
      <c r="AN32" s="166"/>
      <c r="AO32" s="166"/>
      <c r="AP32" s="166"/>
      <c r="AQ32" s="166"/>
      <c r="AR32" s="167">
        <f t="shared" si="36"/>
        <v>0</v>
      </c>
      <c r="AS32" s="167">
        <f t="shared" si="37"/>
        <v>0</v>
      </c>
      <c r="AT32" s="144">
        <f t="shared" si="38"/>
        <v>0</v>
      </c>
      <c r="AU32" s="163" t="str">
        <f t="shared" si="39"/>
        <v>−</v>
      </c>
    </row>
    <row r="33" spans="1:47" s="164" customFormat="1" ht="15" x14ac:dyDescent="0.3">
      <c r="A33" s="158" t="s">
        <v>197</v>
      </c>
      <c r="B33" s="162" t="s">
        <v>532</v>
      </c>
      <c r="C33" s="144" t="s">
        <v>357</v>
      </c>
      <c r="D33" s="163" t="str">
        <f>IFERROR(D32/D31,"-")</f>
        <v>-</v>
      </c>
      <c r="E33" s="163" t="str">
        <f t="shared" ref="E33:F33" si="40">IFERROR(E32/E31,"-")</f>
        <v>-</v>
      </c>
      <c r="F33" s="163" t="str">
        <f t="shared" si="40"/>
        <v>-</v>
      </c>
      <c r="G33" s="166" t="str">
        <f t="shared" ref="G33" si="41">IFERROR(G32/G31,"-")</f>
        <v>-</v>
      </c>
      <c r="H33" s="163" t="str">
        <f t="shared" ref="H33:M33" si="42">IFERROR(H32/H31,"-")</f>
        <v>-</v>
      </c>
      <c r="I33" s="163" t="str">
        <f t="shared" si="42"/>
        <v>-</v>
      </c>
      <c r="J33" s="163" t="str">
        <f t="shared" si="42"/>
        <v>-</v>
      </c>
      <c r="K33" s="163" t="str">
        <f t="shared" si="42"/>
        <v>-</v>
      </c>
      <c r="L33" s="163" t="str">
        <f t="shared" si="42"/>
        <v>-</v>
      </c>
      <c r="M33" s="163" t="str">
        <f t="shared" si="42"/>
        <v>-</v>
      </c>
      <c r="N33" s="167" t="str">
        <f t="shared" ref="N33:O33" si="43">IFERROR(N32/N31,"-")</f>
        <v>-</v>
      </c>
      <c r="O33" s="167" t="str">
        <f t="shared" si="43"/>
        <v>-</v>
      </c>
      <c r="P33" s="144">
        <f t="shared" si="26"/>
        <v>0</v>
      </c>
      <c r="Q33" s="163" t="str">
        <f t="shared" si="27"/>
        <v>−</v>
      </c>
      <c r="R33" s="163" t="str">
        <f t="shared" ref="R33" si="44">IFERROR(R32/R31,"-")</f>
        <v>-</v>
      </c>
      <c r="S33" s="163"/>
      <c r="T33" s="163" t="str">
        <f t="shared" ref="T33" si="45">IFERROR(T32/T31,"-")</f>
        <v>-</v>
      </c>
      <c r="U33" s="163"/>
      <c r="V33" s="163" t="str">
        <f t="shared" ref="V33" si="46">IFERROR(V32/V31,"-")</f>
        <v>-</v>
      </c>
      <c r="W33" s="163"/>
      <c r="X33" s="167" t="str">
        <f t="shared" ref="X33:Y33" si="47">IFERROR(X32/X31,"-")</f>
        <v>-</v>
      </c>
      <c r="Y33" s="167" t="str">
        <f t="shared" si="47"/>
        <v>-</v>
      </c>
      <c r="Z33" s="144">
        <f t="shared" si="30"/>
        <v>0</v>
      </c>
      <c r="AA33" s="163" t="str">
        <f t="shared" si="31"/>
        <v>−</v>
      </c>
      <c r="AB33" s="163" t="str">
        <f t="shared" ref="AB33:AI33" si="48">IFERROR(AB32/AB31,"-")</f>
        <v>-</v>
      </c>
      <c r="AC33" s="163" t="str">
        <f t="shared" si="48"/>
        <v>-</v>
      </c>
      <c r="AD33" s="163" t="str">
        <f t="shared" si="48"/>
        <v>-</v>
      </c>
      <c r="AE33" s="163" t="str">
        <f t="shared" si="48"/>
        <v>-</v>
      </c>
      <c r="AF33" s="163" t="str">
        <f t="shared" si="48"/>
        <v>-</v>
      </c>
      <c r="AG33" s="163" t="str">
        <f t="shared" si="48"/>
        <v>-</v>
      </c>
      <c r="AH33" s="167" t="str">
        <f t="shared" si="48"/>
        <v>-</v>
      </c>
      <c r="AI33" s="167" t="str">
        <f t="shared" si="48"/>
        <v>-</v>
      </c>
      <c r="AJ33" s="144">
        <f t="shared" si="34"/>
        <v>0</v>
      </c>
      <c r="AK33" s="163" t="str">
        <f t="shared" si="35"/>
        <v>−</v>
      </c>
      <c r="AL33" s="163" t="str">
        <f t="shared" ref="AL33:AS33" si="49">IFERROR(AL32/AL31,"-")</f>
        <v>-</v>
      </c>
      <c r="AM33" s="163" t="str">
        <f t="shared" si="49"/>
        <v>-</v>
      </c>
      <c r="AN33" s="163" t="str">
        <f t="shared" si="49"/>
        <v>-</v>
      </c>
      <c r="AO33" s="163" t="str">
        <f t="shared" si="49"/>
        <v>-</v>
      </c>
      <c r="AP33" s="163" t="str">
        <f t="shared" si="49"/>
        <v>-</v>
      </c>
      <c r="AQ33" s="163" t="str">
        <f t="shared" si="49"/>
        <v>-</v>
      </c>
      <c r="AR33" s="167" t="str">
        <f t="shared" si="49"/>
        <v>-</v>
      </c>
      <c r="AS33" s="167" t="str">
        <f t="shared" si="49"/>
        <v>-</v>
      </c>
      <c r="AT33" s="144">
        <f t="shared" si="38"/>
        <v>0</v>
      </c>
      <c r="AU33" s="163" t="str">
        <f t="shared" si="39"/>
        <v>−</v>
      </c>
    </row>
    <row r="34" spans="1:47" ht="30" x14ac:dyDescent="0.3">
      <c r="A34" s="159" t="s">
        <v>199</v>
      </c>
      <c r="B34" s="78" t="s">
        <v>526</v>
      </c>
      <c r="C34" s="79" t="s">
        <v>390</v>
      </c>
      <c r="D34" s="79"/>
      <c r="E34" s="79"/>
      <c r="F34" s="79"/>
      <c r="G34" s="84">
        <f>N34+X34+AH34+AR34</f>
        <v>0</v>
      </c>
      <c r="H34" s="84"/>
      <c r="I34" s="84"/>
      <c r="J34" s="84"/>
      <c r="K34" s="84"/>
      <c r="L34" s="84"/>
      <c r="M34" s="84"/>
      <c r="N34" s="85">
        <f>IFERROR(AVERAGE(H34:L34),)</f>
        <v>0</v>
      </c>
      <c r="O34" s="85">
        <f>IFERROR(AVERAGE(I34:M34),)</f>
        <v>0</v>
      </c>
      <c r="P34" s="79">
        <f t="shared" si="26"/>
        <v>0</v>
      </c>
      <c r="Q34" s="83" t="str">
        <f t="shared" si="27"/>
        <v>−</v>
      </c>
      <c r="R34" s="84"/>
      <c r="S34" s="84"/>
      <c r="T34" s="84"/>
      <c r="U34" s="84"/>
      <c r="V34" s="84"/>
      <c r="W34" s="84"/>
      <c r="X34" s="85">
        <f>IFERROR(AVERAGE(R34:V34),)</f>
        <v>0</v>
      </c>
      <c r="Y34" s="85">
        <f>IFERROR(AVERAGE(S34:W34),)</f>
        <v>0</v>
      </c>
      <c r="Z34" s="79">
        <f t="shared" si="30"/>
        <v>0</v>
      </c>
      <c r="AA34" s="83" t="str">
        <f t="shared" si="31"/>
        <v>−</v>
      </c>
      <c r="AB34" s="84"/>
      <c r="AC34" s="84"/>
      <c r="AD34" s="84"/>
      <c r="AE34" s="84"/>
      <c r="AF34" s="84"/>
      <c r="AG34" s="84"/>
      <c r="AH34" s="85">
        <f>IFERROR(AVERAGE(AB34:AF34),)</f>
        <v>0</v>
      </c>
      <c r="AI34" s="85">
        <f>IFERROR(AVERAGE(AC34:AG34),)</f>
        <v>0</v>
      </c>
      <c r="AJ34" s="79">
        <f t="shared" si="34"/>
        <v>0</v>
      </c>
      <c r="AK34" s="83" t="str">
        <f t="shared" si="35"/>
        <v>−</v>
      </c>
      <c r="AL34" s="84"/>
      <c r="AM34" s="84"/>
      <c r="AN34" s="84"/>
      <c r="AO34" s="84"/>
      <c r="AP34" s="84"/>
      <c r="AQ34" s="84"/>
      <c r="AR34" s="85">
        <f>IFERROR(AVERAGE(AL34:AP34),)</f>
        <v>0</v>
      </c>
      <c r="AS34" s="85">
        <f>IFERROR(AVERAGE(AM34:AQ34),)</f>
        <v>0</v>
      </c>
      <c r="AT34" s="79">
        <f t="shared" si="38"/>
        <v>0</v>
      </c>
      <c r="AU34" s="83" t="str">
        <f t="shared" si="39"/>
        <v>−</v>
      </c>
    </row>
    <row r="35" spans="1:47" ht="38.4" customHeight="1" x14ac:dyDescent="0.3">
      <c r="A35" s="159" t="s">
        <v>200</v>
      </c>
      <c r="B35" s="78" t="s">
        <v>533</v>
      </c>
      <c r="C35" s="79" t="s">
        <v>390</v>
      </c>
      <c r="D35" s="79" t="str">
        <f>IFERROR(D34/D31,"-")</f>
        <v>-</v>
      </c>
      <c r="E35" s="79" t="str">
        <f t="shared" ref="E35:F35" si="50">IFERROR(E34/E31,"-")</f>
        <v>-</v>
      </c>
      <c r="F35" s="79" t="str">
        <f t="shared" si="50"/>
        <v>-</v>
      </c>
      <c r="G35" s="84" t="str">
        <f t="shared" ref="G35" si="51">IFERROR(G34/G31,"-")</f>
        <v>-</v>
      </c>
      <c r="H35" s="83" t="str">
        <f t="shared" ref="H35:M35" si="52">IFERROR(H34/H31,"-")</f>
        <v>-</v>
      </c>
      <c r="I35" s="83" t="str">
        <f t="shared" si="52"/>
        <v>-</v>
      </c>
      <c r="J35" s="83" t="str">
        <f t="shared" si="52"/>
        <v>-</v>
      </c>
      <c r="K35" s="83" t="str">
        <f t="shared" si="52"/>
        <v>-</v>
      </c>
      <c r="L35" s="83" t="str">
        <f t="shared" si="52"/>
        <v>-</v>
      </c>
      <c r="M35" s="83" t="str">
        <f t="shared" si="52"/>
        <v>-</v>
      </c>
      <c r="N35" s="85" t="str">
        <f t="shared" ref="N35:O35" si="53">IFERROR(N34/N31,"-")</f>
        <v>-</v>
      </c>
      <c r="O35" s="85" t="str">
        <f t="shared" si="53"/>
        <v>-</v>
      </c>
      <c r="P35" s="79">
        <f t="shared" si="26"/>
        <v>0</v>
      </c>
      <c r="Q35" s="83" t="str">
        <f t="shared" si="27"/>
        <v>−</v>
      </c>
      <c r="R35" s="83" t="str">
        <f t="shared" ref="R35" si="54">IFERROR(R34/R31,"-")</f>
        <v>-</v>
      </c>
      <c r="S35" s="83"/>
      <c r="T35" s="83" t="str">
        <f t="shared" ref="T35" si="55">IFERROR(T34/T31,"-")</f>
        <v>-</v>
      </c>
      <c r="U35" s="83"/>
      <c r="V35" s="83" t="str">
        <f t="shared" ref="V35" si="56">IFERROR(V34/V31,"-")</f>
        <v>-</v>
      </c>
      <c r="W35" s="83"/>
      <c r="X35" s="85" t="str">
        <f t="shared" ref="X35:Y35" si="57">IFERROR(X34/X31,"-")</f>
        <v>-</v>
      </c>
      <c r="Y35" s="85" t="str">
        <f t="shared" si="57"/>
        <v>-</v>
      </c>
      <c r="Z35" s="79">
        <f t="shared" si="30"/>
        <v>0</v>
      </c>
      <c r="AA35" s="83" t="str">
        <f t="shared" si="31"/>
        <v>−</v>
      </c>
      <c r="AB35" s="83" t="str">
        <f t="shared" ref="AB35:AI35" si="58">IFERROR(AB34/AB31,"-")</f>
        <v>-</v>
      </c>
      <c r="AC35" s="83" t="str">
        <f t="shared" si="58"/>
        <v>-</v>
      </c>
      <c r="AD35" s="83" t="str">
        <f t="shared" si="58"/>
        <v>-</v>
      </c>
      <c r="AE35" s="83" t="str">
        <f t="shared" si="58"/>
        <v>-</v>
      </c>
      <c r="AF35" s="83" t="str">
        <f t="shared" si="58"/>
        <v>-</v>
      </c>
      <c r="AG35" s="83" t="str">
        <f t="shared" si="58"/>
        <v>-</v>
      </c>
      <c r="AH35" s="85" t="str">
        <f t="shared" si="58"/>
        <v>-</v>
      </c>
      <c r="AI35" s="85" t="str">
        <f t="shared" si="58"/>
        <v>-</v>
      </c>
      <c r="AJ35" s="79">
        <f t="shared" si="34"/>
        <v>0</v>
      </c>
      <c r="AK35" s="83" t="str">
        <f t="shared" si="35"/>
        <v>−</v>
      </c>
      <c r="AL35" s="83" t="str">
        <f t="shared" ref="AL35:AS35" si="59">IFERROR(AL34/AL31,"-")</f>
        <v>-</v>
      </c>
      <c r="AM35" s="83" t="str">
        <f t="shared" si="59"/>
        <v>-</v>
      </c>
      <c r="AN35" s="83" t="str">
        <f t="shared" si="59"/>
        <v>-</v>
      </c>
      <c r="AO35" s="83" t="str">
        <f t="shared" si="59"/>
        <v>-</v>
      </c>
      <c r="AP35" s="83" t="str">
        <f t="shared" si="59"/>
        <v>-</v>
      </c>
      <c r="AQ35" s="83" t="str">
        <f t="shared" si="59"/>
        <v>-</v>
      </c>
      <c r="AR35" s="85" t="str">
        <f t="shared" si="59"/>
        <v>-</v>
      </c>
      <c r="AS35" s="85" t="str">
        <f t="shared" si="59"/>
        <v>-</v>
      </c>
      <c r="AT35" s="79">
        <f t="shared" si="38"/>
        <v>0</v>
      </c>
      <c r="AU35" s="83" t="str">
        <f t="shared" si="39"/>
        <v>−</v>
      </c>
    </row>
    <row r="37" spans="1:47" ht="22.2" customHeight="1" x14ac:dyDescent="0.3"/>
    <row r="38" spans="1:47" ht="20.399999999999999" x14ac:dyDescent="0.35">
      <c r="B38" s="31" t="s">
        <v>146</v>
      </c>
      <c r="C38" s="225" t="s">
        <v>63</v>
      </c>
      <c r="D38" s="225"/>
      <c r="E38" s="225"/>
      <c r="F38" s="187"/>
      <c r="G38" s="241" t="s">
        <v>169</v>
      </c>
      <c r="H38" s="241"/>
      <c r="I38" s="241"/>
      <c r="J38" s="241"/>
      <c r="K38" s="241"/>
      <c r="L38" s="242"/>
      <c r="M38" s="242"/>
      <c r="N38" s="242"/>
      <c r="O38" s="242"/>
      <c r="P38" s="242"/>
      <c r="Q38" s="242"/>
      <c r="R38" s="242"/>
    </row>
    <row r="39" spans="1:47" ht="41.4" customHeight="1" x14ac:dyDescent="0.35">
      <c r="B39" s="32"/>
      <c r="C39" s="224" t="s">
        <v>382</v>
      </c>
      <c r="D39" s="224"/>
      <c r="E39" s="224"/>
      <c r="F39" s="189"/>
      <c r="G39" s="34"/>
      <c r="H39" s="34"/>
      <c r="I39" s="34"/>
      <c r="J39" s="34"/>
      <c r="K39" s="34"/>
      <c r="L39" s="33"/>
      <c r="M39" s="33"/>
      <c r="N39" s="33"/>
      <c r="O39" s="33"/>
      <c r="P39" s="33"/>
      <c r="Q39" s="33"/>
      <c r="R39" s="33"/>
    </row>
    <row r="40" spans="1:47" ht="20.399999999999999" x14ac:dyDescent="0.35">
      <c r="B40" s="31" t="s">
        <v>147</v>
      </c>
      <c r="C40" s="225" t="s">
        <v>63</v>
      </c>
      <c r="D40" s="225"/>
      <c r="E40" s="225"/>
      <c r="F40" s="187"/>
      <c r="G40" s="241" t="s">
        <v>169</v>
      </c>
      <c r="H40" s="241"/>
      <c r="I40" s="241"/>
      <c r="J40" s="241"/>
      <c r="K40" s="241"/>
      <c r="L40" s="33"/>
      <c r="M40" s="33"/>
      <c r="N40" s="33"/>
      <c r="O40" s="33"/>
      <c r="P40" s="33"/>
      <c r="Q40" s="33"/>
      <c r="R40" s="33"/>
    </row>
    <row r="41" spans="1:47" ht="20.399999999999999" x14ac:dyDescent="0.35">
      <c r="B41" s="188"/>
      <c r="C41" s="224" t="s">
        <v>549</v>
      </c>
      <c r="D41" s="224"/>
      <c r="E41" s="224"/>
      <c r="F41" s="188"/>
      <c r="G41" s="188"/>
      <c r="H41" s="188"/>
      <c r="I41" s="188"/>
      <c r="J41" s="189"/>
      <c r="K41" s="189"/>
      <c r="L41" s="33"/>
      <c r="M41" s="33"/>
      <c r="N41" s="33"/>
      <c r="O41" s="33"/>
      <c r="P41" s="33"/>
      <c r="Q41" s="33"/>
      <c r="R41" s="33"/>
    </row>
    <row r="42" spans="1:47" s="53" customFormat="1" ht="15" x14ac:dyDescent="0.3"/>
  </sheetData>
  <mergeCells count="42">
    <mergeCell ref="G38:K38"/>
    <mergeCell ref="L38:R38"/>
    <mergeCell ref="C40:E40"/>
    <mergeCell ref="G40:K40"/>
    <mergeCell ref="AT2:AU2"/>
    <mergeCell ref="AF23:AU23"/>
    <mergeCell ref="AF30:AU30"/>
    <mergeCell ref="AF4:AU4"/>
    <mergeCell ref="AH2:AI2"/>
    <mergeCell ref="AJ2:AK2"/>
    <mergeCell ref="AL2:AM2"/>
    <mergeCell ref="AN2:AO2"/>
    <mergeCell ref="AP2:AQ2"/>
    <mergeCell ref="C38:E38"/>
    <mergeCell ref="B30:AD30"/>
    <mergeCell ref="F2:F3"/>
    <mergeCell ref="AR2:AS2"/>
    <mergeCell ref="A2:A3"/>
    <mergeCell ref="B2:B3"/>
    <mergeCell ref="C2:C3"/>
    <mergeCell ref="E2:E3"/>
    <mergeCell ref="H2:I2"/>
    <mergeCell ref="J2:K2"/>
    <mergeCell ref="L2:M2"/>
    <mergeCell ref="N2:O2"/>
    <mergeCell ref="P2:Q2"/>
    <mergeCell ref="C41:E41"/>
    <mergeCell ref="AT1:AU1"/>
    <mergeCell ref="A1:AS1"/>
    <mergeCell ref="C39:E39"/>
    <mergeCell ref="G2:G3"/>
    <mergeCell ref="B4:AD4"/>
    <mergeCell ref="B23:AD23"/>
    <mergeCell ref="D2:D3"/>
    <mergeCell ref="R2:S2"/>
    <mergeCell ref="T2:U2"/>
    <mergeCell ref="V2:W2"/>
    <mergeCell ref="X2:Y2"/>
    <mergeCell ref="Z2:AA2"/>
    <mergeCell ref="AB2:AC2"/>
    <mergeCell ref="AD2:AE2"/>
    <mergeCell ref="AF2:AG2"/>
  </mergeCells>
  <printOptions horizontalCentered="1"/>
  <pageMargins left="0.39370078740157483" right="0.39370078740157483" top="1.1811023622047245" bottom="0.39370078740157483" header="0" footer="0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view="pageBreakPreview" topLeftCell="B1" zoomScale="70" zoomScaleNormal="100" zoomScaleSheetLayoutView="70" workbookViewId="0">
      <selection activeCell="B1" sqref="B1:U1"/>
    </sheetView>
  </sheetViews>
  <sheetFormatPr defaultColWidth="9.109375" defaultRowHeight="13.8" x14ac:dyDescent="0.25"/>
  <cols>
    <col min="1" max="1" width="3.44140625" style="25" hidden="1" customWidth="1"/>
    <col min="2" max="2" width="60.5546875" style="25" customWidth="1"/>
    <col min="3" max="3" width="9.33203125" style="25" bestFit="1" customWidth="1"/>
    <col min="4" max="4" width="14.44140625" style="25" customWidth="1"/>
    <col min="5" max="5" width="13.6640625" style="25" customWidth="1"/>
    <col min="6" max="6" width="14.109375" style="25" customWidth="1"/>
    <col min="7" max="7" width="14" style="25" customWidth="1"/>
    <col min="8" max="13" width="8.109375" style="25" customWidth="1"/>
    <col min="14" max="14" width="8.88671875" style="25" customWidth="1"/>
    <col min="15" max="15" width="9.21875" style="25" customWidth="1"/>
    <col min="16" max="20" width="8.109375" style="25" customWidth="1"/>
    <col min="21" max="22" width="9.21875" style="25" customWidth="1"/>
    <col min="23" max="23" width="8.109375" style="25" customWidth="1"/>
    <col min="24" max="16384" width="9.109375" style="25"/>
  </cols>
  <sheetData>
    <row r="1" spans="2:23" ht="69.599999999999994" customHeight="1" x14ac:dyDescent="0.3">
      <c r="B1" s="251" t="s">
        <v>547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12" t="s">
        <v>379</v>
      </c>
      <c r="W1" s="250"/>
    </row>
    <row r="2" spans="2:23" x14ac:dyDescent="0.25">
      <c r="B2" s="256" t="s">
        <v>47</v>
      </c>
      <c r="C2" s="257" t="s">
        <v>48</v>
      </c>
      <c r="D2" s="213" t="s">
        <v>208</v>
      </c>
      <c r="E2" s="258" t="s">
        <v>209</v>
      </c>
      <c r="F2" s="261" t="s">
        <v>210</v>
      </c>
      <c r="G2" s="258" t="s">
        <v>211</v>
      </c>
      <c r="H2" s="252" t="s">
        <v>144</v>
      </c>
      <c r="I2" s="253"/>
      <c r="J2" s="252" t="s">
        <v>358</v>
      </c>
      <c r="K2" s="253"/>
      <c r="L2" s="252" t="s">
        <v>7</v>
      </c>
      <c r="M2" s="253"/>
      <c r="N2" s="252" t="s">
        <v>359</v>
      </c>
      <c r="O2" s="253"/>
      <c r="P2" s="252" t="s">
        <v>11</v>
      </c>
      <c r="Q2" s="253"/>
      <c r="R2" s="252" t="s">
        <v>392</v>
      </c>
      <c r="S2" s="253"/>
      <c r="T2" s="252" t="s">
        <v>15</v>
      </c>
      <c r="U2" s="253"/>
      <c r="V2" s="252" t="s">
        <v>391</v>
      </c>
      <c r="W2" s="253"/>
    </row>
    <row r="3" spans="2:23" ht="51.75" customHeight="1" x14ac:dyDescent="0.25">
      <c r="B3" s="256"/>
      <c r="C3" s="257"/>
      <c r="D3" s="264"/>
      <c r="E3" s="259"/>
      <c r="F3" s="262"/>
      <c r="G3" s="259"/>
      <c r="H3" s="254"/>
      <c r="I3" s="255"/>
      <c r="J3" s="254"/>
      <c r="K3" s="255"/>
      <c r="L3" s="254"/>
      <c r="M3" s="255"/>
      <c r="N3" s="254"/>
      <c r="O3" s="255"/>
      <c r="P3" s="254"/>
      <c r="Q3" s="255"/>
      <c r="R3" s="254"/>
      <c r="S3" s="255"/>
      <c r="T3" s="254"/>
      <c r="U3" s="255"/>
      <c r="V3" s="254"/>
      <c r="W3" s="255"/>
    </row>
    <row r="4" spans="2:23" ht="42" customHeight="1" x14ac:dyDescent="0.25">
      <c r="B4" s="256"/>
      <c r="C4" s="257"/>
      <c r="D4" s="214"/>
      <c r="E4" s="260"/>
      <c r="F4" s="263"/>
      <c r="G4" s="260"/>
      <c r="H4" s="30" t="s">
        <v>16</v>
      </c>
      <c r="I4" s="30" t="s">
        <v>362</v>
      </c>
      <c r="J4" s="30" t="s">
        <v>363</v>
      </c>
      <c r="K4" s="30" t="s">
        <v>354</v>
      </c>
      <c r="L4" s="30" t="s">
        <v>16</v>
      </c>
      <c r="M4" s="30" t="s">
        <v>362</v>
      </c>
      <c r="N4" s="30" t="s">
        <v>363</v>
      </c>
      <c r="O4" s="30" t="s">
        <v>354</v>
      </c>
      <c r="P4" s="30" t="s">
        <v>16</v>
      </c>
      <c r="Q4" s="30" t="s">
        <v>362</v>
      </c>
      <c r="R4" s="30" t="s">
        <v>363</v>
      </c>
      <c r="S4" s="30" t="s">
        <v>354</v>
      </c>
      <c r="T4" s="30" t="s">
        <v>16</v>
      </c>
      <c r="U4" s="30" t="s">
        <v>362</v>
      </c>
      <c r="V4" s="30" t="s">
        <v>363</v>
      </c>
      <c r="W4" s="30" t="s">
        <v>354</v>
      </c>
    </row>
    <row r="5" spans="2:23" ht="15.6" x14ac:dyDescent="0.25">
      <c r="B5" s="86" t="s">
        <v>49</v>
      </c>
      <c r="C5" s="87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</row>
    <row r="6" spans="2:23" ht="30" x14ac:dyDescent="0.25">
      <c r="B6" s="88" t="s">
        <v>50</v>
      </c>
      <c r="C6" s="89" t="s">
        <v>67</v>
      </c>
      <c r="D6" s="90"/>
      <c r="E6" s="174"/>
      <c r="F6" s="143">
        <f>E12</f>
        <v>0</v>
      </c>
      <c r="G6" s="143">
        <f>F12</f>
        <v>0</v>
      </c>
      <c r="H6" s="143">
        <f>F12</f>
        <v>0</v>
      </c>
      <c r="I6" s="143">
        <f>G12</f>
        <v>0</v>
      </c>
      <c r="J6" s="143">
        <f t="shared" ref="J6:J12" si="0">I6-H6</f>
        <v>0</v>
      </c>
      <c r="K6" s="143" t="str">
        <f t="shared" ref="K6:K12" si="1">IFERROR((I6-H6)/H6,"−")</f>
        <v>−</v>
      </c>
      <c r="L6" s="143">
        <f>H12</f>
        <v>0</v>
      </c>
      <c r="M6" s="143">
        <f>I12</f>
        <v>0</v>
      </c>
      <c r="N6" s="143">
        <f t="shared" ref="N6:N12" si="2">M6-L6</f>
        <v>0</v>
      </c>
      <c r="O6" s="143" t="str">
        <f t="shared" ref="O6:O12" si="3">IFERROR((M6-L6)/L6,"−")</f>
        <v>−</v>
      </c>
      <c r="P6" s="143">
        <f>L12</f>
        <v>0</v>
      </c>
      <c r="Q6" s="143">
        <f>M12</f>
        <v>0</v>
      </c>
      <c r="R6" s="143">
        <f t="shared" ref="R6:R12" si="4">Q6-P6</f>
        <v>0</v>
      </c>
      <c r="S6" s="143" t="str">
        <f t="shared" ref="S6:S12" si="5">IFERROR((Q6-P6)/P6,"−")</f>
        <v>−</v>
      </c>
      <c r="T6" s="143">
        <f>P12</f>
        <v>0</v>
      </c>
      <c r="U6" s="143">
        <f>Q12</f>
        <v>0</v>
      </c>
      <c r="V6" s="143">
        <f t="shared" ref="V6:V12" si="6">U6-T6</f>
        <v>0</v>
      </c>
      <c r="W6" s="143" t="str">
        <f t="shared" ref="W6:W12" si="7">IFERROR((U6-T6)/T6,"−")</f>
        <v>−</v>
      </c>
    </row>
    <row r="7" spans="2:23" ht="15" x14ac:dyDescent="0.25">
      <c r="B7" s="88" t="s">
        <v>51</v>
      </c>
      <c r="C7" s="89" t="s">
        <v>148</v>
      </c>
      <c r="D7" s="175">
        <f>D8</f>
        <v>0</v>
      </c>
      <c r="E7" s="175">
        <f>E8</f>
        <v>0</v>
      </c>
      <c r="F7" s="175">
        <f t="shared" ref="F7:U7" si="8">F8</f>
        <v>0</v>
      </c>
      <c r="G7" s="175">
        <f t="shared" ref="G7:G11" si="9">H7+L7+P7+T7</f>
        <v>0</v>
      </c>
      <c r="H7" s="175">
        <f t="shared" si="8"/>
        <v>0</v>
      </c>
      <c r="I7" s="175">
        <f t="shared" si="8"/>
        <v>0</v>
      </c>
      <c r="J7" s="175">
        <f t="shared" si="0"/>
        <v>0</v>
      </c>
      <c r="K7" s="175" t="str">
        <f t="shared" si="1"/>
        <v>−</v>
      </c>
      <c r="L7" s="175">
        <f t="shared" si="8"/>
        <v>0</v>
      </c>
      <c r="M7" s="175">
        <f t="shared" si="8"/>
        <v>0</v>
      </c>
      <c r="N7" s="175">
        <f t="shared" si="2"/>
        <v>0</v>
      </c>
      <c r="O7" s="175" t="str">
        <f t="shared" si="3"/>
        <v>−</v>
      </c>
      <c r="P7" s="175">
        <f t="shared" si="8"/>
        <v>0</v>
      </c>
      <c r="Q7" s="175">
        <f t="shared" si="8"/>
        <v>0</v>
      </c>
      <c r="R7" s="175">
        <f t="shared" si="4"/>
        <v>0</v>
      </c>
      <c r="S7" s="175" t="str">
        <f t="shared" si="5"/>
        <v>−</v>
      </c>
      <c r="T7" s="175">
        <f t="shared" si="8"/>
        <v>0</v>
      </c>
      <c r="U7" s="175">
        <f t="shared" si="8"/>
        <v>0</v>
      </c>
      <c r="V7" s="175">
        <f t="shared" si="6"/>
        <v>0</v>
      </c>
      <c r="W7" s="175" t="str">
        <f t="shared" si="7"/>
        <v>−</v>
      </c>
    </row>
    <row r="8" spans="2:23" ht="30" x14ac:dyDescent="0.25">
      <c r="B8" s="88" t="s">
        <v>52</v>
      </c>
      <c r="C8" s="89" t="s">
        <v>149</v>
      </c>
      <c r="D8" s="90"/>
      <c r="E8" s="174"/>
      <c r="F8" s="174"/>
      <c r="G8" s="175">
        <f t="shared" si="9"/>
        <v>0</v>
      </c>
      <c r="H8" s="174"/>
      <c r="I8" s="174"/>
      <c r="J8" s="174">
        <f t="shared" si="0"/>
        <v>0</v>
      </c>
      <c r="K8" s="174" t="str">
        <f t="shared" si="1"/>
        <v>−</v>
      </c>
      <c r="L8" s="174"/>
      <c r="M8" s="174"/>
      <c r="N8" s="174">
        <f t="shared" si="2"/>
        <v>0</v>
      </c>
      <c r="O8" s="174" t="str">
        <f t="shared" si="3"/>
        <v>−</v>
      </c>
      <c r="P8" s="174"/>
      <c r="Q8" s="174"/>
      <c r="R8" s="174">
        <f t="shared" si="4"/>
        <v>0</v>
      </c>
      <c r="S8" s="174" t="str">
        <f t="shared" si="5"/>
        <v>−</v>
      </c>
      <c r="T8" s="174"/>
      <c r="U8" s="174"/>
      <c r="V8" s="174">
        <f t="shared" si="6"/>
        <v>0</v>
      </c>
      <c r="W8" s="174" t="str">
        <f t="shared" si="7"/>
        <v>−</v>
      </c>
    </row>
    <row r="9" spans="2:23" ht="15" x14ac:dyDescent="0.25">
      <c r="B9" s="88" t="s">
        <v>53</v>
      </c>
      <c r="C9" s="89" t="s">
        <v>69</v>
      </c>
      <c r="D9" s="90"/>
      <c r="E9" s="176"/>
      <c r="F9" s="176"/>
      <c r="G9" s="175">
        <f t="shared" si="9"/>
        <v>0</v>
      </c>
      <c r="H9" s="176"/>
      <c r="I9" s="176"/>
      <c r="J9" s="174">
        <f t="shared" si="0"/>
        <v>0</v>
      </c>
      <c r="K9" s="174" t="str">
        <f t="shared" si="1"/>
        <v>−</v>
      </c>
      <c r="L9" s="176"/>
      <c r="M9" s="176"/>
      <c r="N9" s="174">
        <f t="shared" si="2"/>
        <v>0</v>
      </c>
      <c r="O9" s="174" t="str">
        <f t="shared" si="3"/>
        <v>−</v>
      </c>
      <c r="P9" s="176"/>
      <c r="Q9" s="176"/>
      <c r="R9" s="174">
        <f t="shared" si="4"/>
        <v>0</v>
      </c>
      <c r="S9" s="174" t="str">
        <f t="shared" si="5"/>
        <v>−</v>
      </c>
      <c r="T9" s="176"/>
      <c r="U9" s="176"/>
      <c r="V9" s="174">
        <f t="shared" si="6"/>
        <v>0</v>
      </c>
      <c r="W9" s="174" t="str">
        <f t="shared" si="7"/>
        <v>−</v>
      </c>
    </row>
    <row r="10" spans="2:23" ht="17.399999999999999" x14ac:dyDescent="0.25">
      <c r="B10" s="88" t="s">
        <v>255</v>
      </c>
      <c r="C10" s="89" t="s">
        <v>70</v>
      </c>
      <c r="D10" s="90"/>
      <c r="E10" s="92"/>
      <c r="F10" s="92"/>
      <c r="G10" s="175">
        <f t="shared" si="9"/>
        <v>0</v>
      </c>
      <c r="H10" s="92"/>
      <c r="I10" s="92"/>
      <c r="J10" s="174">
        <f t="shared" si="0"/>
        <v>0</v>
      </c>
      <c r="K10" s="174" t="str">
        <f t="shared" si="1"/>
        <v>−</v>
      </c>
      <c r="L10" s="92"/>
      <c r="M10" s="92"/>
      <c r="N10" s="174">
        <f t="shared" si="2"/>
        <v>0</v>
      </c>
      <c r="O10" s="174" t="str">
        <f t="shared" si="3"/>
        <v>−</v>
      </c>
      <c r="P10" s="92"/>
      <c r="Q10" s="92"/>
      <c r="R10" s="174">
        <f t="shared" si="4"/>
        <v>0</v>
      </c>
      <c r="S10" s="174" t="str">
        <f t="shared" si="5"/>
        <v>−</v>
      </c>
      <c r="T10" s="92"/>
      <c r="U10" s="92"/>
      <c r="V10" s="174">
        <f t="shared" si="6"/>
        <v>0</v>
      </c>
      <c r="W10" s="174" t="str">
        <f t="shared" si="7"/>
        <v>−</v>
      </c>
    </row>
    <row r="11" spans="2:23" ht="15.6" x14ac:dyDescent="0.25">
      <c r="B11" s="88" t="s">
        <v>397</v>
      </c>
      <c r="C11" s="89" t="s">
        <v>112</v>
      </c>
      <c r="D11" s="90"/>
      <c r="E11" s="174"/>
      <c r="F11" s="174"/>
      <c r="G11" s="175">
        <f t="shared" si="9"/>
        <v>0</v>
      </c>
      <c r="H11" s="174"/>
      <c r="I11" s="174"/>
      <c r="J11" s="174">
        <f t="shared" si="0"/>
        <v>0</v>
      </c>
      <c r="K11" s="174" t="str">
        <f t="shared" si="1"/>
        <v>−</v>
      </c>
      <c r="L11" s="174"/>
      <c r="M11" s="174"/>
      <c r="N11" s="174">
        <f t="shared" si="2"/>
        <v>0</v>
      </c>
      <c r="O11" s="174" t="str">
        <f t="shared" si="3"/>
        <v>−</v>
      </c>
      <c r="P11" s="174"/>
      <c r="Q11" s="174"/>
      <c r="R11" s="174">
        <f t="shared" si="4"/>
        <v>0</v>
      </c>
      <c r="S11" s="174" t="str">
        <f t="shared" si="5"/>
        <v>−</v>
      </c>
      <c r="T11" s="174"/>
      <c r="U11" s="174"/>
      <c r="V11" s="174">
        <f t="shared" si="6"/>
        <v>0</v>
      </c>
      <c r="W11" s="174" t="str">
        <f t="shared" si="7"/>
        <v>−</v>
      </c>
    </row>
    <row r="12" spans="2:23" ht="32.4" customHeight="1" x14ac:dyDescent="0.25">
      <c r="B12" s="88" t="s">
        <v>54</v>
      </c>
      <c r="C12" s="89" t="s">
        <v>113</v>
      </c>
      <c r="D12" s="143">
        <f>'1.Основні показники '!C117+'4. Розрахунки з бюджетом'!D6-'4. Розрахунки з бюджетом'!D7-'4. Розрахунки з бюджетом'!D9-'4. Розрахунки з бюджетом'!D10-'4. Розрахунки з бюджетом'!D11</f>
        <v>0</v>
      </c>
      <c r="E12" s="143">
        <f>'1.Основні показники '!D117+'4. Розрахунки з бюджетом'!E6-'4. Розрахунки з бюджетом'!E7-'4. Розрахунки з бюджетом'!E9-'4. Розрахунки з бюджетом'!E10-'4. Розрахунки з бюджетом'!E11</f>
        <v>0</v>
      </c>
      <c r="F12" s="143">
        <f>'1.Основні показники '!E117+'4. Розрахунки з бюджетом'!F6-'4. Розрахунки з бюджетом'!F7-'4. Розрахунки з бюджетом'!F9-'4. Розрахунки з бюджетом'!F10-'4. Розрахунки з бюджетом'!F11</f>
        <v>0</v>
      </c>
      <c r="G12" s="143">
        <f>'1.Основні показники '!F117+'4. Розрахунки з бюджетом'!G6-'4. Розрахунки з бюджетом'!G7-'4. Розрахунки з бюджетом'!G9-'4. Розрахунки з бюджетом'!G10-'4. Розрахунки з бюджетом'!G11</f>
        <v>0</v>
      </c>
      <c r="H12" s="143">
        <f>'1.Основні показники '!M117+'4. Розрахунки з бюджетом'!H6-'4. Розрахунки з бюджетом'!H7-'4. Розрахунки з бюджетом'!H9-'4. Розрахунки з бюджетом'!H10-'4. Розрахунки з бюджетом'!H11</f>
        <v>0</v>
      </c>
      <c r="I12" s="143">
        <f>'1.Основні показники '!N117+'4. Розрахунки з бюджетом'!I6-'4. Розрахунки з бюджетом'!I7-'4. Розрахунки з бюджетом'!I9-'4. Розрахунки з бюджетом'!I10-'4. Розрахунки з бюджетом'!I11</f>
        <v>0</v>
      </c>
      <c r="J12" s="143">
        <f t="shared" si="0"/>
        <v>0</v>
      </c>
      <c r="K12" s="143" t="str">
        <f t="shared" si="1"/>
        <v>−</v>
      </c>
      <c r="L12" s="143">
        <f>'1.Основні показники '!W117+'4. Розрахунки з бюджетом'!L6-'4. Розрахунки з бюджетом'!L7-'4. Розрахунки з бюджетом'!L9-'4. Розрахунки з бюджетом'!L10-'4. Розрахунки з бюджетом'!L11</f>
        <v>0</v>
      </c>
      <c r="M12" s="143">
        <f>'1.Основні показники '!X117+'4. Розрахунки з бюджетом'!M6-'4. Розрахунки з бюджетом'!M7-'4. Розрахунки з бюджетом'!M9-'4. Розрахунки з бюджетом'!M10-'4. Розрахунки з бюджетом'!M11</f>
        <v>0</v>
      </c>
      <c r="N12" s="143">
        <f t="shared" si="2"/>
        <v>0</v>
      </c>
      <c r="O12" s="143" t="str">
        <f t="shared" si="3"/>
        <v>−</v>
      </c>
      <c r="P12" s="143">
        <f>'1.Основні показники '!AG117+'4. Розрахунки з бюджетом'!P6-'4. Розрахунки з бюджетом'!P7-'4. Розрахунки з бюджетом'!P9-'4. Розрахунки з бюджетом'!P10-'4. Розрахунки з бюджетом'!P11</f>
        <v>0</v>
      </c>
      <c r="Q12" s="143">
        <f>'1.Основні показники '!AH117+'4. Розрахунки з бюджетом'!Q6-'4. Розрахунки з бюджетом'!Q7-'4. Розрахунки з бюджетом'!Q9-'4. Розрахунки з бюджетом'!Q10-'4. Розрахунки з бюджетом'!Q11</f>
        <v>0</v>
      </c>
      <c r="R12" s="143">
        <f t="shared" si="4"/>
        <v>0</v>
      </c>
      <c r="S12" s="143" t="str">
        <f t="shared" si="5"/>
        <v>−</v>
      </c>
      <c r="T12" s="143">
        <f>'1.Основні показники '!AQ117+'4. Розрахунки з бюджетом'!T6-'4. Розрахунки з бюджетом'!T7-'4. Розрахунки з бюджетом'!T9-'4. Розрахунки з бюджетом'!T10-'4. Розрахунки з бюджетом'!T11</f>
        <v>0</v>
      </c>
      <c r="U12" s="143">
        <f>'1.Основні показники '!AR117+'4. Розрахунки з бюджетом'!U6-'4. Розрахунки з бюджетом'!U7-'4. Розрахунки з бюджетом'!U9-'4. Розрахунки з бюджетом'!U10-'4. Розрахунки з бюджетом'!U11</f>
        <v>0</v>
      </c>
      <c r="V12" s="143">
        <f t="shared" si="6"/>
        <v>0</v>
      </c>
      <c r="W12" s="143" t="str">
        <f t="shared" si="7"/>
        <v>−</v>
      </c>
    </row>
    <row r="13" spans="2:23" ht="34.200000000000003" customHeight="1" x14ac:dyDescent="0.25">
      <c r="B13" s="93" t="s">
        <v>55</v>
      </c>
      <c r="C13" s="94" t="s">
        <v>71</v>
      </c>
      <c r="D13" s="175">
        <f>D14+D15+D16+D17+D18</f>
        <v>0</v>
      </c>
      <c r="E13" s="175">
        <f t="shared" ref="E13:F13" si="10">E14+E15+E16+E17+E18</f>
        <v>0</v>
      </c>
      <c r="F13" s="175">
        <f t="shared" si="10"/>
        <v>0</v>
      </c>
      <c r="G13" s="175">
        <f t="shared" ref="G13" si="11">G14+G15+G16+G17+G18</f>
        <v>0</v>
      </c>
      <c r="H13" s="175">
        <f t="shared" ref="H13" si="12">H14+H15+H16+H17+H18</f>
        <v>0</v>
      </c>
      <c r="I13" s="175">
        <f t="shared" ref="I13" si="13">I14+I15+I16+I17+I18</f>
        <v>0</v>
      </c>
      <c r="J13" s="175">
        <f t="shared" ref="J13:J31" si="14">I13-H13</f>
        <v>0</v>
      </c>
      <c r="K13" s="175" t="str">
        <f t="shared" ref="K13:K31" si="15">IFERROR((I13-H13)/H13,"−")</f>
        <v>−</v>
      </c>
      <c r="L13" s="175">
        <f t="shared" ref="L13" si="16">L14+L15+L16+L17+L18</f>
        <v>0</v>
      </c>
      <c r="M13" s="175">
        <f t="shared" ref="M13" si="17">M14+M15+M16+M17+M18</f>
        <v>0</v>
      </c>
      <c r="N13" s="175">
        <f t="shared" ref="N13:N31" si="18">M13-L13</f>
        <v>0</v>
      </c>
      <c r="O13" s="175" t="str">
        <f t="shared" ref="O13:O31" si="19">IFERROR((M13-L13)/L13,"−")</f>
        <v>−</v>
      </c>
      <c r="P13" s="175">
        <f t="shared" ref="P13" si="20">P14+P15+P16+P17+P18</f>
        <v>0</v>
      </c>
      <c r="Q13" s="175">
        <f t="shared" ref="Q13" si="21">Q14+Q15+Q16+Q17+Q18</f>
        <v>0</v>
      </c>
      <c r="R13" s="175">
        <f t="shared" ref="R13:R31" si="22">Q13-P13</f>
        <v>0</v>
      </c>
      <c r="S13" s="175" t="str">
        <f t="shared" ref="S13:S31" si="23">IFERROR((Q13-P13)/P13,"−")</f>
        <v>−</v>
      </c>
      <c r="T13" s="175">
        <f t="shared" ref="T13" si="24">T14+T15+T16+T17+T18</f>
        <v>0</v>
      </c>
      <c r="U13" s="175">
        <f t="shared" ref="U13" si="25">U14+U15+U16+U17+U18</f>
        <v>0</v>
      </c>
      <c r="V13" s="175">
        <f t="shared" ref="V13:V31" si="26">U13-T13</f>
        <v>0</v>
      </c>
      <c r="W13" s="175" t="str">
        <f t="shared" ref="W13:W31" si="27">IFERROR((U13-T13)/T13,"−")</f>
        <v>−</v>
      </c>
    </row>
    <row r="14" spans="2:23" ht="30" x14ac:dyDescent="0.25">
      <c r="B14" s="88" t="s">
        <v>536</v>
      </c>
      <c r="C14" s="95" t="s">
        <v>150</v>
      </c>
      <c r="D14" s="96"/>
      <c r="E14" s="177"/>
      <c r="F14" s="177"/>
      <c r="G14" s="175">
        <f t="shared" ref="G14:G31" si="28">H14+L14+P14+T14</f>
        <v>0</v>
      </c>
      <c r="H14" s="178"/>
      <c r="I14" s="178"/>
      <c r="J14" s="178">
        <f t="shared" si="14"/>
        <v>0</v>
      </c>
      <c r="K14" s="178" t="str">
        <f t="shared" si="15"/>
        <v>−</v>
      </c>
      <c r="L14" s="178"/>
      <c r="M14" s="178"/>
      <c r="N14" s="178">
        <f t="shared" si="18"/>
        <v>0</v>
      </c>
      <c r="O14" s="178" t="str">
        <f t="shared" si="19"/>
        <v>−</v>
      </c>
      <c r="P14" s="178"/>
      <c r="Q14" s="178"/>
      <c r="R14" s="178">
        <f t="shared" si="22"/>
        <v>0</v>
      </c>
      <c r="S14" s="178" t="str">
        <f t="shared" si="23"/>
        <v>−</v>
      </c>
      <c r="T14" s="178"/>
      <c r="U14" s="178"/>
      <c r="V14" s="178">
        <f t="shared" si="26"/>
        <v>0</v>
      </c>
      <c r="W14" s="178" t="str">
        <f t="shared" si="27"/>
        <v>−</v>
      </c>
    </row>
    <row r="15" spans="2:23" ht="34.799999999999997" customHeight="1" x14ac:dyDescent="0.25">
      <c r="B15" s="88" t="s">
        <v>537</v>
      </c>
      <c r="C15" s="95" t="s">
        <v>151</v>
      </c>
      <c r="D15" s="96"/>
      <c r="E15" s="177"/>
      <c r="F15" s="177"/>
      <c r="G15" s="175">
        <f t="shared" si="28"/>
        <v>0</v>
      </c>
      <c r="H15" s="178"/>
      <c r="I15" s="178"/>
      <c r="J15" s="178">
        <f t="shared" si="14"/>
        <v>0</v>
      </c>
      <c r="K15" s="178" t="str">
        <f t="shared" si="15"/>
        <v>−</v>
      </c>
      <c r="L15" s="178"/>
      <c r="M15" s="178"/>
      <c r="N15" s="178">
        <f t="shared" si="18"/>
        <v>0</v>
      </c>
      <c r="O15" s="178" t="str">
        <f t="shared" si="19"/>
        <v>−</v>
      </c>
      <c r="P15" s="178"/>
      <c r="Q15" s="178"/>
      <c r="R15" s="178">
        <f t="shared" si="22"/>
        <v>0</v>
      </c>
      <c r="S15" s="178" t="str">
        <f t="shared" si="23"/>
        <v>−</v>
      </c>
      <c r="T15" s="178"/>
      <c r="U15" s="178"/>
      <c r="V15" s="178">
        <f t="shared" si="26"/>
        <v>0</v>
      </c>
      <c r="W15" s="178" t="str">
        <f t="shared" si="27"/>
        <v>−</v>
      </c>
    </row>
    <row r="16" spans="2:23" ht="15" x14ac:dyDescent="0.25">
      <c r="B16" s="88" t="s">
        <v>539</v>
      </c>
      <c r="C16" s="95" t="s">
        <v>152</v>
      </c>
      <c r="D16" s="96"/>
      <c r="E16" s="96"/>
      <c r="F16" s="96"/>
      <c r="G16" s="175">
        <f t="shared" si="28"/>
        <v>0</v>
      </c>
      <c r="H16" s="96"/>
      <c r="I16" s="96"/>
      <c r="J16" s="96">
        <f t="shared" si="14"/>
        <v>0</v>
      </c>
      <c r="K16" s="96" t="str">
        <f t="shared" si="15"/>
        <v>−</v>
      </c>
      <c r="L16" s="96"/>
      <c r="M16" s="96"/>
      <c r="N16" s="96">
        <f t="shared" si="18"/>
        <v>0</v>
      </c>
      <c r="O16" s="96" t="str">
        <f t="shared" si="19"/>
        <v>−</v>
      </c>
      <c r="P16" s="96"/>
      <c r="Q16" s="96"/>
      <c r="R16" s="96">
        <f t="shared" si="22"/>
        <v>0</v>
      </c>
      <c r="S16" s="96" t="str">
        <f t="shared" si="23"/>
        <v>−</v>
      </c>
      <c r="T16" s="96"/>
      <c r="U16" s="96"/>
      <c r="V16" s="96">
        <f t="shared" si="26"/>
        <v>0</v>
      </c>
      <c r="W16" s="96" t="str">
        <f t="shared" si="27"/>
        <v>−</v>
      </c>
    </row>
    <row r="17" spans="2:23" ht="15" x14ac:dyDescent="0.25">
      <c r="B17" s="88" t="s">
        <v>538</v>
      </c>
      <c r="C17" s="95" t="s">
        <v>153</v>
      </c>
      <c r="D17" s="96"/>
      <c r="E17" s="177"/>
      <c r="F17" s="177"/>
      <c r="G17" s="175">
        <f t="shared" si="28"/>
        <v>0</v>
      </c>
      <c r="H17" s="178"/>
      <c r="I17" s="178"/>
      <c r="J17" s="178">
        <f t="shared" si="14"/>
        <v>0</v>
      </c>
      <c r="K17" s="178" t="str">
        <f t="shared" si="15"/>
        <v>−</v>
      </c>
      <c r="L17" s="178"/>
      <c r="M17" s="178"/>
      <c r="N17" s="178">
        <f t="shared" si="18"/>
        <v>0</v>
      </c>
      <c r="O17" s="178" t="str">
        <f t="shared" si="19"/>
        <v>−</v>
      </c>
      <c r="P17" s="178"/>
      <c r="Q17" s="178"/>
      <c r="R17" s="178">
        <f t="shared" si="22"/>
        <v>0</v>
      </c>
      <c r="S17" s="178" t="str">
        <f t="shared" si="23"/>
        <v>−</v>
      </c>
      <c r="T17" s="178"/>
      <c r="U17" s="178"/>
      <c r="V17" s="178">
        <f t="shared" si="26"/>
        <v>0</v>
      </c>
      <c r="W17" s="178" t="str">
        <f t="shared" si="27"/>
        <v>−</v>
      </c>
    </row>
    <row r="18" spans="2:23" ht="15" x14ac:dyDescent="0.25">
      <c r="B18" s="88" t="s">
        <v>56</v>
      </c>
      <c r="C18" s="95" t="s">
        <v>154</v>
      </c>
      <c r="D18" s="96"/>
      <c r="E18" s="177"/>
      <c r="F18" s="177"/>
      <c r="G18" s="175">
        <f t="shared" si="28"/>
        <v>0</v>
      </c>
      <c r="H18" s="178"/>
      <c r="I18" s="178"/>
      <c r="J18" s="178">
        <f t="shared" si="14"/>
        <v>0</v>
      </c>
      <c r="K18" s="178" t="str">
        <f t="shared" si="15"/>
        <v>−</v>
      </c>
      <c r="L18" s="178"/>
      <c r="M18" s="178"/>
      <c r="N18" s="178">
        <f t="shared" si="18"/>
        <v>0</v>
      </c>
      <c r="O18" s="178" t="str">
        <f t="shared" si="19"/>
        <v>−</v>
      </c>
      <c r="P18" s="178"/>
      <c r="Q18" s="178"/>
      <c r="R18" s="178">
        <f t="shared" si="22"/>
        <v>0</v>
      </c>
      <c r="S18" s="178" t="str">
        <f t="shared" si="23"/>
        <v>−</v>
      </c>
      <c r="T18" s="178"/>
      <c r="U18" s="178"/>
      <c r="V18" s="178">
        <f t="shared" si="26"/>
        <v>0</v>
      </c>
      <c r="W18" s="178" t="str">
        <f t="shared" si="27"/>
        <v>−</v>
      </c>
    </row>
    <row r="19" spans="2:23" ht="31.2" x14ac:dyDescent="0.25">
      <c r="B19" s="93" t="s">
        <v>57</v>
      </c>
      <c r="C19" s="94" t="s">
        <v>155</v>
      </c>
      <c r="D19" s="179">
        <f t="shared" ref="D19:I19" si="29">D20+D21+D22+D23</f>
        <v>0</v>
      </c>
      <c r="E19" s="179">
        <f t="shared" si="29"/>
        <v>0</v>
      </c>
      <c r="F19" s="179">
        <f t="shared" si="29"/>
        <v>0</v>
      </c>
      <c r="G19" s="175">
        <f t="shared" si="29"/>
        <v>0</v>
      </c>
      <c r="H19" s="179">
        <f t="shared" si="29"/>
        <v>0</v>
      </c>
      <c r="I19" s="179">
        <f t="shared" si="29"/>
        <v>0</v>
      </c>
      <c r="J19" s="179">
        <f t="shared" si="14"/>
        <v>0</v>
      </c>
      <c r="K19" s="179" t="str">
        <f t="shared" si="15"/>
        <v>−</v>
      </c>
      <c r="L19" s="179">
        <f>L20+L21+L22+L23</f>
        <v>0</v>
      </c>
      <c r="M19" s="179">
        <f>M20+M21+M22+M23</f>
        <v>0</v>
      </c>
      <c r="N19" s="179">
        <f t="shared" si="18"/>
        <v>0</v>
      </c>
      <c r="O19" s="179" t="str">
        <f t="shared" si="19"/>
        <v>−</v>
      </c>
      <c r="P19" s="179">
        <f>P20+P21+P22+P23</f>
        <v>0</v>
      </c>
      <c r="Q19" s="179">
        <f>Q20+Q21+Q22+Q23</f>
        <v>0</v>
      </c>
      <c r="R19" s="179">
        <f t="shared" si="22"/>
        <v>0</v>
      </c>
      <c r="S19" s="179" t="str">
        <f t="shared" si="23"/>
        <v>−</v>
      </c>
      <c r="T19" s="179">
        <f>T20+T21+T22+T23</f>
        <v>0</v>
      </c>
      <c r="U19" s="179">
        <f>U20+U21+U22+U23</f>
        <v>0</v>
      </c>
      <c r="V19" s="179">
        <f t="shared" si="26"/>
        <v>0</v>
      </c>
      <c r="W19" s="179" t="str">
        <f t="shared" si="27"/>
        <v>−</v>
      </c>
    </row>
    <row r="20" spans="2:23" ht="15.6" x14ac:dyDescent="0.25">
      <c r="B20" s="88" t="s">
        <v>538</v>
      </c>
      <c r="C20" s="95" t="s">
        <v>156</v>
      </c>
      <c r="D20" s="143">
        <f>'1.Основні показники '!C45</f>
        <v>0</v>
      </c>
      <c r="E20" s="143">
        <f>'1.Основні показники '!D45</f>
        <v>0</v>
      </c>
      <c r="F20" s="143">
        <f>'1.Основні показники '!E45</f>
        <v>0</v>
      </c>
      <c r="G20" s="175">
        <f t="shared" si="28"/>
        <v>0</v>
      </c>
      <c r="H20" s="143">
        <f>'1.Основні показники '!M45</f>
        <v>0</v>
      </c>
      <c r="I20" s="143">
        <f>'1.Основні показники '!N45</f>
        <v>0</v>
      </c>
      <c r="J20" s="143">
        <f t="shared" si="14"/>
        <v>0</v>
      </c>
      <c r="K20" s="143" t="str">
        <f t="shared" si="15"/>
        <v>−</v>
      </c>
      <c r="L20" s="143">
        <f>'1.Основні показники '!W45</f>
        <v>0</v>
      </c>
      <c r="M20" s="143">
        <f>'1.Основні показники '!X45</f>
        <v>0</v>
      </c>
      <c r="N20" s="143">
        <f t="shared" si="18"/>
        <v>0</v>
      </c>
      <c r="O20" s="143" t="str">
        <f t="shared" si="19"/>
        <v>−</v>
      </c>
      <c r="P20" s="143">
        <f>'1.Основні показники '!AG45</f>
        <v>0</v>
      </c>
      <c r="Q20" s="143">
        <f>'1.Основні показники '!AH45</f>
        <v>0</v>
      </c>
      <c r="R20" s="143">
        <f t="shared" si="22"/>
        <v>0</v>
      </c>
      <c r="S20" s="143" t="str">
        <f t="shared" si="23"/>
        <v>−</v>
      </c>
      <c r="T20" s="143">
        <f>'1.Основні показники '!AQ45</f>
        <v>0</v>
      </c>
      <c r="U20" s="143">
        <f>'1.Основні показники '!AR45</f>
        <v>0</v>
      </c>
      <c r="V20" s="143">
        <f t="shared" si="26"/>
        <v>0</v>
      </c>
      <c r="W20" s="143" t="str">
        <f t="shared" si="27"/>
        <v>−</v>
      </c>
    </row>
    <row r="21" spans="2:23" ht="15" x14ac:dyDescent="0.25">
      <c r="B21" s="88" t="s">
        <v>540</v>
      </c>
      <c r="C21" s="95" t="s">
        <v>157</v>
      </c>
      <c r="D21" s="96"/>
      <c r="E21" s="177"/>
      <c r="F21" s="177"/>
      <c r="G21" s="175">
        <f t="shared" si="28"/>
        <v>0</v>
      </c>
      <c r="H21" s="177"/>
      <c r="I21" s="177"/>
      <c r="J21" s="177">
        <f t="shared" si="14"/>
        <v>0</v>
      </c>
      <c r="K21" s="177" t="str">
        <f t="shared" si="15"/>
        <v>−</v>
      </c>
      <c r="L21" s="177"/>
      <c r="M21" s="177"/>
      <c r="N21" s="177">
        <f t="shared" si="18"/>
        <v>0</v>
      </c>
      <c r="O21" s="177" t="str">
        <f t="shared" si="19"/>
        <v>−</v>
      </c>
      <c r="P21" s="177"/>
      <c r="Q21" s="177"/>
      <c r="R21" s="177">
        <f t="shared" si="22"/>
        <v>0</v>
      </c>
      <c r="S21" s="177" t="str">
        <f t="shared" si="23"/>
        <v>−</v>
      </c>
      <c r="T21" s="177"/>
      <c r="U21" s="177"/>
      <c r="V21" s="177">
        <f t="shared" si="26"/>
        <v>0</v>
      </c>
      <c r="W21" s="177" t="str">
        <f t="shared" si="27"/>
        <v>−</v>
      </c>
    </row>
    <row r="22" spans="2:23" ht="15" x14ac:dyDescent="0.25">
      <c r="B22" s="88" t="s">
        <v>541</v>
      </c>
      <c r="C22" s="95" t="s">
        <v>256</v>
      </c>
      <c r="D22" s="96"/>
      <c r="E22" s="177"/>
      <c r="F22" s="177"/>
      <c r="G22" s="175">
        <f t="shared" si="28"/>
        <v>0</v>
      </c>
      <c r="H22" s="177"/>
      <c r="I22" s="177"/>
      <c r="J22" s="177">
        <f t="shared" si="14"/>
        <v>0</v>
      </c>
      <c r="K22" s="177" t="str">
        <f t="shared" si="15"/>
        <v>−</v>
      </c>
      <c r="L22" s="177"/>
      <c r="M22" s="177"/>
      <c r="N22" s="177">
        <f t="shared" si="18"/>
        <v>0</v>
      </c>
      <c r="O22" s="177" t="str">
        <f t="shared" si="19"/>
        <v>−</v>
      </c>
      <c r="P22" s="177"/>
      <c r="Q22" s="177"/>
      <c r="R22" s="177">
        <f t="shared" si="22"/>
        <v>0</v>
      </c>
      <c r="S22" s="177" t="str">
        <f t="shared" si="23"/>
        <v>−</v>
      </c>
      <c r="T22" s="177"/>
      <c r="U22" s="177"/>
      <c r="V22" s="177">
        <f t="shared" si="26"/>
        <v>0</v>
      </c>
      <c r="W22" s="177" t="str">
        <f t="shared" si="27"/>
        <v>−</v>
      </c>
    </row>
    <row r="23" spans="2:23" ht="31.2" x14ac:dyDescent="0.25">
      <c r="B23" s="86" t="s">
        <v>164</v>
      </c>
      <c r="C23" s="95" t="s">
        <v>158</v>
      </c>
      <c r="D23" s="179">
        <f>D24</f>
        <v>0</v>
      </c>
      <c r="E23" s="179">
        <f t="shared" ref="E23:I23" si="30">E24</f>
        <v>0</v>
      </c>
      <c r="F23" s="179">
        <f t="shared" si="30"/>
        <v>0</v>
      </c>
      <c r="G23" s="179">
        <f t="shared" si="30"/>
        <v>0</v>
      </c>
      <c r="H23" s="179">
        <f t="shared" si="30"/>
        <v>0</v>
      </c>
      <c r="I23" s="179">
        <f t="shared" si="30"/>
        <v>0</v>
      </c>
      <c r="J23" s="179">
        <f t="shared" si="14"/>
        <v>0</v>
      </c>
      <c r="K23" s="179" t="str">
        <f t="shared" si="15"/>
        <v>−</v>
      </c>
      <c r="L23" s="179">
        <f>L24</f>
        <v>0</v>
      </c>
      <c r="M23" s="179">
        <f>M24</f>
        <v>0</v>
      </c>
      <c r="N23" s="179">
        <f t="shared" si="18"/>
        <v>0</v>
      </c>
      <c r="O23" s="179" t="str">
        <f t="shared" si="19"/>
        <v>−</v>
      </c>
      <c r="P23" s="179">
        <f>P24</f>
        <v>0</v>
      </c>
      <c r="Q23" s="179">
        <f>Q24</f>
        <v>0</v>
      </c>
      <c r="R23" s="179">
        <f t="shared" si="22"/>
        <v>0</v>
      </c>
      <c r="S23" s="179" t="str">
        <f t="shared" si="23"/>
        <v>−</v>
      </c>
      <c r="T23" s="179">
        <f>T24</f>
        <v>0</v>
      </c>
      <c r="U23" s="179">
        <f>U24</f>
        <v>0</v>
      </c>
      <c r="V23" s="179">
        <f t="shared" si="26"/>
        <v>0</v>
      </c>
      <c r="W23" s="179" t="str">
        <f t="shared" si="27"/>
        <v>−</v>
      </c>
    </row>
    <row r="24" spans="2:23" ht="15" x14ac:dyDescent="0.25">
      <c r="B24" s="88" t="s">
        <v>163</v>
      </c>
      <c r="C24" s="95" t="s">
        <v>166</v>
      </c>
      <c r="D24" s="96"/>
      <c r="E24" s="177"/>
      <c r="F24" s="177"/>
      <c r="G24" s="175">
        <f t="shared" si="28"/>
        <v>0</v>
      </c>
      <c r="H24" s="177"/>
      <c r="I24" s="177"/>
      <c r="J24" s="177">
        <f t="shared" si="14"/>
        <v>0</v>
      </c>
      <c r="K24" s="177" t="str">
        <f t="shared" si="15"/>
        <v>−</v>
      </c>
      <c r="L24" s="177"/>
      <c r="M24" s="177"/>
      <c r="N24" s="177">
        <f t="shared" si="18"/>
        <v>0</v>
      </c>
      <c r="O24" s="177" t="str">
        <f t="shared" si="19"/>
        <v>−</v>
      </c>
      <c r="P24" s="177"/>
      <c r="Q24" s="177"/>
      <c r="R24" s="177">
        <f t="shared" si="22"/>
        <v>0</v>
      </c>
      <c r="S24" s="177" t="str">
        <f t="shared" si="23"/>
        <v>−</v>
      </c>
      <c r="T24" s="177"/>
      <c r="U24" s="177"/>
      <c r="V24" s="177">
        <f t="shared" si="26"/>
        <v>0</v>
      </c>
      <c r="W24" s="177" t="str">
        <f t="shared" si="27"/>
        <v>−</v>
      </c>
    </row>
    <row r="25" spans="2:23" ht="31.2" x14ac:dyDescent="0.25">
      <c r="B25" s="86" t="s">
        <v>58</v>
      </c>
      <c r="C25" s="94" t="s">
        <v>159</v>
      </c>
      <c r="D25" s="179">
        <f>D26+D27</f>
        <v>0</v>
      </c>
      <c r="E25" s="179">
        <f>E26+E27</f>
        <v>0</v>
      </c>
      <c r="F25" s="179">
        <f t="shared" ref="F25:T25" si="31">F26+F27</f>
        <v>0</v>
      </c>
      <c r="G25" s="175">
        <f t="shared" si="28"/>
        <v>0</v>
      </c>
      <c r="H25" s="179">
        <f t="shared" si="31"/>
        <v>0</v>
      </c>
      <c r="I25" s="179">
        <f t="shared" ref="I25" si="32">I26+I27</f>
        <v>0</v>
      </c>
      <c r="J25" s="179">
        <f t="shared" si="14"/>
        <v>0</v>
      </c>
      <c r="K25" s="179" t="str">
        <f t="shared" si="15"/>
        <v>−</v>
      </c>
      <c r="L25" s="179">
        <f t="shared" si="31"/>
        <v>0</v>
      </c>
      <c r="M25" s="179">
        <f t="shared" ref="M25" si="33">M26+M27</f>
        <v>0</v>
      </c>
      <c r="N25" s="179">
        <f t="shared" si="18"/>
        <v>0</v>
      </c>
      <c r="O25" s="179" t="str">
        <f t="shared" si="19"/>
        <v>−</v>
      </c>
      <c r="P25" s="179">
        <f t="shared" si="31"/>
        <v>0</v>
      </c>
      <c r="Q25" s="179">
        <f t="shared" ref="Q25" si="34">Q26+Q27</f>
        <v>0</v>
      </c>
      <c r="R25" s="179">
        <f t="shared" si="22"/>
        <v>0</v>
      </c>
      <c r="S25" s="179" t="str">
        <f t="shared" si="23"/>
        <v>−</v>
      </c>
      <c r="T25" s="179">
        <f t="shared" si="31"/>
        <v>0</v>
      </c>
      <c r="U25" s="179">
        <f t="shared" ref="U25" si="35">U26+U27</f>
        <v>0</v>
      </c>
      <c r="V25" s="179">
        <f t="shared" si="26"/>
        <v>0</v>
      </c>
      <c r="W25" s="179" t="str">
        <f t="shared" si="27"/>
        <v>−</v>
      </c>
    </row>
    <row r="26" spans="2:23" ht="30" x14ac:dyDescent="0.25">
      <c r="B26" s="88" t="s">
        <v>59</v>
      </c>
      <c r="C26" s="95" t="s">
        <v>160</v>
      </c>
      <c r="D26" s="143">
        <f>'1.Основні показники '!C51</f>
        <v>0</v>
      </c>
      <c r="E26" s="143">
        <f>'1.Основні показники '!D51</f>
        <v>0</v>
      </c>
      <c r="F26" s="143">
        <f>'1.Основні показники '!E51</f>
        <v>0</v>
      </c>
      <c r="G26" s="175">
        <f t="shared" si="28"/>
        <v>0</v>
      </c>
      <c r="H26" s="143">
        <f>'1.Основні показники '!M51</f>
        <v>0</v>
      </c>
      <c r="I26" s="143">
        <f>'1.Основні показники '!N51</f>
        <v>0</v>
      </c>
      <c r="J26" s="143">
        <f t="shared" si="14"/>
        <v>0</v>
      </c>
      <c r="K26" s="143" t="str">
        <f t="shared" si="15"/>
        <v>−</v>
      </c>
      <c r="L26" s="143">
        <f>'1.Основні показники '!W51</f>
        <v>0</v>
      </c>
      <c r="M26" s="143">
        <f>'1.Основні показники '!X51</f>
        <v>0</v>
      </c>
      <c r="N26" s="143">
        <f t="shared" si="18"/>
        <v>0</v>
      </c>
      <c r="O26" s="143" t="str">
        <f t="shared" si="19"/>
        <v>−</v>
      </c>
      <c r="P26" s="143">
        <f>'1.Основні показники '!AG51</f>
        <v>0</v>
      </c>
      <c r="Q26" s="143">
        <f>'1.Основні показники '!AH51</f>
        <v>0</v>
      </c>
      <c r="R26" s="143">
        <f t="shared" si="22"/>
        <v>0</v>
      </c>
      <c r="S26" s="143" t="str">
        <f t="shared" si="23"/>
        <v>−</v>
      </c>
      <c r="T26" s="143">
        <f>'1.Основні показники '!AQ51</f>
        <v>0</v>
      </c>
      <c r="U26" s="143">
        <f>'1.Основні показники '!AR51</f>
        <v>0</v>
      </c>
      <c r="V26" s="143">
        <f t="shared" si="26"/>
        <v>0</v>
      </c>
      <c r="W26" s="143" t="str">
        <f t="shared" si="27"/>
        <v>−</v>
      </c>
    </row>
    <row r="27" spans="2:23" ht="15" x14ac:dyDescent="0.25">
      <c r="B27" s="88" t="s">
        <v>542</v>
      </c>
      <c r="C27" s="95" t="s">
        <v>161</v>
      </c>
      <c r="D27" s="96"/>
      <c r="E27" s="177"/>
      <c r="F27" s="177"/>
      <c r="G27" s="175">
        <f t="shared" si="28"/>
        <v>0</v>
      </c>
      <c r="H27" s="177"/>
      <c r="I27" s="177"/>
      <c r="J27" s="177">
        <f t="shared" si="14"/>
        <v>0</v>
      </c>
      <c r="K27" s="177" t="str">
        <f t="shared" si="15"/>
        <v>−</v>
      </c>
      <c r="L27" s="177"/>
      <c r="M27" s="177"/>
      <c r="N27" s="177">
        <f t="shared" si="18"/>
        <v>0</v>
      </c>
      <c r="O27" s="177" t="str">
        <f t="shared" si="19"/>
        <v>−</v>
      </c>
      <c r="P27" s="177"/>
      <c r="Q27" s="177"/>
      <c r="R27" s="177">
        <f t="shared" si="22"/>
        <v>0</v>
      </c>
      <c r="S27" s="177" t="str">
        <f t="shared" si="23"/>
        <v>−</v>
      </c>
      <c r="T27" s="177"/>
      <c r="U27" s="177"/>
      <c r="V27" s="177">
        <f t="shared" si="26"/>
        <v>0</v>
      </c>
      <c r="W27" s="177" t="str">
        <f t="shared" si="27"/>
        <v>−</v>
      </c>
    </row>
    <row r="28" spans="2:23" ht="15.6" customHeight="1" x14ac:dyDescent="0.25">
      <c r="B28" s="93" t="s">
        <v>60</v>
      </c>
      <c r="C28" s="94" t="s">
        <v>162</v>
      </c>
      <c r="D28" s="179">
        <f>D29+D30</f>
        <v>0</v>
      </c>
      <c r="E28" s="179">
        <f>E29+E30</f>
        <v>0</v>
      </c>
      <c r="F28" s="179">
        <f t="shared" ref="F28:T28" si="36">F29+F30</f>
        <v>0</v>
      </c>
      <c r="G28" s="175">
        <f t="shared" si="28"/>
        <v>0</v>
      </c>
      <c r="H28" s="179">
        <f t="shared" si="36"/>
        <v>0</v>
      </c>
      <c r="I28" s="179">
        <f t="shared" ref="I28" si="37">I29+I30</f>
        <v>0</v>
      </c>
      <c r="J28" s="179">
        <f t="shared" si="14"/>
        <v>0</v>
      </c>
      <c r="K28" s="179" t="str">
        <f t="shared" si="15"/>
        <v>−</v>
      </c>
      <c r="L28" s="179">
        <f t="shared" si="36"/>
        <v>0</v>
      </c>
      <c r="M28" s="179">
        <f t="shared" ref="M28" si="38">M29+M30</f>
        <v>0</v>
      </c>
      <c r="N28" s="179">
        <f t="shared" si="18"/>
        <v>0</v>
      </c>
      <c r="O28" s="179" t="str">
        <f t="shared" si="19"/>
        <v>−</v>
      </c>
      <c r="P28" s="179">
        <f t="shared" si="36"/>
        <v>0</v>
      </c>
      <c r="Q28" s="179">
        <f t="shared" ref="Q28" si="39">Q29+Q30</f>
        <v>0</v>
      </c>
      <c r="R28" s="179">
        <f t="shared" si="22"/>
        <v>0</v>
      </c>
      <c r="S28" s="179" t="str">
        <f t="shared" si="23"/>
        <v>−</v>
      </c>
      <c r="T28" s="179">
        <f t="shared" si="36"/>
        <v>0</v>
      </c>
      <c r="U28" s="179">
        <f t="shared" ref="U28" si="40">U29+U30</f>
        <v>0</v>
      </c>
      <c r="V28" s="179">
        <f t="shared" si="26"/>
        <v>0</v>
      </c>
      <c r="W28" s="179" t="str">
        <f t="shared" si="27"/>
        <v>−</v>
      </c>
    </row>
    <row r="29" spans="2:23" ht="45" x14ac:dyDescent="0.25">
      <c r="B29" s="88" t="s">
        <v>543</v>
      </c>
      <c r="C29" s="95" t="s">
        <v>167</v>
      </c>
      <c r="D29" s="96"/>
      <c r="E29" s="177"/>
      <c r="F29" s="177"/>
      <c r="G29" s="175">
        <f t="shared" si="28"/>
        <v>0</v>
      </c>
      <c r="H29" s="177"/>
      <c r="I29" s="177"/>
      <c r="J29" s="177">
        <f t="shared" si="14"/>
        <v>0</v>
      </c>
      <c r="K29" s="177" t="str">
        <f t="shared" si="15"/>
        <v>−</v>
      </c>
      <c r="L29" s="177"/>
      <c r="M29" s="177"/>
      <c r="N29" s="177">
        <f t="shared" si="18"/>
        <v>0</v>
      </c>
      <c r="O29" s="177" t="str">
        <f t="shared" si="19"/>
        <v>−</v>
      </c>
      <c r="P29" s="177"/>
      <c r="Q29" s="177"/>
      <c r="R29" s="177">
        <f t="shared" si="22"/>
        <v>0</v>
      </c>
      <c r="S29" s="177" t="str">
        <f t="shared" si="23"/>
        <v>−</v>
      </c>
      <c r="T29" s="177"/>
      <c r="U29" s="177"/>
      <c r="V29" s="177">
        <f t="shared" si="26"/>
        <v>0</v>
      </c>
      <c r="W29" s="177" t="str">
        <f t="shared" si="27"/>
        <v>−</v>
      </c>
    </row>
    <row r="30" spans="2:23" ht="15" x14ac:dyDescent="0.25">
      <c r="B30" s="88" t="s">
        <v>544</v>
      </c>
      <c r="C30" s="95" t="s">
        <v>168</v>
      </c>
      <c r="D30" s="96"/>
      <c r="E30" s="177"/>
      <c r="F30" s="177"/>
      <c r="G30" s="175">
        <f t="shared" si="28"/>
        <v>0</v>
      </c>
      <c r="H30" s="177"/>
      <c r="I30" s="177"/>
      <c r="J30" s="177">
        <f t="shared" si="14"/>
        <v>0</v>
      </c>
      <c r="K30" s="177" t="str">
        <f t="shared" si="15"/>
        <v>−</v>
      </c>
      <c r="L30" s="177"/>
      <c r="M30" s="177"/>
      <c r="N30" s="177">
        <f t="shared" si="18"/>
        <v>0</v>
      </c>
      <c r="O30" s="177" t="str">
        <f t="shared" si="19"/>
        <v>−</v>
      </c>
      <c r="P30" s="177"/>
      <c r="Q30" s="177"/>
      <c r="R30" s="177">
        <f t="shared" si="22"/>
        <v>0</v>
      </c>
      <c r="S30" s="177" t="str">
        <f t="shared" si="23"/>
        <v>−</v>
      </c>
      <c r="T30" s="177"/>
      <c r="U30" s="177"/>
      <c r="V30" s="177">
        <f t="shared" si="26"/>
        <v>0</v>
      </c>
      <c r="W30" s="177" t="str">
        <f t="shared" si="27"/>
        <v>−</v>
      </c>
    </row>
    <row r="31" spans="2:23" ht="15.6" x14ac:dyDescent="0.25">
      <c r="B31" s="93" t="s">
        <v>61</v>
      </c>
      <c r="C31" s="94" t="s">
        <v>165</v>
      </c>
      <c r="D31" s="179">
        <f>D13+D19+D25+D28</f>
        <v>0</v>
      </c>
      <c r="E31" s="179">
        <f>E13+E19+E25+E28</f>
        <v>0</v>
      </c>
      <c r="F31" s="179">
        <f>F13+F19+F25+F28</f>
        <v>0</v>
      </c>
      <c r="G31" s="175">
        <f t="shared" si="28"/>
        <v>0</v>
      </c>
      <c r="H31" s="179">
        <f>H13+H19+H25+H28</f>
        <v>0</v>
      </c>
      <c r="I31" s="179">
        <f>I13+I19+I25+I28</f>
        <v>0</v>
      </c>
      <c r="J31" s="179">
        <f t="shared" si="14"/>
        <v>0</v>
      </c>
      <c r="K31" s="179" t="str">
        <f t="shared" si="15"/>
        <v>−</v>
      </c>
      <c r="L31" s="179">
        <f>L13+L19+L25+L28</f>
        <v>0</v>
      </c>
      <c r="M31" s="179">
        <f>M13+M19+M25+M28</f>
        <v>0</v>
      </c>
      <c r="N31" s="179">
        <f t="shared" si="18"/>
        <v>0</v>
      </c>
      <c r="O31" s="179" t="str">
        <f t="shared" si="19"/>
        <v>−</v>
      </c>
      <c r="P31" s="179">
        <f>P13+P19+P25+P28</f>
        <v>0</v>
      </c>
      <c r="Q31" s="179">
        <f>Q13+Q19+Q25+Q28</f>
        <v>0</v>
      </c>
      <c r="R31" s="179">
        <f t="shared" si="22"/>
        <v>0</v>
      </c>
      <c r="S31" s="179" t="str">
        <f t="shared" si="23"/>
        <v>−</v>
      </c>
      <c r="T31" s="179">
        <f>T13+T19+T25+T28</f>
        <v>0</v>
      </c>
      <c r="U31" s="179">
        <f>U13+U19+U25+U28</f>
        <v>0</v>
      </c>
      <c r="V31" s="179">
        <f t="shared" si="26"/>
        <v>0</v>
      </c>
      <c r="W31" s="179" t="str">
        <f t="shared" si="27"/>
        <v>−</v>
      </c>
    </row>
    <row r="32" spans="2:23" ht="87" customHeight="1" x14ac:dyDescent="0.25">
      <c r="B32" s="54"/>
      <c r="C32" s="55"/>
      <c r="D32" s="55"/>
      <c r="E32" s="56"/>
      <c r="F32" s="56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8"/>
      <c r="U32" s="58"/>
      <c r="V32" s="58"/>
      <c r="W32" s="58"/>
    </row>
    <row r="33" spans="2:18" s="28" customFormat="1" ht="20.399999999999999" x14ac:dyDescent="0.35">
      <c r="B33" s="31" t="s">
        <v>146</v>
      </c>
      <c r="C33" s="225" t="s">
        <v>63</v>
      </c>
      <c r="D33" s="225"/>
      <c r="E33" s="225"/>
      <c r="F33" s="187"/>
      <c r="G33" s="241" t="s">
        <v>169</v>
      </c>
      <c r="H33" s="241"/>
      <c r="I33" s="241"/>
      <c r="J33" s="241"/>
      <c r="K33" s="241"/>
      <c r="L33" s="242"/>
      <c r="M33" s="242"/>
      <c r="N33" s="242"/>
      <c r="O33" s="242"/>
      <c r="P33" s="242"/>
      <c r="Q33" s="242"/>
      <c r="R33" s="242"/>
    </row>
    <row r="34" spans="2:18" s="28" customFormat="1" ht="58.8" customHeight="1" x14ac:dyDescent="0.35">
      <c r="B34" s="188"/>
      <c r="C34" s="224" t="s">
        <v>382</v>
      </c>
      <c r="D34" s="224"/>
      <c r="E34" s="224"/>
      <c r="F34" s="189"/>
      <c r="G34" s="34"/>
      <c r="H34" s="34"/>
      <c r="I34" s="34"/>
      <c r="J34" s="34"/>
      <c r="K34" s="34"/>
      <c r="L34" s="33"/>
      <c r="M34" s="33"/>
      <c r="N34" s="33"/>
      <c r="O34" s="33"/>
      <c r="P34" s="33"/>
      <c r="Q34" s="33"/>
      <c r="R34" s="33"/>
    </row>
    <row r="35" spans="2:18" s="28" customFormat="1" ht="20.399999999999999" x14ac:dyDescent="0.35">
      <c r="B35" s="31" t="s">
        <v>147</v>
      </c>
      <c r="C35" s="225" t="s">
        <v>63</v>
      </c>
      <c r="D35" s="225"/>
      <c r="E35" s="225"/>
      <c r="F35" s="187"/>
      <c r="G35" s="241" t="s">
        <v>169</v>
      </c>
      <c r="H35" s="241"/>
      <c r="I35" s="241"/>
      <c r="J35" s="241"/>
      <c r="K35" s="241"/>
      <c r="L35" s="33"/>
      <c r="M35" s="33"/>
      <c r="N35" s="33"/>
      <c r="O35" s="33"/>
      <c r="P35" s="33"/>
      <c r="Q35" s="33"/>
      <c r="R35" s="33"/>
    </row>
    <row r="36" spans="2:18" s="28" customFormat="1" ht="20.399999999999999" x14ac:dyDescent="0.35">
      <c r="B36" s="188"/>
      <c r="C36" s="224" t="s">
        <v>382</v>
      </c>
      <c r="D36" s="224"/>
      <c r="E36" s="224"/>
      <c r="F36" s="188"/>
      <c r="G36" s="188"/>
      <c r="H36" s="188"/>
      <c r="I36" s="188"/>
      <c r="J36" s="189"/>
      <c r="K36" s="189"/>
      <c r="L36" s="33"/>
      <c r="M36" s="33"/>
      <c r="N36" s="33"/>
      <c r="O36" s="33"/>
      <c r="P36" s="33"/>
      <c r="Q36" s="33"/>
      <c r="R36" s="33"/>
    </row>
    <row r="38" spans="2:18" s="34" customFormat="1" ht="17.399999999999999" x14ac:dyDescent="0.3">
      <c r="B38" s="35"/>
    </row>
    <row r="39" spans="2:18" s="34" customFormat="1" ht="18" x14ac:dyDescent="0.3">
      <c r="B39" s="36"/>
    </row>
    <row r="40" spans="2:18" s="34" customFormat="1" ht="17.399999999999999" x14ac:dyDescent="0.3">
      <c r="B40" s="35"/>
    </row>
    <row r="41" spans="2:18" s="34" customFormat="1" ht="17.399999999999999" x14ac:dyDescent="0.3">
      <c r="B41" s="35"/>
    </row>
  </sheetData>
  <mergeCells count="23">
    <mergeCell ref="R2:S3"/>
    <mergeCell ref="B2:B4"/>
    <mergeCell ref="C2:C4"/>
    <mergeCell ref="E2:E4"/>
    <mergeCell ref="F2:F4"/>
    <mergeCell ref="G2:G4"/>
    <mergeCell ref="D2:D4"/>
    <mergeCell ref="V1:W1"/>
    <mergeCell ref="B1:U1"/>
    <mergeCell ref="C34:E34"/>
    <mergeCell ref="C36:E36"/>
    <mergeCell ref="C33:E33"/>
    <mergeCell ref="G33:K33"/>
    <mergeCell ref="L33:R33"/>
    <mergeCell ref="C35:E35"/>
    <mergeCell ref="G35:K35"/>
    <mergeCell ref="V2:W3"/>
    <mergeCell ref="H2:I3"/>
    <mergeCell ref="J2:K3"/>
    <mergeCell ref="L2:M3"/>
    <mergeCell ref="N2:O3"/>
    <mergeCell ref="T2:U3"/>
    <mergeCell ref="P2:Q3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41" orientation="landscape" r:id="rId1"/>
  <rowBreaks count="1" manualBreakCount="1">
    <brk id="18" max="14" man="1"/>
  </rowBreaks>
  <ignoredErrors>
    <ignoredError sqref="C6:C12 C13 C23 C19 C14:C15 C24:C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6"/>
  <sheetViews>
    <sheetView view="pageBreakPreview" zoomScale="75" zoomScaleNormal="75" zoomScaleSheetLayoutView="75" workbookViewId="0">
      <selection sqref="A1:AP1"/>
    </sheetView>
  </sheetViews>
  <sheetFormatPr defaultColWidth="9.109375" defaultRowHeight="13.8" x14ac:dyDescent="0.25"/>
  <cols>
    <col min="1" max="1" width="31.88671875" style="25" customWidth="1"/>
    <col min="2" max="2" width="9.109375" style="25"/>
    <col min="3" max="3" width="14" style="25" customWidth="1"/>
    <col min="4" max="4" width="11.88671875" style="25" customWidth="1"/>
    <col min="5" max="5" width="13" style="25" customWidth="1"/>
    <col min="6" max="6" width="13.33203125" style="25" customWidth="1"/>
    <col min="7" max="11" width="4" style="25" bestFit="1" customWidth="1"/>
    <col min="12" max="12" width="5.109375" style="25" customWidth="1"/>
    <col min="13" max="46" width="4" style="25" bestFit="1" customWidth="1"/>
    <col min="47" max="47" width="8.5546875" style="25" customWidth="1"/>
    <col min="48" max="16384" width="9.109375" style="25"/>
  </cols>
  <sheetData>
    <row r="1" spans="1:46" ht="61.8" customHeight="1" x14ac:dyDescent="0.25">
      <c r="A1" s="272" t="s">
        <v>399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65" t="s">
        <v>379</v>
      </c>
      <c r="AR1" s="265"/>
      <c r="AS1" s="265"/>
      <c r="AT1" s="265"/>
    </row>
    <row r="2" spans="1:46" ht="90" customHeight="1" x14ac:dyDescent="0.25">
      <c r="A2" s="268" t="s">
        <v>47</v>
      </c>
      <c r="B2" s="266" t="s">
        <v>62</v>
      </c>
      <c r="C2" s="267" t="s">
        <v>212</v>
      </c>
      <c r="D2" s="270" t="s">
        <v>209</v>
      </c>
      <c r="E2" s="269" t="s">
        <v>210</v>
      </c>
      <c r="F2" s="270" t="s">
        <v>211</v>
      </c>
      <c r="G2" s="217" t="s">
        <v>1</v>
      </c>
      <c r="H2" s="217"/>
      <c r="I2" s="218" t="s">
        <v>2</v>
      </c>
      <c r="J2" s="218"/>
      <c r="K2" s="217" t="s">
        <v>3</v>
      </c>
      <c r="L2" s="217"/>
      <c r="M2" s="271" t="s">
        <v>365</v>
      </c>
      <c r="N2" s="271"/>
      <c r="O2" s="271" t="s">
        <v>367</v>
      </c>
      <c r="P2" s="271"/>
      <c r="Q2" s="217" t="s">
        <v>4</v>
      </c>
      <c r="R2" s="217"/>
      <c r="S2" s="217" t="s">
        <v>5</v>
      </c>
      <c r="T2" s="217"/>
      <c r="U2" s="217" t="s">
        <v>6</v>
      </c>
      <c r="V2" s="217"/>
      <c r="W2" s="271" t="s">
        <v>368</v>
      </c>
      <c r="X2" s="271"/>
      <c r="Y2" s="271" t="s">
        <v>367</v>
      </c>
      <c r="Z2" s="271"/>
      <c r="AA2" s="217" t="s">
        <v>8</v>
      </c>
      <c r="AB2" s="217"/>
      <c r="AC2" s="217" t="s">
        <v>9</v>
      </c>
      <c r="AD2" s="217"/>
      <c r="AE2" s="217" t="s">
        <v>10</v>
      </c>
      <c r="AF2" s="217"/>
      <c r="AG2" s="271" t="s">
        <v>369</v>
      </c>
      <c r="AH2" s="271"/>
      <c r="AI2" s="271" t="s">
        <v>367</v>
      </c>
      <c r="AJ2" s="271"/>
      <c r="AK2" s="217" t="s">
        <v>12</v>
      </c>
      <c r="AL2" s="217"/>
      <c r="AM2" s="217" t="s">
        <v>13</v>
      </c>
      <c r="AN2" s="217"/>
      <c r="AO2" s="217" t="s">
        <v>14</v>
      </c>
      <c r="AP2" s="217"/>
      <c r="AQ2" s="271" t="s">
        <v>366</v>
      </c>
      <c r="AR2" s="271"/>
      <c r="AS2" s="271" t="s">
        <v>367</v>
      </c>
      <c r="AT2" s="271"/>
    </row>
    <row r="3" spans="1:46" ht="54" customHeight="1" x14ac:dyDescent="0.25">
      <c r="A3" s="268"/>
      <c r="B3" s="266"/>
      <c r="C3" s="267"/>
      <c r="D3" s="270"/>
      <c r="E3" s="269"/>
      <c r="F3" s="270"/>
      <c r="G3" s="69" t="s">
        <v>16</v>
      </c>
      <c r="H3" s="69" t="s">
        <v>362</v>
      </c>
      <c r="I3" s="69" t="s">
        <v>16</v>
      </c>
      <c r="J3" s="69" t="s">
        <v>362</v>
      </c>
      <c r="K3" s="69" t="s">
        <v>16</v>
      </c>
      <c r="L3" s="69" t="s">
        <v>362</v>
      </c>
      <c r="M3" s="30" t="s">
        <v>16</v>
      </c>
      <c r="N3" s="30" t="s">
        <v>362</v>
      </c>
      <c r="O3" s="30" t="s">
        <v>363</v>
      </c>
      <c r="P3" s="30" t="s">
        <v>354</v>
      </c>
      <c r="Q3" s="69" t="s">
        <v>16</v>
      </c>
      <c r="R3" s="69" t="s">
        <v>362</v>
      </c>
      <c r="S3" s="69" t="s">
        <v>16</v>
      </c>
      <c r="T3" s="69" t="s">
        <v>362</v>
      </c>
      <c r="U3" s="69" t="s">
        <v>16</v>
      </c>
      <c r="V3" s="69" t="s">
        <v>362</v>
      </c>
      <c r="W3" s="30" t="s">
        <v>16</v>
      </c>
      <c r="X3" s="30" t="s">
        <v>362</v>
      </c>
      <c r="Y3" s="30" t="s">
        <v>363</v>
      </c>
      <c r="Z3" s="30" t="s">
        <v>354</v>
      </c>
      <c r="AA3" s="69" t="s">
        <v>16</v>
      </c>
      <c r="AB3" s="69" t="s">
        <v>362</v>
      </c>
      <c r="AC3" s="69" t="s">
        <v>16</v>
      </c>
      <c r="AD3" s="69" t="s">
        <v>362</v>
      </c>
      <c r="AE3" s="69" t="s">
        <v>16</v>
      </c>
      <c r="AF3" s="69" t="s">
        <v>362</v>
      </c>
      <c r="AG3" s="30" t="s">
        <v>16</v>
      </c>
      <c r="AH3" s="30" t="s">
        <v>362</v>
      </c>
      <c r="AI3" s="30" t="s">
        <v>363</v>
      </c>
      <c r="AJ3" s="30" t="s">
        <v>354</v>
      </c>
      <c r="AK3" s="69" t="s">
        <v>16</v>
      </c>
      <c r="AL3" s="69" t="s">
        <v>362</v>
      </c>
      <c r="AM3" s="69" t="s">
        <v>16</v>
      </c>
      <c r="AN3" s="69" t="s">
        <v>362</v>
      </c>
      <c r="AO3" s="69" t="s">
        <v>16</v>
      </c>
      <c r="AP3" s="69" t="s">
        <v>362</v>
      </c>
      <c r="AQ3" s="30" t="s">
        <v>16</v>
      </c>
      <c r="AR3" s="30" t="s">
        <v>362</v>
      </c>
      <c r="AS3" s="30" t="s">
        <v>363</v>
      </c>
      <c r="AT3" s="30" t="s">
        <v>354</v>
      </c>
    </row>
    <row r="4" spans="1:46" ht="36.75" customHeight="1" x14ac:dyDescent="0.25">
      <c r="A4" s="108" t="s">
        <v>215</v>
      </c>
      <c r="B4" s="109">
        <v>5000</v>
      </c>
      <c r="C4" s="110">
        <f>C5+C9+C13+C14</f>
        <v>0</v>
      </c>
      <c r="D4" s="110">
        <f t="shared" ref="D4:M4" si="0">D5+D9+D13+D14</f>
        <v>0</v>
      </c>
      <c r="E4" s="110">
        <f t="shared" si="0"/>
        <v>0</v>
      </c>
      <c r="F4" s="110">
        <f t="shared" si="0"/>
        <v>0</v>
      </c>
      <c r="G4" s="110">
        <f t="shared" si="0"/>
        <v>0</v>
      </c>
      <c r="H4" s="110">
        <f t="shared" ref="H4:L4" si="1">H5+H9+H13+H14</f>
        <v>0</v>
      </c>
      <c r="I4" s="110">
        <f t="shared" si="1"/>
        <v>0</v>
      </c>
      <c r="J4" s="110">
        <f t="shared" si="1"/>
        <v>0</v>
      </c>
      <c r="K4" s="110">
        <f t="shared" si="1"/>
        <v>0</v>
      </c>
      <c r="L4" s="110">
        <f t="shared" si="1"/>
        <v>0</v>
      </c>
      <c r="M4" s="110">
        <f t="shared" si="0"/>
        <v>0</v>
      </c>
      <c r="N4" s="110">
        <f t="shared" ref="N4" si="2">N5+N9+N13+N14</f>
        <v>0</v>
      </c>
      <c r="O4" s="110">
        <f t="shared" ref="O4:O16" si="3">N4-M4</f>
        <v>0</v>
      </c>
      <c r="P4" s="111" t="str">
        <f t="shared" ref="P4:P16" si="4">IFERROR((N4-M4)/M4,"−")</f>
        <v>−</v>
      </c>
      <c r="Q4" s="110">
        <f t="shared" ref="Q4:X4" si="5">Q5+Q9+Q13+Q14</f>
        <v>0</v>
      </c>
      <c r="R4" s="110">
        <f t="shared" si="5"/>
        <v>0</v>
      </c>
      <c r="S4" s="110">
        <f t="shared" si="5"/>
        <v>0</v>
      </c>
      <c r="T4" s="110">
        <f t="shared" si="5"/>
        <v>0</v>
      </c>
      <c r="U4" s="110">
        <f t="shared" si="5"/>
        <v>0</v>
      </c>
      <c r="V4" s="110">
        <f t="shared" si="5"/>
        <v>0</v>
      </c>
      <c r="W4" s="110">
        <f t="shared" si="5"/>
        <v>0</v>
      </c>
      <c r="X4" s="110">
        <f t="shared" si="5"/>
        <v>0</v>
      </c>
      <c r="Y4" s="110">
        <f t="shared" ref="Y4:Y16" si="6">X4-W4</f>
        <v>0</v>
      </c>
      <c r="Z4" s="111" t="str">
        <f t="shared" ref="Z4:Z16" si="7">IFERROR((X4-W4)/W4,"−")</f>
        <v>−</v>
      </c>
      <c r="AA4" s="110">
        <f t="shared" ref="AA4:AH4" si="8">AA5+AA9+AA13+AA14</f>
        <v>0</v>
      </c>
      <c r="AB4" s="110">
        <f t="shared" si="8"/>
        <v>0</v>
      </c>
      <c r="AC4" s="110">
        <f t="shared" si="8"/>
        <v>0</v>
      </c>
      <c r="AD4" s="110">
        <f t="shared" si="8"/>
        <v>0</v>
      </c>
      <c r="AE4" s="110">
        <f t="shared" si="8"/>
        <v>0</v>
      </c>
      <c r="AF4" s="110">
        <f t="shared" si="8"/>
        <v>0</v>
      </c>
      <c r="AG4" s="110">
        <f t="shared" si="8"/>
        <v>0</v>
      </c>
      <c r="AH4" s="110">
        <f t="shared" si="8"/>
        <v>0</v>
      </c>
      <c r="AI4" s="110">
        <f t="shared" ref="AI4:AI16" si="9">AH4-AG4</f>
        <v>0</v>
      </c>
      <c r="AJ4" s="111" t="str">
        <f t="shared" ref="AJ4:AJ16" si="10">IFERROR((AH4-AG4)/AG4,"−")</f>
        <v>−</v>
      </c>
      <c r="AK4" s="110">
        <f t="shared" ref="AK4:AR4" si="11">AK5+AK9+AK13+AK14</f>
        <v>0</v>
      </c>
      <c r="AL4" s="110">
        <f t="shared" si="11"/>
        <v>0</v>
      </c>
      <c r="AM4" s="110">
        <f t="shared" si="11"/>
        <v>0</v>
      </c>
      <c r="AN4" s="110">
        <f t="shared" si="11"/>
        <v>0</v>
      </c>
      <c r="AO4" s="110">
        <f t="shared" si="11"/>
        <v>0</v>
      </c>
      <c r="AP4" s="110">
        <f t="shared" si="11"/>
        <v>0</v>
      </c>
      <c r="AQ4" s="110">
        <f t="shared" si="11"/>
        <v>0</v>
      </c>
      <c r="AR4" s="110">
        <f t="shared" si="11"/>
        <v>0</v>
      </c>
      <c r="AS4" s="110">
        <f t="shared" ref="AS4:AS16" si="12">AR4-AQ4</f>
        <v>0</v>
      </c>
      <c r="AT4" s="111" t="str">
        <f t="shared" ref="AT4:AT16" si="13">IFERROR((AR4-AQ4)/AQ4,"−")</f>
        <v>−</v>
      </c>
    </row>
    <row r="5" spans="1:46" ht="36.75" customHeight="1" x14ac:dyDescent="0.25">
      <c r="A5" s="97" t="s">
        <v>216</v>
      </c>
      <c r="B5" s="98">
        <v>5010</v>
      </c>
      <c r="C5" s="99">
        <f>C6+C7+C8</f>
        <v>0</v>
      </c>
      <c r="D5" s="99">
        <f t="shared" ref="D5" si="14">D6+D7+D8</f>
        <v>0</v>
      </c>
      <c r="E5" s="99">
        <f t="shared" ref="E5" si="15">E6+E7+E8</f>
        <v>0</v>
      </c>
      <c r="F5" s="99">
        <f t="shared" ref="F5" si="16">F6+F7+F8</f>
        <v>0</v>
      </c>
      <c r="G5" s="99">
        <f t="shared" ref="G5:L5" si="17">G6+G7+G8</f>
        <v>0</v>
      </c>
      <c r="H5" s="99">
        <f t="shared" si="17"/>
        <v>0</v>
      </c>
      <c r="I5" s="99">
        <f t="shared" si="17"/>
        <v>0</v>
      </c>
      <c r="J5" s="99">
        <f t="shared" si="17"/>
        <v>0</v>
      </c>
      <c r="K5" s="99">
        <f t="shared" si="17"/>
        <v>0</v>
      </c>
      <c r="L5" s="99">
        <f t="shared" si="17"/>
        <v>0</v>
      </c>
      <c r="M5" s="99">
        <f t="shared" ref="M5:N5" si="18">M6+M7+M8</f>
        <v>0</v>
      </c>
      <c r="N5" s="99">
        <f t="shared" si="18"/>
        <v>0</v>
      </c>
      <c r="O5" s="99">
        <f t="shared" si="3"/>
        <v>0</v>
      </c>
      <c r="P5" s="100" t="str">
        <f t="shared" si="4"/>
        <v>−</v>
      </c>
      <c r="Q5" s="99">
        <f t="shared" ref="Q5:X5" si="19">Q6+Q7+Q8</f>
        <v>0</v>
      </c>
      <c r="R5" s="99">
        <f t="shared" si="19"/>
        <v>0</v>
      </c>
      <c r="S5" s="99">
        <f t="shared" si="19"/>
        <v>0</v>
      </c>
      <c r="T5" s="99">
        <f t="shared" si="19"/>
        <v>0</v>
      </c>
      <c r="U5" s="99">
        <f t="shared" si="19"/>
        <v>0</v>
      </c>
      <c r="V5" s="99">
        <f t="shared" si="19"/>
        <v>0</v>
      </c>
      <c r="W5" s="99">
        <f t="shared" si="19"/>
        <v>0</v>
      </c>
      <c r="X5" s="99">
        <f t="shared" si="19"/>
        <v>0</v>
      </c>
      <c r="Y5" s="99">
        <f t="shared" si="6"/>
        <v>0</v>
      </c>
      <c r="Z5" s="100" t="str">
        <f t="shared" si="7"/>
        <v>−</v>
      </c>
      <c r="AA5" s="99">
        <f t="shared" ref="AA5:AH5" si="20">AA6+AA7+AA8</f>
        <v>0</v>
      </c>
      <c r="AB5" s="99">
        <f t="shared" si="20"/>
        <v>0</v>
      </c>
      <c r="AC5" s="99">
        <f t="shared" si="20"/>
        <v>0</v>
      </c>
      <c r="AD5" s="99">
        <f t="shared" si="20"/>
        <v>0</v>
      </c>
      <c r="AE5" s="99">
        <f t="shared" si="20"/>
        <v>0</v>
      </c>
      <c r="AF5" s="99">
        <f t="shared" si="20"/>
        <v>0</v>
      </c>
      <c r="AG5" s="99">
        <f t="shared" si="20"/>
        <v>0</v>
      </c>
      <c r="AH5" s="99">
        <f t="shared" si="20"/>
        <v>0</v>
      </c>
      <c r="AI5" s="99">
        <f t="shared" si="9"/>
        <v>0</v>
      </c>
      <c r="AJ5" s="100" t="str">
        <f t="shared" si="10"/>
        <v>−</v>
      </c>
      <c r="AK5" s="99">
        <f t="shared" ref="AK5:AR5" si="21">AK6+AK7+AK8</f>
        <v>0</v>
      </c>
      <c r="AL5" s="99">
        <f t="shared" si="21"/>
        <v>0</v>
      </c>
      <c r="AM5" s="99">
        <f t="shared" si="21"/>
        <v>0</v>
      </c>
      <c r="AN5" s="99">
        <f t="shared" si="21"/>
        <v>0</v>
      </c>
      <c r="AO5" s="99">
        <f t="shared" si="21"/>
        <v>0</v>
      </c>
      <c r="AP5" s="99">
        <f t="shared" si="21"/>
        <v>0</v>
      </c>
      <c r="AQ5" s="99">
        <f t="shared" si="21"/>
        <v>0</v>
      </c>
      <c r="AR5" s="99">
        <f t="shared" si="21"/>
        <v>0</v>
      </c>
      <c r="AS5" s="99">
        <f t="shared" si="12"/>
        <v>0</v>
      </c>
      <c r="AT5" s="100" t="str">
        <f t="shared" si="13"/>
        <v>−</v>
      </c>
    </row>
    <row r="6" spans="1:46" ht="19.8" customHeight="1" x14ac:dyDescent="0.25">
      <c r="A6" s="101" t="s">
        <v>217</v>
      </c>
      <c r="B6" s="102">
        <v>5011</v>
      </c>
      <c r="C6" s="103"/>
      <c r="D6" s="104"/>
      <c r="E6" s="104"/>
      <c r="F6" s="105">
        <f t="shared" ref="F6:F16" si="22">M6+W6+AG6+AQ6</f>
        <v>0</v>
      </c>
      <c r="G6" s="104"/>
      <c r="H6" s="104"/>
      <c r="I6" s="104"/>
      <c r="J6" s="104"/>
      <c r="K6" s="104"/>
      <c r="L6" s="104"/>
      <c r="M6" s="106">
        <f t="shared" ref="M6:N8" si="23">G6+I6+K6</f>
        <v>0</v>
      </c>
      <c r="N6" s="106">
        <f t="shared" si="23"/>
        <v>0</v>
      </c>
      <c r="O6" s="106">
        <f t="shared" si="3"/>
        <v>0</v>
      </c>
      <c r="P6" s="81" t="str">
        <f t="shared" si="4"/>
        <v>−</v>
      </c>
      <c r="Q6" s="104"/>
      <c r="R6" s="104"/>
      <c r="S6" s="104"/>
      <c r="T6" s="104"/>
      <c r="U6" s="104"/>
      <c r="V6" s="104"/>
      <c r="W6" s="106">
        <f t="shared" ref="W6:X8" si="24">Q6+S6+U6</f>
        <v>0</v>
      </c>
      <c r="X6" s="106">
        <f t="shared" si="24"/>
        <v>0</v>
      </c>
      <c r="Y6" s="106">
        <f t="shared" si="6"/>
        <v>0</v>
      </c>
      <c r="Z6" s="81" t="str">
        <f t="shared" si="7"/>
        <v>−</v>
      </c>
      <c r="AA6" s="104"/>
      <c r="AB6" s="104"/>
      <c r="AC6" s="104"/>
      <c r="AD6" s="104"/>
      <c r="AE6" s="104"/>
      <c r="AF6" s="104"/>
      <c r="AG6" s="106">
        <f t="shared" ref="AG6:AH8" si="25">AA6+AC6+AE6</f>
        <v>0</v>
      </c>
      <c r="AH6" s="106">
        <f t="shared" si="25"/>
        <v>0</v>
      </c>
      <c r="AI6" s="106">
        <f t="shared" si="9"/>
        <v>0</v>
      </c>
      <c r="AJ6" s="81" t="str">
        <f t="shared" si="10"/>
        <v>−</v>
      </c>
      <c r="AK6" s="104"/>
      <c r="AL6" s="104"/>
      <c r="AM6" s="104"/>
      <c r="AN6" s="104"/>
      <c r="AO6" s="104"/>
      <c r="AP6" s="104"/>
      <c r="AQ6" s="106">
        <f t="shared" ref="AQ6:AR8" si="26">AK6+AM6+AO6</f>
        <v>0</v>
      </c>
      <c r="AR6" s="106">
        <f t="shared" si="26"/>
        <v>0</v>
      </c>
      <c r="AS6" s="106">
        <f t="shared" si="12"/>
        <v>0</v>
      </c>
      <c r="AT6" s="81" t="str">
        <f t="shared" si="13"/>
        <v>−</v>
      </c>
    </row>
    <row r="7" spans="1:46" ht="36.75" customHeight="1" x14ac:dyDescent="0.25">
      <c r="A7" s="101" t="s">
        <v>218</v>
      </c>
      <c r="B7" s="102">
        <v>5012</v>
      </c>
      <c r="C7" s="103"/>
      <c r="D7" s="104"/>
      <c r="E7" s="104"/>
      <c r="F7" s="105">
        <f>M7+W7+AG7+AQ7</f>
        <v>0</v>
      </c>
      <c r="G7" s="104"/>
      <c r="H7" s="104"/>
      <c r="I7" s="104"/>
      <c r="J7" s="104"/>
      <c r="K7" s="104"/>
      <c r="L7" s="104"/>
      <c r="M7" s="106">
        <f t="shared" si="23"/>
        <v>0</v>
      </c>
      <c r="N7" s="106">
        <f t="shared" si="23"/>
        <v>0</v>
      </c>
      <c r="O7" s="106">
        <f t="shared" si="3"/>
        <v>0</v>
      </c>
      <c r="P7" s="81" t="str">
        <f t="shared" si="4"/>
        <v>−</v>
      </c>
      <c r="Q7" s="104"/>
      <c r="R7" s="104"/>
      <c r="S7" s="104"/>
      <c r="T7" s="104"/>
      <c r="U7" s="104"/>
      <c r="V7" s="104"/>
      <c r="W7" s="106">
        <f t="shared" si="24"/>
        <v>0</v>
      </c>
      <c r="X7" s="106">
        <f t="shared" si="24"/>
        <v>0</v>
      </c>
      <c r="Y7" s="106">
        <f t="shared" si="6"/>
        <v>0</v>
      </c>
      <c r="Z7" s="81" t="str">
        <f t="shared" si="7"/>
        <v>−</v>
      </c>
      <c r="AA7" s="104"/>
      <c r="AB7" s="104"/>
      <c r="AC7" s="104"/>
      <c r="AD7" s="104"/>
      <c r="AE7" s="104"/>
      <c r="AF7" s="104"/>
      <c r="AG7" s="106">
        <f t="shared" si="25"/>
        <v>0</v>
      </c>
      <c r="AH7" s="106">
        <f t="shared" si="25"/>
        <v>0</v>
      </c>
      <c r="AI7" s="106">
        <f t="shared" si="9"/>
        <v>0</v>
      </c>
      <c r="AJ7" s="81" t="str">
        <f t="shared" si="10"/>
        <v>−</v>
      </c>
      <c r="AK7" s="104"/>
      <c r="AL7" s="104"/>
      <c r="AM7" s="104"/>
      <c r="AN7" s="104"/>
      <c r="AO7" s="104"/>
      <c r="AP7" s="104"/>
      <c r="AQ7" s="106">
        <f t="shared" si="26"/>
        <v>0</v>
      </c>
      <c r="AR7" s="106">
        <f t="shared" si="26"/>
        <v>0</v>
      </c>
      <c r="AS7" s="106">
        <f t="shared" si="12"/>
        <v>0</v>
      </c>
      <c r="AT7" s="81" t="str">
        <f t="shared" si="13"/>
        <v>−</v>
      </c>
    </row>
    <row r="8" spans="1:46" ht="18.600000000000001" customHeight="1" x14ac:dyDescent="0.25">
      <c r="A8" s="101" t="s">
        <v>219</v>
      </c>
      <c r="B8" s="102">
        <v>5013</v>
      </c>
      <c r="C8" s="103"/>
      <c r="D8" s="104"/>
      <c r="E8" s="104"/>
      <c r="F8" s="105">
        <f t="shared" si="22"/>
        <v>0</v>
      </c>
      <c r="G8" s="104"/>
      <c r="H8" s="104"/>
      <c r="I8" s="104"/>
      <c r="J8" s="104"/>
      <c r="K8" s="104"/>
      <c r="L8" s="104"/>
      <c r="M8" s="106">
        <f t="shared" si="23"/>
        <v>0</v>
      </c>
      <c r="N8" s="106">
        <f t="shared" si="23"/>
        <v>0</v>
      </c>
      <c r="O8" s="106">
        <f t="shared" si="3"/>
        <v>0</v>
      </c>
      <c r="P8" s="81" t="str">
        <f t="shared" si="4"/>
        <v>−</v>
      </c>
      <c r="Q8" s="104"/>
      <c r="R8" s="104"/>
      <c r="S8" s="104"/>
      <c r="T8" s="104"/>
      <c r="U8" s="104"/>
      <c r="V8" s="104"/>
      <c r="W8" s="106">
        <f t="shared" si="24"/>
        <v>0</v>
      </c>
      <c r="X8" s="106">
        <f t="shared" si="24"/>
        <v>0</v>
      </c>
      <c r="Y8" s="106">
        <f t="shared" si="6"/>
        <v>0</v>
      </c>
      <c r="Z8" s="81" t="str">
        <f t="shared" si="7"/>
        <v>−</v>
      </c>
      <c r="AA8" s="104"/>
      <c r="AB8" s="104"/>
      <c r="AC8" s="104"/>
      <c r="AD8" s="104"/>
      <c r="AE8" s="104"/>
      <c r="AF8" s="104"/>
      <c r="AG8" s="106">
        <f t="shared" si="25"/>
        <v>0</v>
      </c>
      <c r="AH8" s="106">
        <f t="shared" si="25"/>
        <v>0</v>
      </c>
      <c r="AI8" s="106">
        <f t="shared" si="9"/>
        <v>0</v>
      </c>
      <c r="AJ8" s="81" t="str">
        <f t="shared" si="10"/>
        <v>−</v>
      </c>
      <c r="AK8" s="104"/>
      <c r="AL8" s="104"/>
      <c r="AM8" s="104"/>
      <c r="AN8" s="104"/>
      <c r="AO8" s="104"/>
      <c r="AP8" s="104"/>
      <c r="AQ8" s="106">
        <f t="shared" si="26"/>
        <v>0</v>
      </c>
      <c r="AR8" s="106">
        <f t="shared" si="26"/>
        <v>0</v>
      </c>
      <c r="AS8" s="106">
        <f t="shared" si="12"/>
        <v>0</v>
      </c>
      <c r="AT8" s="81" t="str">
        <f t="shared" si="13"/>
        <v>−</v>
      </c>
    </row>
    <row r="9" spans="1:46" ht="21.6" customHeight="1" x14ac:dyDescent="0.25">
      <c r="A9" s="97" t="s">
        <v>398</v>
      </c>
      <c r="B9" s="98">
        <v>5020</v>
      </c>
      <c r="C9" s="99">
        <f>C10+C11+C12</f>
        <v>0</v>
      </c>
      <c r="D9" s="99">
        <f t="shared" ref="D9:M9" si="27">D10+D11+D12</f>
        <v>0</v>
      </c>
      <c r="E9" s="99">
        <f t="shared" si="27"/>
        <v>0</v>
      </c>
      <c r="F9" s="99">
        <f t="shared" si="27"/>
        <v>0</v>
      </c>
      <c r="G9" s="99">
        <f t="shared" si="27"/>
        <v>0</v>
      </c>
      <c r="H9" s="99">
        <f t="shared" ref="H9:L9" si="28">H10+H11+H12</f>
        <v>0</v>
      </c>
      <c r="I9" s="99">
        <f t="shared" si="28"/>
        <v>0</v>
      </c>
      <c r="J9" s="99">
        <f t="shared" si="28"/>
        <v>0</v>
      </c>
      <c r="K9" s="99">
        <f t="shared" si="28"/>
        <v>0</v>
      </c>
      <c r="L9" s="99">
        <f t="shared" si="28"/>
        <v>0</v>
      </c>
      <c r="M9" s="99">
        <f t="shared" si="27"/>
        <v>0</v>
      </c>
      <c r="N9" s="99">
        <f t="shared" ref="N9" si="29">N10+N11+N12</f>
        <v>0</v>
      </c>
      <c r="O9" s="99">
        <f t="shared" si="3"/>
        <v>0</v>
      </c>
      <c r="P9" s="100" t="str">
        <f t="shared" si="4"/>
        <v>−</v>
      </c>
      <c r="Q9" s="99">
        <f t="shared" ref="Q9:X9" si="30">Q10+Q11+Q12</f>
        <v>0</v>
      </c>
      <c r="R9" s="99">
        <f t="shared" si="30"/>
        <v>0</v>
      </c>
      <c r="S9" s="99">
        <f t="shared" si="30"/>
        <v>0</v>
      </c>
      <c r="T9" s="99">
        <f t="shared" si="30"/>
        <v>0</v>
      </c>
      <c r="U9" s="99">
        <f t="shared" si="30"/>
        <v>0</v>
      </c>
      <c r="V9" s="99">
        <f t="shared" si="30"/>
        <v>0</v>
      </c>
      <c r="W9" s="99">
        <f t="shared" si="30"/>
        <v>0</v>
      </c>
      <c r="X9" s="99">
        <f t="shared" si="30"/>
        <v>0</v>
      </c>
      <c r="Y9" s="99">
        <f t="shared" si="6"/>
        <v>0</v>
      </c>
      <c r="Z9" s="100" t="str">
        <f t="shared" si="7"/>
        <v>−</v>
      </c>
      <c r="AA9" s="99">
        <f t="shared" ref="AA9:AH9" si="31">AA10+AA11+AA12</f>
        <v>0</v>
      </c>
      <c r="AB9" s="99">
        <f t="shared" si="31"/>
        <v>0</v>
      </c>
      <c r="AC9" s="99">
        <f t="shared" si="31"/>
        <v>0</v>
      </c>
      <c r="AD9" s="99">
        <f t="shared" si="31"/>
        <v>0</v>
      </c>
      <c r="AE9" s="99">
        <f t="shared" si="31"/>
        <v>0</v>
      </c>
      <c r="AF9" s="99">
        <f t="shared" si="31"/>
        <v>0</v>
      </c>
      <c r="AG9" s="99">
        <f t="shared" si="31"/>
        <v>0</v>
      </c>
      <c r="AH9" s="99">
        <f t="shared" si="31"/>
        <v>0</v>
      </c>
      <c r="AI9" s="99">
        <f t="shared" si="9"/>
        <v>0</v>
      </c>
      <c r="AJ9" s="100" t="str">
        <f t="shared" si="10"/>
        <v>−</v>
      </c>
      <c r="AK9" s="99">
        <f t="shared" ref="AK9:AR9" si="32">AK10+AK11+AK12</f>
        <v>0</v>
      </c>
      <c r="AL9" s="99">
        <f t="shared" si="32"/>
        <v>0</v>
      </c>
      <c r="AM9" s="99">
        <f t="shared" si="32"/>
        <v>0</v>
      </c>
      <c r="AN9" s="99">
        <f t="shared" si="32"/>
        <v>0</v>
      </c>
      <c r="AO9" s="99">
        <f t="shared" si="32"/>
        <v>0</v>
      </c>
      <c r="AP9" s="99">
        <f t="shared" si="32"/>
        <v>0</v>
      </c>
      <c r="AQ9" s="99">
        <f t="shared" si="32"/>
        <v>0</v>
      </c>
      <c r="AR9" s="99">
        <f t="shared" si="32"/>
        <v>0</v>
      </c>
      <c r="AS9" s="99">
        <f t="shared" si="12"/>
        <v>0</v>
      </c>
      <c r="AT9" s="100" t="str">
        <f t="shared" si="13"/>
        <v>−</v>
      </c>
    </row>
    <row r="10" spans="1:46" ht="36.75" customHeight="1" x14ac:dyDescent="0.25">
      <c r="A10" s="101" t="s">
        <v>220</v>
      </c>
      <c r="B10" s="102">
        <v>5021</v>
      </c>
      <c r="C10" s="103"/>
      <c r="D10" s="104"/>
      <c r="E10" s="104"/>
      <c r="F10" s="105">
        <f t="shared" si="22"/>
        <v>0</v>
      </c>
      <c r="G10" s="107"/>
      <c r="H10" s="107"/>
      <c r="I10" s="107"/>
      <c r="J10" s="107"/>
      <c r="K10" s="107"/>
      <c r="L10" s="107"/>
      <c r="M10" s="106">
        <f t="shared" ref="M10:N13" si="33">G10+I10+K10</f>
        <v>0</v>
      </c>
      <c r="N10" s="106">
        <f t="shared" si="33"/>
        <v>0</v>
      </c>
      <c r="O10" s="106">
        <f t="shared" si="3"/>
        <v>0</v>
      </c>
      <c r="P10" s="81" t="str">
        <f t="shared" si="4"/>
        <v>−</v>
      </c>
      <c r="Q10" s="107"/>
      <c r="R10" s="107"/>
      <c r="S10" s="107"/>
      <c r="T10" s="107"/>
      <c r="U10" s="107"/>
      <c r="V10" s="107"/>
      <c r="W10" s="106">
        <f t="shared" ref="W10:X13" si="34">Q10+S10+U10</f>
        <v>0</v>
      </c>
      <c r="X10" s="106">
        <f t="shared" si="34"/>
        <v>0</v>
      </c>
      <c r="Y10" s="106">
        <f t="shared" si="6"/>
        <v>0</v>
      </c>
      <c r="Z10" s="81" t="str">
        <f t="shared" si="7"/>
        <v>−</v>
      </c>
      <c r="AA10" s="107"/>
      <c r="AB10" s="107"/>
      <c r="AC10" s="107"/>
      <c r="AD10" s="107"/>
      <c r="AE10" s="107"/>
      <c r="AF10" s="107"/>
      <c r="AG10" s="106">
        <f t="shared" ref="AG10:AH13" si="35">AA10+AC10+AE10</f>
        <v>0</v>
      </c>
      <c r="AH10" s="106">
        <f t="shared" si="35"/>
        <v>0</v>
      </c>
      <c r="AI10" s="106">
        <f t="shared" si="9"/>
        <v>0</v>
      </c>
      <c r="AJ10" s="81" t="str">
        <f t="shared" si="10"/>
        <v>−</v>
      </c>
      <c r="AK10" s="107"/>
      <c r="AL10" s="107"/>
      <c r="AM10" s="107"/>
      <c r="AN10" s="107"/>
      <c r="AO10" s="107"/>
      <c r="AP10" s="107"/>
      <c r="AQ10" s="106">
        <f t="shared" ref="AQ10:AR13" si="36">AK10+AM10+AO10</f>
        <v>0</v>
      </c>
      <c r="AR10" s="106">
        <f t="shared" si="36"/>
        <v>0</v>
      </c>
      <c r="AS10" s="106">
        <f t="shared" si="12"/>
        <v>0</v>
      </c>
      <c r="AT10" s="81" t="str">
        <f t="shared" si="13"/>
        <v>−</v>
      </c>
    </row>
    <row r="11" spans="1:46" ht="36.75" customHeight="1" x14ac:dyDescent="0.25">
      <c r="A11" s="101" t="s">
        <v>221</v>
      </c>
      <c r="B11" s="102">
        <v>5022</v>
      </c>
      <c r="C11" s="103"/>
      <c r="D11" s="104"/>
      <c r="E11" s="104"/>
      <c r="F11" s="105">
        <f>M11+W11+AG11+AQ11</f>
        <v>0</v>
      </c>
      <c r="G11" s="107"/>
      <c r="H11" s="107"/>
      <c r="I11" s="107"/>
      <c r="J11" s="107"/>
      <c r="K11" s="107"/>
      <c r="L11" s="107"/>
      <c r="M11" s="106">
        <f t="shared" si="33"/>
        <v>0</v>
      </c>
      <c r="N11" s="106">
        <f t="shared" si="33"/>
        <v>0</v>
      </c>
      <c r="O11" s="106">
        <f t="shared" si="3"/>
        <v>0</v>
      </c>
      <c r="P11" s="81" t="str">
        <f t="shared" si="4"/>
        <v>−</v>
      </c>
      <c r="Q11" s="107"/>
      <c r="R11" s="107"/>
      <c r="S11" s="107"/>
      <c r="T11" s="107"/>
      <c r="U11" s="107"/>
      <c r="V11" s="107"/>
      <c r="W11" s="106">
        <f t="shared" si="34"/>
        <v>0</v>
      </c>
      <c r="X11" s="106">
        <f t="shared" si="34"/>
        <v>0</v>
      </c>
      <c r="Y11" s="106">
        <f t="shared" si="6"/>
        <v>0</v>
      </c>
      <c r="Z11" s="81" t="str">
        <f t="shared" si="7"/>
        <v>−</v>
      </c>
      <c r="AA11" s="107"/>
      <c r="AB11" s="107"/>
      <c r="AC11" s="107"/>
      <c r="AD11" s="107"/>
      <c r="AE11" s="107"/>
      <c r="AF11" s="107"/>
      <c r="AG11" s="106">
        <f t="shared" si="35"/>
        <v>0</v>
      </c>
      <c r="AH11" s="106">
        <f t="shared" si="35"/>
        <v>0</v>
      </c>
      <c r="AI11" s="106">
        <f t="shared" si="9"/>
        <v>0</v>
      </c>
      <c r="AJ11" s="81" t="str">
        <f t="shared" si="10"/>
        <v>−</v>
      </c>
      <c r="AK11" s="107"/>
      <c r="AL11" s="107"/>
      <c r="AM11" s="107"/>
      <c r="AN11" s="107"/>
      <c r="AO11" s="107"/>
      <c r="AP11" s="107"/>
      <c r="AQ11" s="106">
        <f t="shared" si="36"/>
        <v>0</v>
      </c>
      <c r="AR11" s="106">
        <f t="shared" si="36"/>
        <v>0</v>
      </c>
      <c r="AS11" s="106">
        <f t="shared" si="12"/>
        <v>0</v>
      </c>
      <c r="AT11" s="81" t="str">
        <f t="shared" si="13"/>
        <v>−</v>
      </c>
    </row>
    <row r="12" spans="1:46" ht="36.75" customHeight="1" x14ac:dyDescent="0.25">
      <c r="A12" s="101" t="s">
        <v>222</v>
      </c>
      <c r="B12" s="102">
        <v>5223</v>
      </c>
      <c r="C12" s="103"/>
      <c r="D12" s="104"/>
      <c r="E12" s="104"/>
      <c r="F12" s="105">
        <f t="shared" si="22"/>
        <v>0</v>
      </c>
      <c r="G12" s="107"/>
      <c r="H12" s="107"/>
      <c r="I12" s="107"/>
      <c r="J12" s="107"/>
      <c r="K12" s="107"/>
      <c r="L12" s="107"/>
      <c r="M12" s="106">
        <f t="shared" si="33"/>
        <v>0</v>
      </c>
      <c r="N12" s="106">
        <f t="shared" si="33"/>
        <v>0</v>
      </c>
      <c r="O12" s="106">
        <f t="shared" si="3"/>
        <v>0</v>
      </c>
      <c r="P12" s="81" t="str">
        <f t="shared" si="4"/>
        <v>−</v>
      </c>
      <c r="Q12" s="107"/>
      <c r="R12" s="107"/>
      <c r="S12" s="107"/>
      <c r="T12" s="107"/>
      <c r="U12" s="107"/>
      <c r="V12" s="107"/>
      <c r="W12" s="106">
        <f t="shared" si="34"/>
        <v>0</v>
      </c>
      <c r="X12" s="106">
        <f t="shared" si="34"/>
        <v>0</v>
      </c>
      <c r="Y12" s="106">
        <f t="shared" si="6"/>
        <v>0</v>
      </c>
      <c r="Z12" s="81" t="str">
        <f t="shared" si="7"/>
        <v>−</v>
      </c>
      <c r="AA12" s="107"/>
      <c r="AB12" s="107"/>
      <c r="AC12" s="107"/>
      <c r="AD12" s="107"/>
      <c r="AE12" s="107"/>
      <c r="AF12" s="107"/>
      <c r="AG12" s="106">
        <f t="shared" si="35"/>
        <v>0</v>
      </c>
      <c r="AH12" s="106">
        <f t="shared" si="35"/>
        <v>0</v>
      </c>
      <c r="AI12" s="106">
        <f t="shared" si="9"/>
        <v>0</v>
      </c>
      <c r="AJ12" s="81" t="str">
        <f t="shared" si="10"/>
        <v>−</v>
      </c>
      <c r="AK12" s="107"/>
      <c r="AL12" s="107"/>
      <c r="AM12" s="107"/>
      <c r="AN12" s="107"/>
      <c r="AO12" s="107"/>
      <c r="AP12" s="107"/>
      <c r="AQ12" s="106">
        <f t="shared" si="36"/>
        <v>0</v>
      </c>
      <c r="AR12" s="106">
        <f t="shared" si="36"/>
        <v>0</v>
      </c>
      <c r="AS12" s="106">
        <f t="shared" si="12"/>
        <v>0</v>
      </c>
      <c r="AT12" s="81" t="str">
        <f t="shared" si="13"/>
        <v>−</v>
      </c>
    </row>
    <row r="13" spans="1:46" ht="48.6" customHeight="1" x14ac:dyDescent="0.25">
      <c r="A13" s="97" t="s">
        <v>223</v>
      </c>
      <c r="B13" s="98">
        <v>5030</v>
      </c>
      <c r="C13" s="99"/>
      <c r="D13" s="99"/>
      <c r="E13" s="99"/>
      <c r="F13" s="99">
        <f t="shared" si="22"/>
        <v>0</v>
      </c>
      <c r="G13" s="99"/>
      <c r="H13" s="99"/>
      <c r="I13" s="99"/>
      <c r="J13" s="99"/>
      <c r="K13" s="99"/>
      <c r="L13" s="99"/>
      <c r="M13" s="99">
        <f t="shared" si="33"/>
        <v>0</v>
      </c>
      <c r="N13" s="99">
        <f t="shared" si="33"/>
        <v>0</v>
      </c>
      <c r="O13" s="99">
        <f t="shared" si="3"/>
        <v>0</v>
      </c>
      <c r="P13" s="100" t="str">
        <f t="shared" si="4"/>
        <v>−</v>
      </c>
      <c r="Q13" s="99"/>
      <c r="R13" s="99"/>
      <c r="S13" s="99"/>
      <c r="T13" s="99"/>
      <c r="U13" s="99"/>
      <c r="V13" s="99"/>
      <c r="W13" s="99">
        <f t="shared" si="34"/>
        <v>0</v>
      </c>
      <c r="X13" s="99">
        <f t="shared" si="34"/>
        <v>0</v>
      </c>
      <c r="Y13" s="99">
        <f t="shared" si="6"/>
        <v>0</v>
      </c>
      <c r="Z13" s="100" t="str">
        <f t="shared" si="7"/>
        <v>−</v>
      </c>
      <c r="AA13" s="99"/>
      <c r="AB13" s="99"/>
      <c r="AC13" s="99"/>
      <c r="AD13" s="99"/>
      <c r="AE13" s="99"/>
      <c r="AF13" s="99"/>
      <c r="AG13" s="99">
        <f t="shared" si="35"/>
        <v>0</v>
      </c>
      <c r="AH13" s="99">
        <f t="shared" si="35"/>
        <v>0</v>
      </c>
      <c r="AI13" s="99">
        <f t="shared" si="9"/>
        <v>0</v>
      </c>
      <c r="AJ13" s="100" t="str">
        <f t="shared" si="10"/>
        <v>−</v>
      </c>
      <c r="AK13" s="99"/>
      <c r="AL13" s="99"/>
      <c r="AM13" s="99"/>
      <c r="AN13" s="99"/>
      <c r="AO13" s="99"/>
      <c r="AP13" s="99"/>
      <c r="AQ13" s="99">
        <f t="shared" si="36"/>
        <v>0</v>
      </c>
      <c r="AR13" s="99">
        <f t="shared" si="36"/>
        <v>0</v>
      </c>
      <c r="AS13" s="99">
        <f t="shared" si="12"/>
        <v>0</v>
      </c>
      <c r="AT13" s="100" t="str">
        <f t="shared" si="13"/>
        <v>−</v>
      </c>
    </row>
    <row r="14" spans="1:46" ht="18.600000000000001" customHeight="1" x14ac:dyDescent="0.25">
      <c r="A14" s="97" t="s">
        <v>224</v>
      </c>
      <c r="B14" s="98">
        <v>5040</v>
      </c>
      <c r="C14" s="99">
        <f>C15+C16</f>
        <v>0</v>
      </c>
      <c r="D14" s="99">
        <f t="shared" ref="D14:M14" si="37">D15+D16</f>
        <v>0</v>
      </c>
      <c r="E14" s="99">
        <f t="shared" si="37"/>
        <v>0</v>
      </c>
      <c r="F14" s="99">
        <f t="shared" si="37"/>
        <v>0</v>
      </c>
      <c r="G14" s="99">
        <f t="shared" si="37"/>
        <v>0</v>
      </c>
      <c r="H14" s="99">
        <f t="shared" ref="H14:L14" si="38">H15+H16</f>
        <v>0</v>
      </c>
      <c r="I14" s="99">
        <f t="shared" si="38"/>
        <v>0</v>
      </c>
      <c r="J14" s="99">
        <f t="shared" si="38"/>
        <v>0</v>
      </c>
      <c r="K14" s="99">
        <f t="shared" si="38"/>
        <v>0</v>
      </c>
      <c r="L14" s="99">
        <f t="shared" si="38"/>
        <v>0</v>
      </c>
      <c r="M14" s="99">
        <f t="shared" si="37"/>
        <v>0</v>
      </c>
      <c r="N14" s="99">
        <f t="shared" ref="N14" si="39">N15+N16</f>
        <v>0</v>
      </c>
      <c r="O14" s="99">
        <f t="shared" si="3"/>
        <v>0</v>
      </c>
      <c r="P14" s="100" t="str">
        <f t="shared" si="4"/>
        <v>−</v>
      </c>
      <c r="Q14" s="99">
        <f t="shared" ref="Q14:X14" si="40">Q15+Q16</f>
        <v>0</v>
      </c>
      <c r="R14" s="99">
        <f t="shared" si="40"/>
        <v>0</v>
      </c>
      <c r="S14" s="99">
        <f t="shared" si="40"/>
        <v>0</v>
      </c>
      <c r="T14" s="99">
        <f t="shared" si="40"/>
        <v>0</v>
      </c>
      <c r="U14" s="99">
        <f t="shared" si="40"/>
        <v>0</v>
      </c>
      <c r="V14" s="99">
        <f t="shared" si="40"/>
        <v>0</v>
      </c>
      <c r="W14" s="99">
        <f t="shared" si="40"/>
        <v>0</v>
      </c>
      <c r="X14" s="99">
        <f t="shared" si="40"/>
        <v>0</v>
      </c>
      <c r="Y14" s="99">
        <f t="shared" si="6"/>
        <v>0</v>
      </c>
      <c r="Z14" s="100" t="str">
        <f t="shared" si="7"/>
        <v>−</v>
      </c>
      <c r="AA14" s="99">
        <f t="shared" ref="AA14:AH14" si="41">AA15+AA16</f>
        <v>0</v>
      </c>
      <c r="AB14" s="99">
        <f t="shared" si="41"/>
        <v>0</v>
      </c>
      <c r="AC14" s="99">
        <f t="shared" si="41"/>
        <v>0</v>
      </c>
      <c r="AD14" s="99">
        <f t="shared" si="41"/>
        <v>0</v>
      </c>
      <c r="AE14" s="99">
        <f t="shared" si="41"/>
        <v>0</v>
      </c>
      <c r="AF14" s="99">
        <f t="shared" si="41"/>
        <v>0</v>
      </c>
      <c r="AG14" s="99">
        <f t="shared" si="41"/>
        <v>0</v>
      </c>
      <c r="AH14" s="99">
        <f t="shared" si="41"/>
        <v>0</v>
      </c>
      <c r="AI14" s="99">
        <f t="shared" si="9"/>
        <v>0</v>
      </c>
      <c r="AJ14" s="100" t="str">
        <f t="shared" si="10"/>
        <v>−</v>
      </c>
      <c r="AK14" s="99">
        <f t="shared" ref="AK14:AR14" si="42">AK15+AK16</f>
        <v>0</v>
      </c>
      <c r="AL14" s="99">
        <f t="shared" si="42"/>
        <v>0</v>
      </c>
      <c r="AM14" s="99">
        <f t="shared" si="42"/>
        <v>0</v>
      </c>
      <c r="AN14" s="99">
        <f t="shared" si="42"/>
        <v>0</v>
      </c>
      <c r="AO14" s="99">
        <f t="shared" si="42"/>
        <v>0</v>
      </c>
      <c r="AP14" s="99">
        <f t="shared" si="42"/>
        <v>0</v>
      </c>
      <c r="AQ14" s="99">
        <f t="shared" si="42"/>
        <v>0</v>
      </c>
      <c r="AR14" s="99">
        <f t="shared" si="42"/>
        <v>0</v>
      </c>
      <c r="AS14" s="99">
        <f t="shared" si="12"/>
        <v>0</v>
      </c>
      <c r="AT14" s="100" t="str">
        <f t="shared" si="13"/>
        <v>−</v>
      </c>
    </row>
    <row r="15" spans="1:46" ht="46.2" customHeight="1" x14ac:dyDescent="0.25">
      <c r="A15" s="101" t="s">
        <v>225</v>
      </c>
      <c r="B15" s="102">
        <v>5041</v>
      </c>
      <c r="C15" s="103"/>
      <c r="D15" s="104"/>
      <c r="E15" s="104"/>
      <c r="F15" s="105">
        <f t="shared" si="22"/>
        <v>0</v>
      </c>
      <c r="G15" s="107"/>
      <c r="H15" s="107"/>
      <c r="I15" s="107"/>
      <c r="J15" s="107"/>
      <c r="K15" s="107"/>
      <c r="L15" s="107"/>
      <c r="M15" s="106">
        <f>G15+I15+K15</f>
        <v>0</v>
      </c>
      <c r="N15" s="106">
        <f>H15+J15+L15</f>
        <v>0</v>
      </c>
      <c r="O15" s="106">
        <f t="shared" si="3"/>
        <v>0</v>
      </c>
      <c r="P15" s="81" t="str">
        <f t="shared" si="4"/>
        <v>−</v>
      </c>
      <c r="Q15" s="107"/>
      <c r="R15" s="107"/>
      <c r="S15" s="107"/>
      <c r="T15" s="107"/>
      <c r="U15" s="107"/>
      <c r="V15" s="107"/>
      <c r="W15" s="106">
        <f>Q15+S15+U15</f>
        <v>0</v>
      </c>
      <c r="X15" s="106">
        <f>R15+T15+V15</f>
        <v>0</v>
      </c>
      <c r="Y15" s="106">
        <f t="shared" si="6"/>
        <v>0</v>
      </c>
      <c r="Z15" s="81" t="str">
        <f t="shared" si="7"/>
        <v>−</v>
      </c>
      <c r="AA15" s="107"/>
      <c r="AB15" s="107"/>
      <c r="AC15" s="107"/>
      <c r="AD15" s="107"/>
      <c r="AE15" s="107"/>
      <c r="AF15" s="107"/>
      <c r="AG15" s="106">
        <f>AA15+AC15+AE15</f>
        <v>0</v>
      </c>
      <c r="AH15" s="106">
        <f>AB15+AD15+AF15</f>
        <v>0</v>
      </c>
      <c r="AI15" s="106">
        <f t="shared" si="9"/>
        <v>0</v>
      </c>
      <c r="AJ15" s="81" t="str">
        <f t="shared" si="10"/>
        <v>−</v>
      </c>
      <c r="AK15" s="107"/>
      <c r="AL15" s="107"/>
      <c r="AM15" s="107"/>
      <c r="AN15" s="107"/>
      <c r="AO15" s="107"/>
      <c r="AP15" s="107"/>
      <c r="AQ15" s="106">
        <f>AK15+AM15+AO15</f>
        <v>0</v>
      </c>
      <c r="AR15" s="106">
        <f>AL15+AN15+AP15</f>
        <v>0</v>
      </c>
      <c r="AS15" s="106">
        <f t="shared" si="12"/>
        <v>0</v>
      </c>
      <c r="AT15" s="81" t="str">
        <f t="shared" si="13"/>
        <v>−</v>
      </c>
    </row>
    <row r="16" spans="1:46" ht="36.75" customHeight="1" x14ac:dyDescent="0.25">
      <c r="A16" s="101" t="s">
        <v>226</v>
      </c>
      <c r="B16" s="102">
        <v>5042</v>
      </c>
      <c r="C16" s="103"/>
      <c r="D16" s="104"/>
      <c r="E16" s="104"/>
      <c r="F16" s="105">
        <f t="shared" si="22"/>
        <v>0</v>
      </c>
      <c r="G16" s="107"/>
      <c r="H16" s="107"/>
      <c r="I16" s="107"/>
      <c r="J16" s="107"/>
      <c r="K16" s="107"/>
      <c r="L16" s="107"/>
      <c r="M16" s="106">
        <f>G16+I16+K16</f>
        <v>0</v>
      </c>
      <c r="N16" s="106">
        <f>H16+J16+L16</f>
        <v>0</v>
      </c>
      <c r="O16" s="106">
        <f t="shared" si="3"/>
        <v>0</v>
      </c>
      <c r="P16" s="81" t="str">
        <f t="shared" si="4"/>
        <v>−</v>
      </c>
      <c r="Q16" s="107"/>
      <c r="R16" s="107"/>
      <c r="S16" s="107"/>
      <c r="T16" s="107"/>
      <c r="U16" s="107"/>
      <c r="V16" s="107"/>
      <c r="W16" s="106">
        <f>Q16+S16+U16</f>
        <v>0</v>
      </c>
      <c r="X16" s="106">
        <f>R16+T16+V16</f>
        <v>0</v>
      </c>
      <c r="Y16" s="106">
        <f t="shared" si="6"/>
        <v>0</v>
      </c>
      <c r="Z16" s="81" t="str">
        <f t="shared" si="7"/>
        <v>−</v>
      </c>
      <c r="AA16" s="107"/>
      <c r="AB16" s="107"/>
      <c r="AC16" s="107"/>
      <c r="AD16" s="107"/>
      <c r="AE16" s="107"/>
      <c r="AF16" s="107"/>
      <c r="AG16" s="106">
        <f>AA16+AC16+AE16</f>
        <v>0</v>
      </c>
      <c r="AH16" s="106">
        <f>AB16+AD16+AF16</f>
        <v>0</v>
      </c>
      <c r="AI16" s="106">
        <f t="shared" si="9"/>
        <v>0</v>
      </c>
      <c r="AJ16" s="81" t="str">
        <f t="shared" si="10"/>
        <v>−</v>
      </c>
      <c r="AK16" s="107"/>
      <c r="AL16" s="107"/>
      <c r="AM16" s="107"/>
      <c r="AN16" s="107"/>
      <c r="AO16" s="107"/>
      <c r="AP16" s="107"/>
      <c r="AQ16" s="106">
        <f>AK16+AM16+AO16</f>
        <v>0</v>
      </c>
      <c r="AR16" s="106">
        <f>AL16+AN16+AP16</f>
        <v>0</v>
      </c>
      <c r="AS16" s="106">
        <f t="shared" si="12"/>
        <v>0</v>
      </c>
      <c r="AT16" s="81" t="str">
        <f t="shared" si="13"/>
        <v>−</v>
      </c>
    </row>
    <row r="17" spans="1:24" ht="59.4" customHeight="1" x14ac:dyDescent="0.25"/>
    <row r="18" spans="1:24" s="190" customFormat="1" ht="20.399999999999999" x14ac:dyDescent="0.35">
      <c r="A18" s="31" t="s">
        <v>146</v>
      </c>
      <c r="C18" s="225" t="s">
        <v>63</v>
      </c>
      <c r="D18" s="225"/>
      <c r="E18" s="225"/>
      <c r="F18" s="187"/>
      <c r="G18" s="223" t="s">
        <v>169</v>
      </c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191"/>
      <c r="U18" s="191"/>
      <c r="V18" s="191"/>
      <c r="W18" s="191"/>
      <c r="X18" s="191"/>
    </row>
    <row r="19" spans="1:24" s="190" customFormat="1" ht="45" customHeight="1" x14ac:dyDescent="0.35">
      <c r="A19" s="32"/>
      <c r="C19" s="224" t="s">
        <v>382</v>
      </c>
      <c r="D19" s="224"/>
      <c r="E19" s="224"/>
      <c r="F19" s="189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91"/>
      <c r="U19" s="191"/>
      <c r="V19" s="191"/>
      <c r="W19" s="191"/>
      <c r="X19" s="191"/>
    </row>
    <row r="20" spans="1:24" s="190" customFormat="1" ht="20.399999999999999" x14ac:dyDescent="0.35">
      <c r="A20" s="31" t="s">
        <v>147</v>
      </c>
      <c r="C20" s="225" t="s">
        <v>63</v>
      </c>
      <c r="D20" s="225"/>
      <c r="E20" s="225"/>
      <c r="F20" s="187"/>
      <c r="G20" s="201" t="s">
        <v>169</v>
      </c>
      <c r="H20" s="201"/>
      <c r="I20" s="201"/>
      <c r="J20" s="201"/>
      <c r="K20" s="201"/>
      <c r="L20" s="181"/>
      <c r="M20" s="181"/>
      <c r="N20" s="181"/>
      <c r="O20" s="181"/>
      <c r="P20" s="181"/>
      <c r="Q20" s="181"/>
      <c r="R20" s="181"/>
      <c r="S20" s="202"/>
    </row>
    <row r="21" spans="1:24" s="190" customFormat="1" ht="20.399999999999999" x14ac:dyDescent="0.35">
      <c r="A21" s="188"/>
      <c r="C21" s="224" t="s">
        <v>382</v>
      </c>
      <c r="D21" s="224"/>
      <c r="E21" s="224"/>
      <c r="F21" s="188"/>
      <c r="G21" s="188"/>
      <c r="H21" s="188"/>
      <c r="I21" s="188"/>
      <c r="J21" s="189"/>
      <c r="K21" s="189"/>
      <c r="L21" s="191"/>
      <c r="M21" s="191"/>
      <c r="N21" s="191"/>
      <c r="O21" s="191"/>
      <c r="P21" s="191"/>
      <c r="Q21" s="191"/>
      <c r="R21" s="191"/>
    </row>
    <row r="23" spans="1:24" s="34" customFormat="1" ht="17.399999999999999" x14ac:dyDescent="0.3">
      <c r="A23" s="35"/>
    </row>
    <row r="24" spans="1:24" s="34" customFormat="1" ht="18" x14ac:dyDescent="0.3">
      <c r="A24" s="36"/>
    </row>
    <row r="25" spans="1:24" s="34" customFormat="1" ht="17.399999999999999" x14ac:dyDescent="0.3">
      <c r="A25" s="35"/>
    </row>
    <row r="26" spans="1:24" s="34" customFormat="1" ht="17.399999999999999" x14ac:dyDescent="0.3">
      <c r="A26" s="35"/>
    </row>
  </sheetData>
  <mergeCells count="33">
    <mergeCell ref="AM2:AN2"/>
    <mergeCell ref="C18:E18"/>
    <mergeCell ref="A1:AP1"/>
    <mergeCell ref="C19:E19"/>
    <mergeCell ref="AO2:AP2"/>
    <mergeCell ref="C21:E21"/>
    <mergeCell ref="C20:E20"/>
    <mergeCell ref="G18:S18"/>
    <mergeCell ref="AI2:AJ2"/>
    <mergeCell ref="AK2:AL2"/>
    <mergeCell ref="G2:H2"/>
    <mergeCell ref="I2:J2"/>
    <mergeCell ref="Y2:Z2"/>
    <mergeCell ref="AA2:AB2"/>
    <mergeCell ref="AC2:AD2"/>
    <mergeCell ref="AE2:AF2"/>
    <mergeCell ref="AG2:AH2"/>
    <mergeCell ref="AQ1:AT1"/>
    <mergeCell ref="B2:B3"/>
    <mergeCell ref="C2:C3"/>
    <mergeCell ref="A2:A3"/>
    <mergeCell ref="E2:E3"/>
    <mergeCell ref="F2:F3"/>
    <mergeCell ref="AS2:AT2"/>
    <mergeCell ref="D2:D3"/>
    <mergeCell ref="K2:L2"/>
    <mergeCell ref="M2:N2"/>
    <mergeCell ref="O2:P2"/>
    <mergeCell ref="Q2:R2"/>
    <mergeCell ref="S2:T2"/>
    <mergeCell ref="AQ2:AR2"/>
    <mergeCell ref="U2:V2"/>
    <mergeCell ref="W2:X2"/>
  </mergeCells>
  <printOptions horizontalCentered="1"/>
  <pageMargins left="0.39370078740157483" right="0.39370078740157483" top="1.1811023622047245" bottom="0.39370078740157483" header="0" footer="0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view="pageBreakPreview" zoomScale="90" zoomScaleNormal="100" zoomScaleSheetLayoutView="90" workbookViewId="0">
      <selection sqref="A1:M1"/>
    </sheetView>
  </sheetViews>
  <sheetFormatPr defaultColWidth="9.109375" defaultRowHeight="15" x14ac:dyDescent="0.25"/>
  <cols>
    <col min="1" max="1" width="37.5546875" style="26" customWidth="1"/>
    <col min="2" max="2" width="9.109375" style="26"/>
    <col min="3" max="3" width="13.88671875" style="26" customWidth="1"/>
    <col min="4" max="4" width="12.88671875" style="26" customWidth="1"/>
    <col min="5" max="5" width="14.44140625" style="26" customWidth="1"/>
    <col min="6" max="6" width="13.5546875" style="26" customWidth="1"/>
    <col min="7" max="12" width="9.5546875" style="26" customWidth="1"/>
    <col min="13" max="13" width="8.44140625" style="26" customWidth="1"/>
    <col min="14" max="14" width="10.77734375" style="26" customWidth="1"/>
    <col min="15" max="16384" width="9.109375" style="26"/>
  </cols>
  <sheetData>
    <row r="1" spans="1:14" ht="59.4" customHeight="1" x14ac:dyDescent="0.25">
      <c r="A1" s="251" t="s">
        <v>400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112" t="s">
        <v>379</v>
      </c>
    </row>
    <row r="2" spans="1:14" ht="40.5" customHeight="1" x14ac:dyDescent="0.25">
      <c r="A2" s="256" t="s">
        <v>47</v>
      </c>
      <c r="B2" s="256" t="s">
        <v>48</v>
      </c>
      <c r="C2" s="279" t="s">
        <v>212</v>
      </c>
      <c r="D2" s="273" t="s">
        <v>209</v>
      </c>
      <c r="E2" s="275" t="s">
        <v>210</v>
      </c>
      <c r="F2" s="277" t="s">
        <v>213</v>
      </c>
      <c r="G2" s="277" t="s">
        <v>144</v>
      </c>
      <c r="H2" s="277"/>
      <c r="I2" s="277" t="s">
        <v>7</v>
      </c>
      <c r="J2" s="277"/>
      <c r="K2" s="277" t="s">
        <v>11</v>
      </c>
      <c r="L2" s="277"/>
      <c r="M2" s="277" t="s">
        <v>15</v>
      </c>
      <c r="N2" s="277"/>
    </row>
    <row r="3" spans="1:14" ht="21.6" customHeight="1" x14ac:dyDescent="0.25">
      <c r="A3" s="282"/>
      <c r="B3" s="282"/>
      <c r="C3" s="280"/>
      <c r="D3" s="274"/>
      <c r="E3" s="276"/>
      <c r="F3" s="273"/>
      <c r="G3" s="127" t="s">
        <v>16</v>
      </c>
      <c r="H3" s="127" t="s">
        <v>362</v>
      </c>
      <c r="I3" s="127" t="s">
        <v>16</v>
      </c>
      <c r="J3" s="127" t="s">
        <v>362</v>
      </c>
      <c r="K3" s="127" t="s">
        <v>16</v>
      </c>
      <c r="L3" s="127" t="s">
        <v>362</v>
      </c>
      <c r="M3" s="127" t="s">
        <v>16</v>
      </c>
      <c r="N3" s="127" t="s">
        <v>362</v>
      </c>
    </row>
    <row r="4" spans="1:14" ht="15.6" x14ac:dyDescent="0.25">
      <c r="A4" s="281" t="s">
        <v>132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124"/>
    </row>
    <row r="5" spans="1:14" ht="15.6" x14ac:dyDescent="0.3">
      <c r="A5" s="118" t="s">
        <v>131</v>
      </c>
      <c r="B5" s="119" t="s">
        <v>227</v>
      </c>
      <c r="C5" s="126">
        <f t="shared" ref="C5:N5" si="0">C6-C7</f>
        <v>0</v>
      </c>
      <c r="D5" s="126">
        <f t="shared" si="0"/>
        <v>0</v>
      </c>
      <c r="E5" s="126">
        <f t="shared" si="0"/>
        <v>0</v>
      </c>
      <c r="F5" s="126">
        <f t="shared" si="0"/>
        <v>0</v>
      </c>
      <c r="G5" s="126">
        <f t="shared" si="0"/>
        <v>0</v>
      </c>
      <c r="H5" s="126">
        <f t="shared" si="0"/>
        <v>0</v>
      </c>
      <c r="I5" s="126">
        <f>I6-I7</f>
        <v>0</v>
      </c>
      <c r="J5" s="126">
        <f>J6-J7</f>
        <v>0</v>
      </c>
      <c r="K5" s="126">
        <f t="shared" si="0"/>
        <v>0</v>
      </c>
      <c r="L5" s="126">
        <f t="shared" si="0"/>
        <v>0</v>
      </c>
      <c r="M5" s="126">
        <f t="shared" si="0"/>
        <v>0</v>
      </c>
      <c r="N5" s="126">
        <f t="shared" si="0"/>
        <v>0</v>
      </c>
    </row>
    <row r="6" spans="1:14" ht="15.6" x14ac:dyDescent="0.3">
      <c r="A6" s="61" t="s">
        <v>116</v>
      </c>
      <c r="B6" s="60" t="s">
        <v>233</v>
      </c>
      <c r="C6" s="62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</row>
    <row r="7" spans="1:14" ht="15.6" x14ac:dyDescent="0.3">
      <c r="A7" s="61" t="s">
        <v>117</v>
      </c>
      <c r="B7" s="60" t="s">
        <v>234</v>
      </c>
      <c r="C7" s="62"/>
      <c r="D7" s="63"/>
      <c r="E7" s="63"/>
      <c r="F7" s="63"/>
      <c r="G7" s="64"/>
      <c r="H7" s="64"/>
      <c r="I7" s="64"/>
      <c r="J7" s="64"/>
      <c r="K7" s="64"/>
      <c r="L7" s="64"/>
      <c r="M7" s="64"/>
      <c r="N7" s="64"/>
    </row>
    <row r="8" spans="1:14" ht="15.6" x14ac:dyDescent="0.3">
      <c r="A8" s="59" t="s">
        <v>118</v>
      </c>
      <c r="B8" s="60" t="s">
        <v>235</v>
      </c>
      <c r="C8" s="62"/>
      <c r="D8" s="63"/>
      <c r="E8" s="63"/>
      <c r="F8" s="63"/>
      <c r="G8" s="64"/>
      <c r="H8" s="64"/>
      <c r="I8" s="64"/>
      <c r="J8" s="64"/>
      <c r="K8" s="64"/>
      <c r="L8" s="64"/>
      <c r="M8" s="64"/>
      <c r="N8" s="64"/>
    </row>
    <row r="9" spans="1:14" ht="15.6" x14ac:dyDescent="0.3">
      <c r="A9" s="113" t="s">
        <v>119</v>
      </c>
      <c r="B9" s="114" t="s">
        <v>236</v>
      </c>
      <c r="C9" s="115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</row>
    <row r="10" spans="1:14" ht="15.6" x14ac:dyDescent="0.25">
      <c r="A10" s="281" t="s">
        <v>133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124"/>
    </row>
    <row r="11" spans="1:14" ht="32.4" customHeight="1" x14ac:dyDescent="0.3">
      <c r="A11" s="118" t="s">
        <v>126</v>
      </c>
      <c r="B11" s="119" t="s">
        <v>237</v>
      </c>
      <c r="C11" s="120"/>
      <c r="D11" s="121"/>
      <c r="E11" s="121"/>
      <c r="F11" s="122"/>
      <c r="G11" s="123"/>
      <c r="H11" s="123"/>
      <c r="I11" s="123"/>
      <c r="J11" s="123"/>
      <c r="K11" s="123"/>
      <c r="L11" s="123"/>
      <c r="M11" s="123"/>
      <c r="N11" s="123"/>
    </row>
    <row r="12" spans="1:14" ht="30" x14ac:dyDescent="0.3">
      <c r="A12" s="59" t="s">
        <v>127</v>
      </c>
      <c r="B12" s="60" t="s">
        <v>238</v>
      </c>
      <c r="C12" s="62"/>
      <c r="D12" s="63"/>
      <c r="E12" s="63"/>
      <c r="F12" s="65"/>
      <c r="G12" s="64"/>
      <c r="H12" s="64"/>
      <c r="I12" s="64"/>
      <c r="J12" s="64"/>
      <c r="K12" s="64"/>
      <c r="L12" s="64"/>
      <c r="M12" s="64"/>
      <c r="N12" s="64"/>
    </row>
    <row r="13" spans="1:14" ht="15.6" x14ac:dyDescent="0.3">
      <c r="A13" s="59" t="s">
        <v>128</v>
      </c>
      <c r="B13" s="60" t="s">
        <v>239</v>
      </c>
      <c r="C13" s="2">
        <f t="shared" ref="C13:M13" si="1">C11-C12</f>
        <v>0</v>
      </c>
      <c r="D13" s="2">
        <f t="shared" si="1"/>
        <v>0</v>
      </c>
      <c r="E13" s="2">
        <f t="shared" si="1"/>
        <v>0</v>
      </c>
      <c r="F13" s="2">
        <f t="shared" si="1"/>
        <v>0</v>
      </c>
      <c r="G13" s="2">
        <f t="shared" si="1"/>
        <v>0</v>
      </c>
      <c r="H13" s="2">
        <f t="shared" ref="H13" si="2">H11-H12</f>
        <v>0</v>
      </c>
      <c r="I13" s="2">
        <f t="shared" si="1"/>
        <v>0</v>
      </c>
      <c r="J13" s="2">
        <f t="shared" ref="J13" si="3">J11-J12</f>
        <v>0</v>
      </c>
      <c r="K13" s="2">
        <f t="shared" si="1"/>
        <v>0</v>
      </c>
      <c r="L13" s="2">
        <f t="shared" ref="L13" si="4">L11-L12</f>
        <v>0</v>
      </c>
      <c r="M13" s="2">
        <f t="shared" si="1"/>
        <v>0</v>
      </c>
      <c r="N13" s="2">
        <f t="shared" ref="N13" si="5">N11-N12</f>
        <v>0</v>
      </c>
    </row>
    <row r="14" spans="1:14" ht="15.6" x14ac:dyDescent="0.3">
      <c r="A14" s="59" t="s">
        <v>29</v>
      </c>
      <c r="B14" s="60" t="s">
        <v>240</v>
      </c>
      <c r="C14" s="2">
        <f>'1.Основні показники '!C105</f>
        <v>0</v>
      </c>
      <c r="D14" s="2">
        <f>'1.Основні показники '!D105</f>
        <v>0</v>
      </c>
      <c r="E14" s="2">
        <f>'1.Основні показники '!E105</f>
        <v>0</v>
      </c>
      <c r="F14" s="2">
        <f>'1.Основні показники '!F105</f>
        <v>0</v>
      </c>
      <c r="G14" s="2">
        <f>'1.Основні показники '!M105</f>
        <v>0</v>
      </c>
      <c r="H14" s="2">
        <f>'1.Основні показники '!N105</f>
        <v>0</v>
      </c>
      <c r="I14" s="2">
        <f>'1.Основні показники '!W105</f>
        <v>0</v>
      </c>
      <c r="J14" s="2">
        <f>'1.Основні показники '!X105</f>
        <v>0</v>
      </c>
      <c r="K14" s="2">
        <f>'1.Основні показники '!AG105</f>
        <v>0</v>
      </c>
      <c r="L14" s="2">
        <f>'1.Основні показники '!AH105</f>
        <v>0</v>
      </c>
      <c r="M14" s="2">
        <f>'1.Основні показники '!AQ105</f>
        <v>0</v>
      </c>
      <c r="N14" s="2">
        <f>'1.Основні показники '!AR105</f>
        <v>0</v>
      </c>
    </row>
    <row r="15" spans="1:14" ht="15.6" x14ac:dyDescent="0.3">
      <c r="A15" s="113" t="s">
        <v>129</v>
      </c>
      <c r="B15" s="114" t="s">
        <v>241</v>
      </c>
      <c r="C15" s="125">
        <f>'1.Основні показники '!C117</f>
        <v>0</v>
      </c>
      <c r="D15" s="125">
        <f>'1.Основні показники '!D117</f>
        <v>0</v>
      </c>
      <c r="E15" s="125">
        <f>'1.Основні показники '!E117</f>
        <v>0</v>
      </c>
      <c r="F15" s="125">
        <f>'1.Основні показники '!F117</f>
        <v>0</v>
      </c>
      <c r="G15" s="125">
        <f>'1.Основні показники '!M117</f>
        <v>0</v>
      </c>
      <c r="H15" s="125">
        <f>'1.Основні показники '!N117</f>
        <v>0</v>
      </c>
      <c r="I15" s="125">
        <f>'1.Основні показники '!W117</f>
        <v>0</v>
      </c>
      <c r="J15" s="125">
        <f>'1.Основні показники '!X117</f>
        <v>0</v>
      </c>
      <c r="K15" s="125">
        <f>'1.Основні показники '!AG117</f>
        <v>0</v>
      </c>
      <c r="L15" s="125">
        <f>'1.Основні показники '!AH117</f>
        <v>0</v>
      </c>
      <c r="M15" s="125">
        <f>'1.Основні показники '!AQ117</f>
        <v>0</v>
      </c>
      <c r="N15" s="125">
        <f>'1.Основні показники '!AR117</f>
        <v>0</v>
      </c>
    </row>
    <row r="16" spans="1:14" ht="15.6" x14ac:dyDescent="0.25">
      <c r="A16" s="281" t="s">
        <v>134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124"/>
    </row>
    <row r="17" spans="1:18" ht="30" x14ac:dyDescent="0.3">
      <c r="A17" s="118" t="s">
        <v>120</v>
      </c>
      <c r="B17" s="119" t="s">
        <v>242</v>
      </c>
      <c r="C17" s="126">
        <f>C18+C19+C20</f>
        <v>0</v>
      </c>
      <c r="D17" s="126">
        <f t="shared" ref="D17:N17" si="6">D18+D19+D20</f>
        <v>0</v>
      </c>
      <c r="E17" s="126">
        <f t="shared" si="6"/>
        <v>0</v>
      </c>
      <c r="F17" s="126">
        <f t="shared" si="6"/>
        <v>0</v>
      </c>
      <c r="G17" s="126">
        <f t="shared" si="6"/>
        <v>0</v>
      </c>
      <c r="H17" s="126">
        <f t="shared" si="6"/>
        <v>0</v>
      </c>
      <c r="I17" s="126">
        <f t="shared" si="6"/>
        <v>0</v>
      </c>
      <c r="J17" s="126">
        <f t="shared" si="6"/>
        <v>0</v>
      </c>
      <c r="K17" s="126">
        <f t="shared" si="6"/>
        <v>0</v>
      </c>
      <c r="L17" s="126">
        <f t="shared" si="6"/>
        <v>0</v>
      </c>
      <c r="M17" s="126">
        <f t="shared" si="6"/>
        <v>0</v>
      </c>
      <c r="N17" s="126">
        <f t="shared" si="6"/>
        <v>0</v>
      </c>
    </row>
    <row r="18" spans="1:18" ht="15.6" x14ac:dyDescent="0.3">
      <c r="A18" s="61" t="s">
        <v>121</v>
      </c>
      <c r="B18" s="60" t="s">
        <v>244</v>
      </c>
      <c r="C18" s="62"/>
      <c r="D18" s="66"/>
      <c r="E18" s="63"/>
      <c r="F18" s="65"/>
      <c r="G18" s="64"/>
      <c r="H18" s="64"/>
      <c r="I18" s="64"/>
      <c r="J18" s="64"/>
      <c r="K18" s="64"/>
      <c r="L18" s="64"/>
      <c r="M18" s="64"/>
      <c r="N18" s="64"/>
    </row>
    <row r="19" spans="1:18" ht="15.6" x14ac:dyDescent="0.3">
      <c r="A19" s="61" t="s">
        <v>122</v>
      </c>
      <c r="B19" s="60" t="s">
        <v>245</v>
      </c>
      <c r="C19" s="62"/>
      <c r="D19" s="66"/>
      <c r="E19" s="63"/>
      <c r="F19" s="65"/>
      <c r="G19" s="64"/>
      <c r="H19" s="64"/>
      <c r="I19" s="64"/>
      <c r="J19" s="64"/>
      <c r="K19" s="64"/>
      <c r="L19" s="64"/>
      <c r="M19" s="64"/>
      <c r="N19" s="64"/>
    </row>
    <row r="20" spans="1:18" ht="15.6" x14ac:dyDescent="0.3">
      <c r="A20" s="61" t="s">
        <v>123</v>
      </c>
      <c r="B20" s="60" t="s">
        <v>246</v>
      </c>
      <c r="C20" s="62"/>
      <c r="D20" s="66"/>
      <c r="E20" s="63"/>
      <c r="F20" s="65"/>
      <c r="G20" s="64"/>
      <c r="H20" s="64"/>
      <c r="I20" s="64"/>
      <c r="J20" s="64"/>
      <c r="K20" s="64"/>
      <c r="L20" s="64"/>
      <c r="M20" s="64"/>
      <c r="N20" s="64"/>
    </row>
    <row r="21" spans="1:18" ht="30" x14ac:dyDescent="0.25">
      <c r="A21" s="59" t="s">
        <v>124</v>
      </c>
      <c r="B21" s="133" t="s">
        <v>243</v>
      </c>
      <c r="C21" s="91">
        <f>C22+C23+C24</f>
        <v>0</v>
      </c>
      <c r="D21" s="91">
        <f t="shared" ref="D21:N21" si="7">D22+D23+D24</f>
        <v>0</v>
      </c>
      <c r="E21" s="91">
        <f t="shared" si="7"/>
        <v>0</v>
      </c>
      <c r="F21" s="91">
        <f t="shared" si="7"/>
        <v>0</v>
      </c>
      <c r="G21" s="91">
        <f t="shared" si="7"/>
        <v>0</v>
      </c>
      <c r="H21" s="91">
        <f t="shared" si="7"/>
        <v>0</v>
      </c>
      <c r="I21" s="91">
        <f t="shared" si="7"/>
        <v>0</v>
      </c>
      <c r="J21" s="91">
        <f t="shared" si="7"/>
        <v>0</v>
      </c>
      <c r="K21" s="91">
        <f t="shared" si="7"/>
        <v>0</v>
      </c>
      <c r="L21" s="91">
        <f t="shared" si="7"/>
        <v>0</v>
      </c>
      <c r="M21" s="91">
        <f t="shared" si="7"/>
        <v>0</v>
      </c>
      <c r="N21" s="91">
        <f t="shared" si="7"/>
        <v>0</v>
      </c>
    </row>
    <row r="22" spans="1:18" ht="15.6" x14ac:dyDescent="0.3">
      <c r="A22" s="61" t="s">
        <v>121</v>
      </c>
      <c r="B22" s="60" t="s">
        <v>247</v>
      </c>
      <c r="C22" s="62"/>
      <c r="D22" s="63"/>
      <c r="E22" s="63"/>
      <c r="F22" s="65"/>
      <c r="G22" s="64"/>
      <c r="H22" s="64"/>
      <c r="I22" s="64"/>
      <c r="J22" s="64"/>
      <c r="K22" s="64"/>
      <c r="L22" s="64"/>
      <c r="M22" s="64"/>
      <c r="N22" s="64"/>
    </row>
    <row r="23" spans="1:18" ht="15.6" x14ac:dyDescent="0.3">
      <c r="A23" s="61" t="s">
        <v>122</v>
      </c>
      <c r="B23" s="60" t="s">
        <v>248</v>
      </c>
      <c r="C23" s="62"/>
      <c r="D23" s="63"/>
      <c r="E23" s="63"/>
      <c r="F23" s="65"/>
      <c r="G23" s="64"/>
      <c r="H23" s="64"/>
      <c r="I23" s="64"/>
      <c r="J23" s="64"/>
      <c r="K23" s="64"/>
      <c r="L23" s="64"/>
      <c r="M23" s="64"/>
      <c r="N23" s="64"/>
    </row>
    <row r="24" spans="1:18" ht="15.6" x14ac:dyDescent="0.3">
      <c r="A24" s="61" t="s">
        <v>123</v>
      </c>
      <c r="B24" s="60" t="s">
        <v>249</v>
      </c>
      <c r="C24" s="62"/>
      <c r="D24" s="63"/>
      <c r="E24" s="63"/>
      <c r="F24" s="65"/>
      <c r="G24" s="64"/>
      <c r="H24" s="64"/>
      <c r="I24" s="64"/>
      <c r="J24" s="64"/>
      <c r="K24" s="64"/>
      <c r="L24" s="64"/>
      <c r="M24" s="64"/>
      <c r="N24" s="64"/>
    </row>
    <row r="25" spans="1:18" s="28" customFormat="1" ht="77.400000000000006" customHeight="1" x14ac:dyDescent="0.35">
      <c r="A25" s="31" t="s">
        <v>146</v>
      </c>
      <c r="B25" s="190"/>
      <c r="C25" s="225" t="s">
        <v>63</v>
      </c>
      <c r="D25" s="225"/>
      <c r="E25" s="225"/>
      <c r="F25" s="225"/>
      <c r="G25" s="241" t="s">
        <v>169</v>
      </c>
      <c r="H25" s="241"/>
      <c r="I25" s="241"/>
      <c r="J25" s="241"/>
      <c r="K25" s="241"/>
      <c r="L25" s="242"/>
      <c r="M25" s="242"/>
      <c r="N25" s="242"/>
      <c r="O25" s="242"/>
      <c r="P25" s="242"/>
      <c r="Q25" s="242"/>
      <c r="R25" s="242"/>
    </row>
    <row r="26" spans="1:18" s="28" customFormat="1" ht="20.399999999999999" x14ac:dyDescent="0.3">
      <c r="A26" s="32"/>
      <c r="B26" s="190"/>
      <c r="C26" s="224" t="s">
        <v>382</v>
      </c>
      <c r="D26" s="224"/>
      <c r="E26" s="224"/>
      <c r="F26" s="224"/>
      <c r="G26" s="34"/>
      <c r="H26" s="34"/>
      <c r="I26" s="34"/>
      <c r="J26" s="34"/>
      <c r="K26" s="34"/>
      <c r="L26" s="33"/>
      <c r="M26" s="33"/>
      <c r="N26" s="33"/>
      <c r="O26" s="33"/>
      <c r="P26" s="33"/>
      <c r="Q26" s="33"/>
      <c r="R26" s="33"/>
    </row>
    <row r="27" spans="1:18" s="28" customFormat="1" ht="43.2" customHeight="1" x14ac:dyDescent="0.35">
      <c r="A27" s="31" t="s">
        <v>147</v>
      </c>
      <c r="B27" s="190"/>
      <c r="C27" s="225" t="s">
        <v>63</v>
      </c>
      <c r="D27" s="225"/>
      <c r="E27" s="225"/>
      <c r="F27" s="225"/>
      <c r="G27" s="241" t="s">
        <v>169</v>
      </c>
      <c r="H27" s="241"/>
      <c r="I27" s="241"/>
      <c r="J27" s="241"/>
      <c r="K27" s="241"/>
      <c r="L27" s="33"/>
      <c r="M27" s="33"/>
      <c r="N27" s="33"/>
      <c r="O27" s="33"/>
      <c r="P27" s="33"/>
      <c r="Q27" s="33"/>
      <c r="R27" s="33"/>
    </row>
    <row r="28" spans="1:18" s="28" customFormat="1" ht="20.399999999999999" x14ac:dyDescent="0.35">
      <c r="A28" s="188"/>
      <c r="B28" s="190"/>
      <c r="C28" s="224" t="s">
        <v>382</v>
      </c>
      <c r="D28" s="224"/>
      <c r="E28" s="224"/>
      <c r="F28" s="224"/>
      <c r="G28" s="188"/>
      <c r="H28" s="188"/>
      <c r="I28" s="188"/>
      <c r="J28" s="189"/>
      <c r="K28" s="189"/>
      <c r="L28" s="33"/>
      <c r="M28" s="33"/>
      <c r="N28" s="33"/>
      <c r="O28" s="33"/>
      <c r="P28" s="33"/>
      <c r="Q28" s="33"/>
      <c r="R28" s="33"/>
    </row>
    <row r="29" spans="1:18" s="25" customFormat="1" ht="13.8" x14ac:dyDescent="0.25"/>
    <row r="30" spans="1:18" s="34" customFormat="1" ht="17.399999999999999" x14ac:dyDescent="0.3">
      <c r="A30" s="35"/>
    </row>
    <row r="31" spans="1:18" s="34" customFormat="1" ht="18" x14ac:dyDescent="0.3">
      <c r="A31" s="36"/>
    </row>
    <row r="32" spans="1:18" s="34" customFormat="1" ht="17.399999999999999" x14ac:dyDescent="0.3">
      <c r="A32" s="35"/>
    </row>
    <row r="33" spans="1:1" s="34" customFormat="1" ht="17.399999999999999" x14ac:dyDescent="0.3">
      <c r="A33" s="35"/>
    </row>
  </sheetData>
  <mergeCells count="21">
    <mergeCell ref="C28:F28"/>
    <mergeCell ref="G27:K27"/>
    <mergeCell ref="C25:F25"/>
    <mergeCell ref="C27:F27"/>
    <mergeCell ref="I2:J2"/>
    <mergeCell ref="K2:L2"/>
    <mergeCell ref="G25:K25"/>
    <mergeCell ref="L25:R25"/>
    <mergeCell ref="M2:N2"/>
    <mergeCell ref="C26:F26"/>
    <mergeCell ref="C2:C3"/>
    <mergeCell ref="A10:M10"/>
    <mergeCell ref="A4:M4"/>
    <mergeCell ref="A16:M16"/>
    <mergeCell ref="A2:A3"/>
    <mergeCell ref="B2:B3"/>
    <mergeCell ref="D2:D3"/>
    <mergeCell ref="E2:E3"/>
    <mergeCell ref="F2:F3"/>
    <mergeCell ref="G2:H2"/>
    <mergeCell ref="A1:M1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view="pageBreakPreview" zoomScale="90" zoomScaleNormal="100" zoomScaleSheetLayoutView="90" workbookViewId="0">
      <selection activeCell="I25" sqref="I25"/>
    </sheetView>
  </sheetViews>
  <sheetFormatPr defaultColWidth="9.109375" defaultRowHeight="13.8" x14ac:dyDescent="0.25"/>
  <cols>
    <col min="1" max="1" width="9.109375" style="25"/>
    <col min="2" max="2" width="23.88671875" style="25" customWidth="1"/>
    <col min="3" max="3" width="9.33203125" style="25" bestFit="1" customWidth="1"/>
    <col min="4" max="4" width="12.33203125" style="25" customWidth="1"/>
    <col min="5" max="5" width="13.6640625" style="25" customWidth="1"/>
    <col min="6" max="6" width="13.109375" style="25" bestFit="1" customWidth="1"/>
    <col min="7" max="7" width="15.6640625" style="25" customWidth="1"/>
    <col min="8" max="8" width="12.6640625" style="25" bestFit="1" customWidth="1"/>
    <col min="9" max="16" width="9.5546875" style="25" customWidth="1"/>
    <col min="17" max="17" width="14.44140625" style="25" customWidth="1"/>
    <col min="18" max="18" width="18.109375" style="25" customWidth="1"/>
    <col min="19" max="16384" width="9.109375" style="25"/>
  </cols>
  <sheetData>
    <row r="1" spans="1:18" ht="51" customHeight="1" x14ac:dyDescent="0.25">
      <c r="A1" s="272" t="s">
        <v>401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</row>
    <row r="2" spans="1:18" ht="42.6" customHeight="1" x14ac:dyDescent="0.25">
      <c r="A2" s="266" t="s">
        <v>47</v>
      </c>
      <c r="B2" s="266"/>
      <c r="C2" s="266" t="s">
        <v>62</v>
      </c>
      <c r="D2" s="257" t="s">
        <v>64</v>
      </c>
      <c r="E2" s="213" t="s">
        <v>212</v>
      </c>
      <c r="F2" s="258" t="s">
        <v>209</v>
      </c>
      <c r="G2" s="261" t="s">
        <v>210</v>
      </c>
      <c r="H2" s="277" t="s">
        <v>214</v>
      </c>
      <c r="I2" s="284" t="s">
        <v>144</v>
      </c>
      <c r="J2" s="285"/>
      <c r="K2" s="284" t="s">
        <v>7</v>
      </c>
      <c r="L2" s="285"/>
      <c r="M2" s="284" t="s">
        <v>11</v>
      </c>
      <c r="N2" s="285"/>
      <c r="O2" s="284" t="s">
        <v>15</v>
      </c>
      <c r="P2" s="285"/>
      <c r="Q2" s="266" t="s">
        <v>65</v>
      </c>
      <c r="R2" s="266"/>
    </row>
    <row r="3" spans="1:18" ht="37.799999999999997" customHeight="1" x14ac:dyDescent="0.25">
      <c r="A3" s="266"/>
      <c r="B3" s="266"/>
      <c r="C3" s="266"/>
      <c r="D3" s="257"/>
      <c r="E3" s="264"/>
      <c r="F3" s="259"/>
      <c r="G3" s="262"/>
      <c r="H3" s="277"/>
      <c r="I3" s="129" t="s">
        <v>16</v>
      </c>
      <c r="J3" s="129" t="s">
        <v>362</v>
      </c>
      <c r="K3" s="129" t="s">
        <v>16</v>
      </c>
      <c r="L3" s="129" t="s">
        <v>362</v>
      </c>
      <c r="M3" s="129" t="s">
        <v>16</v>
      </c>
      <c r="N3" s="129" t="s">
        <v>362</v>
      </c>
      <c r="O3" s="129" t="s">
        <v>16</v>
      </c>
      <c r="P3" s="129" t="s">
        <v>362</v>
      </c>
      <c r="Q3" s="266"/>
      <c r="R3" s="266"/>
    </row>
    <row r="4" spans="1:18" ht="56.4" customHeight="1" x14ac:dyDescent="0.25">
      <c r="A4" s="257" t="s">
        <v>250</v>
      </c>
      <c r="B4" s="257"/>
      <c r="C4" s="89" t="s">
        <v>125</v>
      </c>
      <c r="D4" s="89" t="s">
        <v>66</v>
      </c>
      <c r="E4" s="130" t="str">
        <f>IFERROR('6. Фінансовий стан'!C14/'6. Фінансовий стан'!C11*100,"−")</f>
        <v>−</v>
      </c>
      <c r="F4" s="130" t="str">
        <f>IFERROR('6. Фінансовий стан'!D14/'6. Фінансовий стан'!D11*100,"−")</f>
        <v>−</v>
      </c>
      <c r="G4" s="130" t="str">
        <f>IFERROR('6. Фінансовий стан'!E14/'6. Фінансовий стан'!E11*100,"−")</f>
        <v>−</v>
      </c>
      <c r="H4" s="130" t="str">
        <f>IFERROR('6. Фінансовий стан'!F14/'6. Фінансовий стан'!F11*100,"−")</f>
        <v>−</v>
      </c>
      <c r="I4" s="130" t="str">
        <f>IFERROR('6. Фінансовий стан'!G14/'6. Фінансовий стан'!G11*100,"−")</f>
        <v>−</v>
      </c>
      <c r="J4" s="130" t="str">
        <f>IFERROR('6. Фінансовий стан'!H14/'6. Фінансовий стан'!H11*100,"−")</f>
        <v>−</v>
      </c>
      <c r="K4" s="130" t="str">
        <f>IFERROR('6. Фінансовий стан'!I14/'6. Фінансовий стан'!I11*100,"−")</f>
        <v>−</v>
      </c>
      <c r="L4" s="130" t="str">
        <f>IFERROR('6. Фінансовий стан'!J14/'6. Фінансовий стан'!J11*100,"−")</f>
        <v>−</v>
      </c>
      <c r="M4" s="130" t="str">
        <f>IFERROR('6. Фінансовий стан'!K14/'6. Фінансовий стан'!K11*100,"−")</f>
        <v>−</v>
      </c>
      <c r="N4" s="130" t="str">
        <f>IFERROR('6. Фінансовий стан'!L14/'6. Фінансовий стан'!L11*100,"−")</f>
        <v>−</v>
      </c>
      <c r="O4" s="130" t="str">
        <f>IFERROR('6. Фінансовий стан'!M14/'6. Фінансовий стан'!M11*100,"−")</f>
        <v>−</v>
      </c>
      <c r="P4" s="130" t="str">
        <f>IFERROR('6. Фінансовий стан'!N14/'6. Фінансовий стан'!N11*100,"−")</f>
        <v>−</v>
      </c>
      <c r="Q4" s="266" t="s">
        <v>114</v>
      </c>
      <c r="R4" s="266"/>
    </row>
    <row r="5" spans="1:18" ht="55.8" customHeight="1" x14ac:dyDescent="0.25">
      <c r="A5" s="257" t="s">
        <v>251</v>
      </c>
      <c r="B5" s="257"/>
      <c r="C5" s="89" t="s">
        <v>228</v>
      </c>
      <c r="D5" s="89" t="s">
        <v>66</v>
      </c>
      <c r="E5" s="130" t="str">
        <f>IFERROR('6. Фінансовий стан'!C15/'6. Фінансовий стан'!C8*100,"−")</f>
        <v>−</v>
      </c>
      <c r="F5" s="130" t="str">
        <f>IFERROR('6. Фінансовий стан'!D15/'6. Фінансовий стан'!D8*100,"−")</f>
        <v>−</v>
      </c>
      <c r="G5" s="130" t="str">
        <f>IFERROR('6. Фінансовий стан'!E15/'6. Фінансовий стан'!E8*100,"−")</f>
        <v>−</v>
      </c>
      <c r="H5" s="130" t="str">
        <f>IFERROR('6. Фінансовий стан'!F15/'6. Фінансовий стан'!F8*100,"−")</f>
        <v>−</v>
      </c>
      <c r="I5" s="130" t="str">
        <f>IFERROR('6. Фінансовий стан'!G15/'6. Фінансовий стан'!G8*100,"−")</f>
        <v>−</v>
      </c>
      <c r="J5" s="130" t="str">
        <f>IFERROR('6. Фінансовий стан'!H15/'6. Фінансовий стан'!H8*100,"−")</f>
        <v>−</v>
      </c>
      <c r="K5" s="130" t="str">
        <f>IFERROR('6. Фінансовий стан'!I15/'6. Фінансовий стан'!I8*100,"−")</f>
        <v>−</v>
      </c>
      <c r="L5" s="130" t="str">
        <f>IFERROR('6. Фінансовий стан'!J15/'6. Фінансовий стан'!J8*100,"−")</f>
        <v>−</v>
      </c>
      <c r="M5" s="130" t="str">
        <f>IFERROR('6. Фінансовий стан'!K15/'6. Фінансовий стан'!K8*100,"−")</f>
        <v>−</v>
      </c>
      <c r="N5" s="130" t="str">
        <f>IFERROR('6. Фінансовий стан'!L15/'6. Фінансовий стан'!L8*100,"−")</f>
        <v>−</v>
      </c>
      <c r="O5" s="130" t="str">
        <f>IFERROR('6. Фінансовий стан'!M15/'6. Фінансовий стан'!M8*100,"−")</f>
        <v>−</v>
      </c>
      <c r="P5" s="130" t="str">
        <f>IFERROR('6. Фінансовий стан'!N15/'6. Фінансовий стан'!N8*100,"−")</f>
        <v>−</v>
      </c>
      <c r="Q5" s="266" t="s">
        <v>68</v>
      </c>
      <c r="R5" s="266"/>
    </row>
    <row r="6" spans="1:18" ht="57" customHeight="1" x14ac:dyDescent="0.25">
      <c r="A6" s="257" t="s">
        <v>252</v>
      </c>
      <c r="B6" s="257"/>
      <c r="C6" s="89" t="s">
        <v>229</v>
      </c>
      <c r="D6" s="89" t="s">
        <v>66</v>
      </c>
      <c r="E6" s="130" t="str">
        <f>IFERROR('6. Фінансовий стан'!C15/'6. Фінансовий стан'!C9*100,"−")</f>
        <v>−</v>
      </c>
      <c r="F6" s="130" t="str">
        <f>IFERROR('6. Фінансовий стан'!D15/'6. Фінансовий стан'!D9*100,"−")</f>
        <v>−</v>
      </c>
      <c r="G6" s="130" t="str">
        <f>IFERROR('6. Фінансовий стан'!E15/'6. Фінансовий стан'!E9*100,"−")</f>
        <v>−</v>
      </c>
      <c r="H6" s="130" t="str">
        <f>IFERROR('6. Фінансовий стан'!F15/'6. Фінансовий стан'!F9*100,"−")</f>
        <v>−</v>
      </c>
      <c r="I6" s="130" t="str">
        <f>IFERROR('6. Фінансовий стан'!G15/'6. Фінансовий стан'!G9*100,"−")</f>
        <v>−</v>
      </c>
      <c r="J6" s="130" t="str">
        <f>IFERROR('6. Фінансовий стан'!H15/'6. Фінансовий стан'!H9*100,"−")</f>
        <v>−</v>
      </c>
      <c r="K6" s="130" t="str">
        <f>IFERROR('6. Фінансовий стан'!I15/'6. Фінансовий стан'!I9*100,"−")</f>
        <v>−</v>
      </c>
      <c r="L6" s="130" t="str">
        <f>IFERROR('6. Фінансовий стан'!J15/'6. Фінансовий стан'!J9*100,"−")</f>
        <v>−</v>
      </c>
      <c r="M6" s="130" t="str">
        <f>IFERROR('6. Фінансовий стан'!K15/'6. Фінансовий стан'!K9*100,"−")</f>
        <v>−</v>
      </c>
      <c r="N6" s="130" t="str">
        <f>IFERROR('6. Фінансовий стан'!L15/'6. Фінансовий стан'!L9*100,"−")</f>
        <v>−</v>
      </c>
      <c r="O6" s="130" t="str">
        <f>IFERROR('6. Фінансовий стан'!M15/'6. Фінансовий стан'!M9*100,"−")</f>
        <v>−</v>
      </c>
      <c r="P6" s="130" t="str">
        <f>IFERROR('6. Фінансовий стан'!N15/'6. Фінансовий стан'!N9*100,"−")</f>
        <v>−</v>
      </c>
      <c r="Q6" s="266" t="s">
        <v>115</v>
      </c>
      <c r="R6" s="266"/>
    </row>
    <row r="7" spans="1:18" ht="70.8" customHeight="1" x14ac:dyDescent="0.25">
      <c r="A7" s="257" t="s">
        <v>253</v>
      </c>
      <c r="B7" s="257"/>
      <c r="C7" s="89" t="s">
        <v>231</v>
      </c>
      <c r="D7" s="89" t="s">
        <v>66</v>
      </c>
      <c r="E7" s="130" t="str">
        <f>IFERROR('6. Фінансовий стан'!C15/'6. Фінансовий стан'!C11*100,"−")</f>
        <v>−</v>
      </c>
      <c r="F7" s="130" t="str">
        <f>IFERROR('6. Фінансовий стан'!D15/'6. Фінансовий стан'!D11*100,"−")</f>
        <v>−</v>
      </c>
      <c r="G7" s="130" t="str">
        <f>IFERROR('6. Фінансовий стан'!E15/'6. Фінансовий стан'!E11*100,"−")</f>
        <v>−</v>
      </c>
      <c r="H7" s="130" t="str">
        <f>IFERROR('6. Фінансовий стан'!F15/'6. Фінансовий стан'!F11*100,"−")</f>
        <v>−</v>
      </c>
      <c r="I7" s="130" t="str">
        <f>IFERROR('6. Фінансовий стан'!G15/'6. Фінансовий стан'!G11*100,"−")</f>
        <v>−</v>
      </c>
      <c r="J7" s="130" t="str">
        <f>IFERROR('6. Фінансовий стан'!H15/'6. Фінансовий стан'!H11*100,"−")</f>
        <v>−</v>
      </c>
      <c r="K7" s="130" t="str">
        <f>IFERROR('6. Фінансовий стан'!I15/'6. Фінансовий стан'!I11*100,"−")</f>
        <v>−</v>
      </c>
      <c r="L7" s="130" t="str">
        <f>IFERROR('6. Фінансовий стан'!J15/'6. Фінансовий стан'!J11*100,"−")</f>
        <v>−</v>
      </c>
      <c r="M7" s="130" t="str">
        <f>IFERROR('6. Фінансовий стан'!K15/'6. Фінансовий стан'!K11*100,"−")</f>
        <v>−</v>
      </c>
      <c r="N7" s="130" t="str">
        <f>IFERROR('6. Фінансовий стан'!L15/'6. Фінансовий стан'!L11*100,"−")</f>
        <v>−</v>
      </c>
      <c r="O7" s="130" t="str">
        <f>IFERROR('6. Фінансовий стан'!M15/'6. Фінансовий стан'!M11*100,"−")</f>
        <v>−</v>
      </c>
      <c r="P7" s="130" t="str">
        <f>IFERROR('6. Фінансовий стан'!N15/'6. Фінансовий стан'!N11*100,"−")</f>
        <v>−</v>
      </c>
      <c r="Q7" s="266" t="s">
        <v>130</v>
      </c>
      <c r="R7" s="266"/>
    </row>
    <row r="8" spans="1:18" ht="70.2" customHeight="1" x14ac:dyDescent="0.25">
      <c r="A8" s="257" t="s">
        <v>254</v>
      </c>
      <c r="B8" s="257"/>
      <c r="C8" s="89" t="s">
        <v>232</v>
      </c>
      <c r="D8" s="89" t="s">
        <v>72</v>
      </c>
      <c r="E8" s="130" t="str">
        <f>IFERROR('6. Фінансовий стан'!C9/('6. Фінансовий стан'!C18+'6. Фінансовий стан'!C19),"−")</f>
        <v>−</v>
      </c>
      <c r="F8" s="130" t="str">
        <f>IFERROR('6. Фінансовий стан'!D9/('6. Фінансовий стан'!D18+'6. Фінансовий стан'!D19),"−")</f>
        <v>−</v>
      </c>
      <c r="G8" s="130" t="str">
        <f>IFERROR('6. Фінансовий стан'!E9/('6. Фінансовий стан'!E18+'6. Фінансовий стан'!E19),"−")</f>
        <v>−</v>
      </c>
      <c r="H8" s="130" t="str">
        <f>IFERROR('6. Фінансовий стан'!F9/('6. Фінансовий стан'!F18+'6. Фінансовий стан'!F19),"−")</f>
        <v>−</v>
      </c>
      <c r="I8" s="130" t="str">
        <f>IFERROR('6. Фінансовий стан'!G9/('6. Фінансовий стан'!G18+'6. Фінансовий стан'!G19),"−")</f>
        <v>−</v>
      </c>
      <c r="J8" s="130" t="str">
        <f>IFERROR('6. Фінансовий стан'!H9/('6. Фінансовий стан'!H18+'6. Фінансовий стан'!H19),"−")</f>
        <v>−</v>
      </c>
      <c r="K8" s="130" t="str">
        <f>IFERROR('6. Фінансовий стан'!I9/('6. Фінансовий стан'!I18+'6. Фінансовий стан'!I19),"−")</f>
        <v>−</v>
      </c>
      <c r="L8" s="130" t="str">
        <f>IFERROR('6. Фінансовий стан'!J9/('6. Фінансовий стан'!J18+'6. Фінансовий стан'!J19),"−")</f>
        <v>−</v>
      </c>
      <c r="M8" s="130" t="str">
        <f>IFERROR('6. Фінансовий стан'!K9/('6. Фінансовий стан'!K18+'6. Фінансовий стан'!K19),"−")</f>
        <v>−</v>
      </c>
      <c r="N8" s="130" t="str">
        <f>IFERROR('6. Фінансовий стан'!L9/('6. Фінансовий стан'!L18+'6. Фінансовий стан'!L19),"−")</f>
        <v>−</v>
      </c>
      <c r="O8" s="130" t="str">
        <f>IFERROR('6. Фінансовий стан'!M9/('6. Фінансовий стан'!M18+'6. Фінансовий стан'!M19),"−")</f>
        <v>−</v>
      </c>
      <c r="P8" s="130" t="str">
        <f>IFERROR('6. Фінансовий стан'!N9/('6. Фінансовий стан'!N18+'6. Фінансовий стан'!N19),"−")</f>
        <v>−</v>
      </c>
      <c r="Q8" s="266" t="s">
        <v>73</v>
      </c>
      <c r="R8" s="266"/>
    </row>
    <row r="9" spans="1:18" ht="57" customHeight="1" x14ac:dyDescent="0.25">
      <c r="A9" s="257" t="s">
        <v>553</v>
      </c>
      <c r="B9" s="257"/>
      <c r="C9" s="89" t="s">
        <v>230</v>
      </c>
      <c r="D9" s="89" t="s">
        <v>74</v>
      </c>
      <c r="E9" s="130" t="str">
        <f>IFERROR('6. Фінансовий стан'!C7/'6. Фінансовий стан'!C6,"−")</f>
        <v>−</v>
      </c>
      <c r="F9" s="130" t="str">
        <f>IFERROR('6. Фінансовий стан'!D7/'6. Фінансовий стан'!D6,"−")</f>
        <v>−</v>
      </c>
      <c r="G9" s="130" t="str">
        <f>IFERROR('6. Фінансовий стан'!E7/'6. Фінансовий стан'!E6,"−")</f>
        <v>−</v>
      </c>
      <c r="H9" s="130" t="str">
        <f>IFERROR('6. Фінансовий стан'!F7/'6. Фінансовий стан'!F6,"−")</f>
        <v>−</v>
      </c>
      <c r="I9" s="130" t="str">
        <f>IFERROR('6. Фінансовий стан'!G7/'6. Фінансовий стан'!G6,"−")</f>
        <v>−</v>
      </c>
      <c r="J9" s="130" t="str">
        <f>IFERROR('6. Фінансовий стан'!H7/'6. Фінансовий стан'!H6,"−")</f>
        <v>−</v>
      </c>
      <c r="K9" s="130" t="str">
        <f>IFERROR('6. Фінансовий стан'!I7/'6. Фінансовий стан'!I6,"−")</f>
        <v>−</v>
      </c>
      <c r="L9" s="130" t="str">
        <f>IFERROR('6. Фінансовий стан'!J7/'6. Фінансовий стан'!J6,"−")</f>
        <v>−</v>
      </c>
      <c r="M9" s="130" t="str">
        <f>IFERROR('6. Фінансовий стан'!K7/'6. Фінансовий стан'!K6,"−")</f>
        <v>−</v>
      </c>
      <c r="N9" s="130" t="str">
        <f>IFERROR('6. Фінансовий стан'!L7/'6. Фінансовий стан'!L6,"−")</f>
        <v>−</v>
      </c>
      <c r="O9" s="130" t="str">
        <f>IFERROR('6. Фінансовий стан'!M7/'6. Фінансовий стан'!M6,"−")</f>
        <v>−</v>
      </c>
      <c r="P9" s="130" t="str">
        <f>IFERROR('6. Фінансовий стан'!N7/'6. Фінансовий стан'!N6,"−")</f>
        <v>−</v>
      </c>
      <c r="Q9" s="266" t="s">
        <v>75</v>
      </c>
      <c r="R9" s="266"/>
    </row>
    <row r="10" spans="1:18" s="28" customFormat="1" ht="49.8" customHeight="1" x14ac:dyDescent="0.3">
      <c r="B10" s="31" t="s">
        <v>146</v>
      </c>
      <c r="C10" s="222" t="s">
        <v>63</v>
      </c>
      <c r="D10" s="222"/>
      <c r="E10" s="222"/>
      <c r="F10" s="222"/>
      <c r="G10" s="241" t="s">
        <v>169</v>
      </c>
      <c r="H10" s="241"/>
      <c r="I10" s="241"/>
      <c r="J10" s="241"/>
      <c r="K10" s="241"/>
      <c r="L10" s="242"/>
      <c r="M10" s="242"/>
      <c r="N10" s="242"/>
      <c r="O10" s="242"/>
      <c r="P10" s="242"/>
      <c r="Q10" s="242"/>
      <c r="R10" s="242"/>
    </row>
    <row r="11" spans="1:18" s="28" customFormat="1" ht="17.399999999999999" x14ac:dyDescent="0.25">
      <c r="B11" s="32"/>
      <c r="D11" s="32" t="s">
        <v>554</v>
      </c>
      <c r="E11" s="26"/>
      <c r="F11" s="26"/>
      <c r="G11" s="25"/>
      <c r="H11" s="25"/>
      <c r="I11" s="25"/>
      <c r="J11" s="25"/>
      <c r="K11" s="25"/>
      <c r="L11" s="33"/>
      <c r="M11" s="33"/>
      <c r="N11" s="33"/>
      <c r="O11" s="33"/>
      <c r="P11" s="33"/>
      <c r="Q11" s="33"/>
      <c r="R11" s="33"/>
    </row>
    <row r="12" spans="1:18" s="28" customFormat="1" ht="37.200000000000003" customHeight="1" x14ac:dyDescent="0.3">
      <c r="B12" s="31" t="s">
        <v>147</v>
      </c>
      <c r="C12" s="222" t="s">
        <v>63</v>
      </c>
      <c r="D12" s="222"/>
      <c r="E12" s="222"/>
      <c r="F12" s="222"/>
      <c r="G12" s="241" t="s">
        <v>555</v>
      </c>
      <c r="H12" s="241"/>
      <c r="I12" s="241"/>
      <c r="J12" s="241"/>
      <c r="K12" s="241"/>
      <c r="L12" s="33"/>
      <c r="M12" s="33"/>
      <c r="N12" s="33"/>
      <c r="O12" s="128"/>
      <c r="P12" s="33"/>
      <c r="Q12" s="33"/>
      <c r="R12" s="33"/>
    </row>
    <row r="13" spans="1:18" s="28" customFormat="1" ht="17.399999999999999" x14ac:dyDescent="0.25">
      <c r="B13" s="32"/>
      <c r="D13" s="32" t="s">
        <v>554</v>
      </c>
      <c r="E13" s="32"/>
      <c r="F13" s="32"/>
      <c r="G13" s="32"/>
      <c r="H13" s="32"/>
      <c r="I13" s="32"/>
      <c r="J13" s="25"/>
      <c r="K13" s="25"/>
      <c r="L13" s="33"/>
      <c r="M13" s="33"/>
      <c r="N13" s="33"/>
      <c r="O13" s="33"/>
      <c r="P13" s="33"/>
      <c r="Q13" s="33"/>
      <c r="R13" s="33"/>
    </row>
    <row r="14" spans="1:18" ht="48.6" customHeight="1" x14ac:dyDescent="0.25"/>
    <row r="15" spans="1:18" s="189" customFormat="1" ht="20.399999999999999" x14ac:dyDescent="0.35">
      <c r="B15" s="286" t="s">
        <v>393</v>
      </c>
      <c r="C15" s="286"/>
      <c r="D15" s="286"/>
      <c r="G15" s="288"/>
      <c r="H15" s="288"/>
      <c r="L15" s="199" t="s">
        <v>396</v>
      </c>
      <c r="M15" s="199"/>
      <c r="N15" s="199"/>
    </row>
    <row r="16" spans="1:18" s="189" customFormat="1" ht="28.2" customHeight="1" x14ac:dyDescent="0.35">
      <c r="B16" s="197"/>
      <c r="L16" s="193"/>
      <c r="M16" s="193"/>
      <c r="N16" s="193"/>
    </row>
    <row r="17" spans="2:14" s="189" customFormat="1" ht="20.399999999999999" x14ac:dyDescent="0.35">
      <c r="B17" s="198" t="s">
        <v>395</v>
      </c>
      <c r="L17" s="193"/>
      <c r="M17" s="193"/>
      <c r="N17" s="193"/>
    </row>
    <row r="18" spans="2:14" s="189" customFormat="1" ht="20.399999999999999" x14ac:dyDescent="0.35">
      <c r="B18" s="198" t="s">
        <v>394</v>
      </c>
      <c r="C18" s="198"/>
      <c r="D18" s="198"/>
      <c r="G18" s="288"/>
      <c r="H18" s="288"/>
      <c r="L18" s="287" t="s">
        <v>364</v>
      </c>
      <c r="M18" s="287"/>
      <c r="N18" s="287"/>
    </row>
  </sheetData>
  <mergeCells count="34">
    <mergeCell ref="B15:D15"/>
    <mergeCell ref="L18:N18"/>
    <mergeCell ref="G15:H15"/>
    <mergeCell ref="G18:H18"/>
    <mergeCell ref="G10:K10"/>
    <mergeCell ref="L10:R10"/>
    <mergeCell ref="G12:K12"/>
    <mergeCell ref="C10:F10"/>
    <mergeCell ref="C12:F12"/>
    <mergeCell ref="A9:B9"/>
    <mergeCell ref="Q9:R9"/>
    <mergeCell ref="A4:B4"/>
    <mergeCell ref="Q4:R4"/>
    <mergeCell ref="A5:B5"/>
    <mergeCell ref="Q5:R5"/>
    <mergeCell ref="A6:B6"/>
    <mergeCell ref="Q6:R6"/>
    <mergeCell ref="A7:B7"/>
    <mergeCell ref="Q7:R7"/>
    <mergeCell ref="A8:B8"/>
    <mergeCell ref="Q8:R8"/>
    <mergeCell ref="A1:R1"/>
    <mergeCell ref="A2:B3"/>
    <mergeCell ref="C2:C3"/>
    <mergeCell ref="D2:D3"/>
    <mergeCell ref="F2:F3"/>
    <mergeCell ref="G2:G3"/>
    <mergeCell ref="H2:H3"/>
    <mergeCell ref="Q2:R3"/>
    <mergeCell ref="E2:E3"/>
    <mergeCell ref="I2:J2"/>
    <mergeCell ref="K2:L2"/>
    <mergeCell ref="M2:N2"/>
    <mergeCell ref="O2:P2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9</vt:i4>
      </vt:variant>
    </vt:vector>
  </HeadingPairs>
  <TitlesOfParts>
    <vt:vector size="17" baseType="lpstr">
      <vt:lpstr>Титульний лист</vt:lpstr>
      <vt:lpstr>1.Основні показники </vt:lpstr>
      <vt:lpstr>2.Рух грошових коштів</vt:lpstr>
      <vt:lpstr>3.Показники діяльності</vt:lpstr>
      <vt:lpstr>4. Розрахунки з бюджетом</vt:lpstr>
      <vt:lpstr>5. Капітальні інвестиції</vt:lpstr>
      <vt:lpstr>6. Фінансовий стан</vt:lpstr>
      <vt:lpstr>7. Коефіцієнти</vt:lpstr>
      <vt:lpstr>'1.Основні показники '!Заголовки_для_друку</vt:lpstr>
      <vt:lpstr>'2.Рух грошових коштів'!Заголовки_для_друку</vt:lpstr>
      <vt:lpstr>'4. Розрахунки з бюджетом'!Заголовки_для_друку</vt:lpstr>
      <vt:lpstr>'1.Основні показники '!Область_друку</vt:lpstr>
      <vt:lpstr>'3.Показники діяльності'!Область_друку</vt:lpstr>
      <vt:lpstr>'4. Розрахунки з бюджетом'!Область_друку</vt:lpstr>
      <vt:lpstr>'6. Фінансовий стан'!Область_друку</vt:lpstr>
      <vt:lpstr>'7. Коефіцієнти'!Область_друку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Kozhushko.Olha</cp:lastModifiedBy>
  <cp:lastPrinted>2023-12-05T11:10:19Z</cp:lastPrinted>
  <dcterms:created xsi:type="dcterms:W3CDTF">2015-06-05T18:19:34Z</dcterms:created>
  <dcterms:modified xsi:type="dcterms:W3CDTF">2023-12-13T14:23:18Z</dcterms:modified>
</cp:coreProperties>
</file>