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chmaryk.Oksana\Desktop\РІШЕННЯ Остаточні редакції\2017\1188-2017\"/>
    </mc:Choice>
  </mc:AlternateContent>
  <bookViews>
    <workbookView xWindow="396" yWindow="528" windowWidth="20784" windowHeight="11448"/>
  </bookViews>
  <sheets>
    <sheet name="НКП" sheetId="2" r:id="rId1"/>
    <sheet name="Лист1" sheetId="3" r:id="rId2"/>
  </sheets>
  <definedNames>
    <definedName name="_xlnm.Print_Area" localSheetId="0">НКП!$A$1:$I$110</definedName>
  </definedNames>
  <calcPr calcId="162913"/>
</workbook>
</file>

<file path=xl/calcChain.xml><?xml version="1.0" encoding="utf-8"?>
<calcChain xmlns="http://schemas.openxmlformats.org/spreadsheetml/2006/main">
  <c r="D16" i="3" l="1"/>
  <c r="J78" i="3"/>
  <c r="J73" i="3"/>
  <c r="J65" i="3"/>
  <c r="J61" i="3"/>
  <c r="J59" i="3"/>
  <c r="J49" i="3"/>
  <c r="J35" i="3"/>
  <c r="J16" i="3"/>
  <c r="J84" i="3" s="1"/>
  <c r="J10" i="3"/>
  <c r="J83" i="3" s="1"/>
  <c r="J85" i="3" s="1"/>
  <c r="D78" i="3"/>
  <c r="D73" i="3"/>
  <c r="D65" i="3"/>
  <c r="D61" i="3"/>
  <c r="D59" i="3"/>
  <c r="D35" i="3"/>
  <c r="D49" i="3"/>
  <c r="D84" i="3" l="1"/>
  <c r="D10" i="3" l="1"/>
  <c r="D83" i="3" s="1"/>
  <c r="D85" i="3" s="1"/>
  <c r="E78" i="3"/>
  <c r="E73" i="3"/>
  <c r="E65" i="3"/>
  <c r="E61" i="3"/>
  <c r="E35" i="3"/>
  <c r="E84" i="3" s="1"/>
  <c r="E22" i="3"/>
  <c r="E17" i="3"/>
  <c r="G17" i="3" s="1"/>
  <c r="E10" i="3"/>
  <c r="E83" i="3" s="1"/>
  <c r="E85" i="3" l="1"/>
</calcChain>
</file>

<file path=xl/sharedStrings.xml><?xml version="1.0" encoding="utf-8"?>
<sst xmlns="http://schemas.openxmlformats.org/spreadsheetml/2006/main" count="255" uniqueCount="171">
  <si>
    <t>доходи з місцевого бюджету цільового фінансування по капітальних видатках</t>
  </si>
  <si>
    <t>Капітальні інвестиції, усього, у тому числі: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</si>
  <si>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</si>
  <si>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</si>
  <si>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</si>
  <si>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</si>
  <si>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</si>
  <si>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</si>
  <si>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IV. Фінансова діяльність</t>
  </si>
  <si>
    <t>Доходи від фінансової діяльності за зобов'язаннями, у т. ч.:</t>
  </si>
  <si>
    <t>кредити</t>
  </si>
  <si>
    <t>позики</t>
  </si>
  <si>
    <t>депозити</t>
  </si>
  <si>
    <t>Інші надходження (розшифрувати)</t>
  </si>
  <si>
    <t>Витрати від фінансової діяльності за зобов'язаннями, у т. ч.:</t>
  </si>
  <si>
    <t>Інші витрати (розшифрувати)</t>
  </si>
  <si>
    <t>Усього доходів</t>
  </si>
  <si>
    <t>Усього витрат</t>
  </si>
  <si>
    <t>Нерозподілені доходи</t>
  </si>
  <si>
    <t>IV. Додаткова інформація</t>
  </si>
  <si>
    <t>Штатна чисельність працівників</t>
  </si>
  <si>
    <t>Первісна вартість основних засобів</t>
  </si>
  <si>
    <t>Податкова заборгованість</t>
  </si>
  <si>
    <t>Заборгованість перед працівниками за заробітною платою</t>
  </si>
  <si>
    <t>Амортизація</t>
  </si>
  <si>
    <t>Адміністративні витрати, у тому числі:</t>
  </si>
  <si>
    <t>витрати на канцтовари, офісне приладдя та устаткування</t>
  </si>
  <si>
    <t>витрати на страхові послуги</t>
  </si>
  <si>
    <t>витрати на придбання та супровід програмного забезпечення</t>
  </si>
  <si>
    <t>витрати на службові відрядження</t>
  </si>
  <si>
    <t>витрати на зв'язок та інтернет</t>
  </si>
  <si>
    <t>витрати на оплату праці</t>
  </si>
  <si>
    <t>відрахування на соціальні заходи</t>
  </si>
  <si>
    <t>витрати на обслуговування оргтехніки</t>
  </si>
  <si>
    <t>витрати на культурно-масові заходи</t>
  </si>
  <si>
    <t>амортизація</t>
  </si>
  <si>
    <t>юридичні та нотаріальні послуги</t>
  </si>
  <si>
    <t>витрати на охорону праці та навчання працівників</t>
  </si>
  <si>
    <t>інші адміністративні витрати (розшифрувати)</t>
  </si>
  <si>
    <t>Інші доходи від операційної діяльності, в т.ч.:</t>
  </si>
  <si>
    <t>дохід від операційної оренди активів</t>
  </si>
  <si>
    <t>дохід від реалізації необоротних активів</t>
  </si>
  <si>
    <t>Інші витрати від операційної діяльності (розшифрувати)</t>
  </si>
  <si>
    <t>II. Елементи операційних витрат</t>
  </si>
  <si>
    <t>Матеріальні затрати</t>
  </si>
  <si>
    <t>Витрати на оплату праці</t>
  </si>
  <si>
    <t>Відрахування на соціальні заходи</t>
  </si>
  <si>
    <t>Інші операційні витрати</t>
  </si>
  <si>
    <t>Разом (сума рядків 400 - 440)</t>
  </si>
  <si>
    <t>Найменування показника</t>
  </si>
  <si>
    <t>Код рядка</t>
  </si>
  <si>
    <t>Факт минулого року</t>
  </si>
  <si>
    <t>Фінансовий план поточного року</t>
  </si>
  <si>
    <t>Плановий рік (усього)</t>
  </si>
  <si>
    <t>1</t>
  </si>
  <si>
    <t>2</t>
  </si>
  <si>
    <t>3</t>
  </si>
  <si>
    <t>4</t>
  </si>
  <si>
    <t>5</t>
  </si>
  <si>
    <t>6</t>
  </si>
  <si>
    <t>7</t>
  </si>
  <si>
    <t>8</t>
  </si>
  <si>
    <t>1. Фінансові результати</t>
  </si>
  <si>
    <t>Доходи і витрати від операційної діяльності (деталізація)</t>
  </si>
  <si>
    <t>Дохід (виручка) від реалізації продукції (товарів, робіт, послуг)</t>
  </si>
  <si>
    <t>100</t>
  </si>
  <si>
    <t>Дохід з місцевого бюджету цільового фінансування на оплату комунальних послуг та енергоносіїв, товарів, робіт та послуг</t>
  </si>
  <si>
    <t>110</t>
  </si>
  <si>
    <t>Дохід з місцевого бюджету за цільовими програмами, у тому числі:</t>
  </si>
  <si>
    <t>120</t>
  </si>
  <si>
    <t>Централізовані заходи з лікування хворих на цукровий та нецукровий діабет</t>
  </si>
  <si>
    <t>121</t>
  </si>
  <si>
    <t>Інші програми та заходи у сфері охорони здоров'я</t>
  </si>
  <si>
    <t>122</t>
  </si>
  <si>
    <t>123</t>
  </si>
  <si>
    <t>Собівартість реалізованої продукції (товарів, робіт, послуг)</t>
  </si>
  <si>
    <t>130</t>
  </si>
  <si>
    <t>Витрати на послуги, матеріали та сировину, в т. ч.:</t>
  </si>
  <si>
    <t>140</t>
  </si>
  <si>
    <t>медикаменти та перев'язувальні матеріали</t>
  </si>
  <si>
    <t>141</t>
  </si>
  <si>
    <t>ремонт та запасні частини до транспортних засобів</t>
  </si>
  <si>
    <t>142</t>
  </si>
  <si>
    <t>господарчі товари та інвентар</t>
  </si>
  <si>
    <t>143</t>
  </si>
  <si>
    <t>Витрати на паливо-мастильні матеріали</t>
  </si>
  <si>
    <t>150</t>
  </si>
  <si>
    <t>Витрати на комунальні послуги та енергоносії, вт.ч.:</t>
  </si>
  <si>
    <t>160</t>
  </si>
  <si>
    <t>Витрати на електроенергію</t>
  </si>
  <si>
    <t>161</t>
  </si>
  <si>
    <t>Витрати на водопостачання та водовідведення</t>
  </si>
  <si>
    <t>162</t>
  </si>
  <si>
    <t>Витрати на природній газ</t>
  </si>
  <si>
    <t>163</t>
  </si>
  <si>
    <t>Витрати на тверде паливо</t>
  </si>
  <si>
    <t>164</t>
  </si>
  <si>
    <t>Витрати на викачку нечистот та вивіз побутових відходів</t>
  </si>
  <si>
    <t>165</t>
  </si>
  <si>
    <t>170</t>
  </si>
  <si>
    <t>180</t>
  </si>
  <si>
    <t>Витрати по виконанню цільових програм</t>
  </si>
  <si>
    <t>190</t>
  </si>
  <si>
    <t>Витрати цільового фінансування на товари, роботи, послуги</t>
  </si>
  <si>
    <t>195</t>
  </si>
  <si>
    <t>Витрати, що здійснюються для підтримання об'єкта в робочому стані (проведення ремонту, технічного огляду, нагляду, обслуговування тощо)</t>
  </si>
  <si>
    <t>200</t>
  </si>
  <si>
    <t>ФІНАНСОВИЙ ПЛАН ПІДПРИЄМСТВА НА  20___  рік</t>
  </si>
  <si>
    <t xml:space="preserve">У тому числі за кварталами </t>
  </si>
  <si>
    <t xml:space="preserve">І  </t>
  </si>
  <si>
    <t xml:space="preserve">ІІ  </t>
  </si>
  <si>
    <t xml:space="preserve">ІІІ  </t>
  </si>
  <si>
    <t xml:space="preserve">ІV </t>
  </si>
  <si>
    <t>9</t>
  </si>
  <si>
    <t>124</t>
  </si>
  <si>
    <t>125</t>
  </si>
  <si>
    <t>ІІІ. Інвестиційна діяльність</t>
  </si>
  <si>
    <t>Доходи від інвестиційної діяльності, у т.ч.:</t>
  </si>
  <si>
    <t>…</t>
  </si>
  <si>
    <t>доходи з державного бюджету цільового фінансування по капітальних видатках</t>
  </si>
  <si>
    <t>Дохід з місцевого бюджету - цільове фінансування, всього:</t>
  </si>
  <si>
    <t>витрати на електроенергію</t>
  </si>
  <si>
    <t>витрати на водопостачання та водовідведення</t>
  </si>
  <si>
    <t>витрати на тверде паливо</t>
  </si>
  <si>
    <t>витрати на викачку нечистот та вивіз побутових відходів</t>
  </si>
  <si>
    <t>витрати на оплату праці та соціальні заходи</t>
  </si>
  <si>
    <t>витрати на обслуговування оргтехніки, на придбання та супровід програмного забезпечення</t>
  </si>
  <si>
    <t>матеріальні затрати</t>
  </si>
  <si>
    <t>інші операційні витрати</t>
  </si>
  <si>
    <t>Витрати на обслуговування (проведення ремонту, технічного огляду, нагляду тощо)</t>
  </si>
  <si>
    <t>111.1</t>
  </si>
  <si>
    <t>ІІ. Собівартість реалізованої продукції (товарів, робіт, послуг)</t>
  </si>
  <si>
    <t>Витрати на оплату праці та соціальні заходи</t>
  </si>
  <si>
    <t>ІІІ. Адміністративні витрати, у тому числі:</t>
  </si>
  <si>
    <t>інші адміністративні витрати (деталізація)</t>
  </si>
  <si>
    <t xml:space="preserve">V. Елементи операційних витрат </t>
  </si>
  <si>
    <t>VІ. Інвестиційна діяльність</t>
  </si>
  <si>
    <t>інші надходження (деталізація)</t>
  </si>
  <si>
    <t>інші витрати (деталізація)</t>
  </si>
  <si>
    <t>VІІ. Фінансова діяльність</t>
  </si>
  <si>
    <t>VІІІ. Додаткова інформація</t>
  </si>
  <si>
    <t>Накопичений знос</t>
  </si>
  <si>
    <t>модернізація, реконструкція основних засобів</t>
  </si>
  <si>
    <t>І. Доходи від операційної діяльності (деталізація)</t>
  </si>
  <si>
    <t xml:space="preserve">Директор </t>
  </si>
  <si>
    <t>Головний бухгалтер</t>
  </si>
  <si>
    <t>_________________</t>
  </si>
  <si>
    <t>економіки</t>
  </si>
  <si>
    <t>(тис. грн.)</t>
  </si>
  <si>
    <t>IV. Інші витрати від операційної діяльності (деталізація)</t>
  </si>
  <si>
    <t xml:space="preserve">     Віза:</t>
  </si>
  <si>
    <t xml:space="preserve">В. о. начальника управління </t>
  </si>
  <si>
    <t>Інші доходи від операційної діяльності, у тому числі:</t>
  </si>
  <si>
    <t>Витрати на послуги, матеріали та сировину, у тому числі:</t>
  </si>
  <si>
    <t>Витрати на комунальні послуги та енергоносії, у тому числі:</t>
  </si>
  <si>
    <t>Доходи від інвестиційної діяльності, у тому числі:</t>
  </si>
  <si>
    <t>Доходи від фінансової діяльності за зобов'язаннями, у тому числі:</t>
  </si>
  <si>
    <t>Витрати від фінансової діяльності за зобов'язаннями, у тому числі:</t>
  </si>
  <si>
    <t xml:space="preserve"> у тому числі на оплату комунальних послуг та енергоносіїв</t>
  </si>
  <si>
    <t xml:space="preserve">       Затверджено</t>
  </si>
  <si>
    <t>рішенням виконкому</t>
  </si>
  <si>
    <t>від 22.12.2017 № 1188</t>
  </si>
  <si>
    <t>Капітальні інвестиції, всього, у тому числі:</t>
  </si>
  <si>
    <t>ФІНАНСОВИЙ ПЛАН КНП "_____________________" НА  20___  рік</t>
  </si>
  <si>
    <t xml:space="preserve">          М. Литвинюк</t>
  </si>
  <si>
    <t xml:space="preserve">          О. Забарило</t>
  </si>
  <si>
    <t>Витрати на паливно-мастильні матеріали</t>
  </si>
  <si>
    <t>витрати на природний газ</t>
  </si>
  <si>
    <t>Витрати на виконання цільових програм</t>
  </si>
  <si>
    <t>Керуючий справами виконкому</t>
  </si>
  <si>
    <t xml:space="preserve">                 Додаток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</si>
</sst>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₴_-;\-* #,##0.00\ _₴_-;_-* &quot;-&quot;??\ _₴_-;_-@_-"/>
    <numFmt numFmtId="165" formatCode="#,##0.0"/>
  </numFmts>
  <fonts count="1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Arial"/>
    </font>
    <font>
      <sz val="12"/>
      <name val="Svoboda"/>
      <family val="2"/>
    </font>
    <font>
      <sz val="12"/>
      <color rgb="FF000000"/>
      <name val="Svoboda"/>
      <family val="2"/>
    </font>
    <font>
      <sz val="11"/>
      <name val="Svoboda"/>
      <family val="2"/>
    </font>
    <font>
      <sz val="10"/>
      <name val="Svoboda"/>
      <family val="2"/>
    </font>
    <font>
      <b/>
      <sz val="12"/>
      <name val="Svoboda"/>
      <family val="2"/>
    </font>
    <font>
      <sz val="12"/>
      <color theme="0"/>
      <name val="Svoboda"/>
      <family val="2"/>
    </font>
    <font>
      <b/>
      <sz val="12"/>
      <color theme="0"/>
      <name val="Svoboda"/>
      <family val="2"/>
    </font>
    <font>
      <sz val="13"/>
      <color rgb="FF000000"/>
      <name val="Svoboda"/>
      <family val="2"/>
    </font>
    <font>
      <sz val="13"/>
      <name val="Svobod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1"/>
    <xf numFmtId="164" fontId="8" fillId="0" borderId="0" applyFont="0" applyFill="0" applyBorder="0" applyAlignment="0" applyProtection="0"/>
  </cellStyleXfs>
  <cellXfs count="110">
    <xf numFmtId="0" fontId="0" fillId="0" borderId="0" xfId="0"/>
    <xf numFmtId="0" fontId="2" fillId="0" borderId="2" xfId="0" applyFont="1" applyFill="1" applyBorder="1" applyAlignment="1">
      <alignment horizontal="center" vertical="center" wrapText="1" shrinkToFit="1"/>
    </xf>
    <xf numFmtId="0" fontId="3" fillId="0" borderId="1" xfId="1" applyFont="1"/>
    <xf numFmtId="0" fontId="3" fillId="0" borderId="1" xfId="1" applyFont="1" applyBorder="1" applyAlignment="1">
      <alignment horizontal="left" vertical="top" indent="1"/>
    </xf>
    <xf numFmtId="0" fontId="3" fillId="0" borderId="1" xfId="1" applyFont="1" applyBorder="1" applyAlignment="1">
      <alignment horizontal="left" vertical="top"/>
    </xf>
    <xf numFmtId="0" fontId="3" fillId="0" borderId="1" xfId="1" applyFont="1" applyAlignment="1">
      <alignment horizontal="center" wrapText="1"/>
    </xf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 wrapText="1"/>
    </xf>
    <xf numFmtId="0" fontId="3" fillId="0" borderId="2" xfId="1" applyFont="1" applyBorder="1"/>
    <xf numFmtId="0" fontId="3" fillId="0" borderId="2" xfId="1" applyFont="1" applyBorder="1" applyAlignment="1">
      <alignment horizontal="left" vertical="top"/>
    </xf>
    <xf numFmtId="0" fontId="3" fillId="0" borderId="2" xfId="1" applyFont="1" applyBorder="1" applyAlignment="1">
      <alignment horizontal="right"/>
    </xf>
    <xf numFmtId="0" fontId="3" fillId="0" borderId="2" xfId="1" applyFont="1" applyBorder="1" applyAlignment="1">
      <alignment horizontal="right" vertical="center"/>
    </xf>
    <xf numFmtId="4" fontId="3" fillId="0" borderId="2" xfId="1" applyNumberFormat="1" applyFont="1" applyBorder="1" applyAlignment="1">
      <alignment horizontal="left" vertical="top"/>
    </xf>
    <xf numFmtId="4" fontId="3" fillId="0" borderId="2" xfId="1" applyNumberFormat="1" applyFont="1" applyBorder="1"/>
    <xf numFmtId="0" fontId="3" fillId="0" borderId="1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wrapText="1"/>
    </xf>
    <xf numFmtId="0" fontId="3" fillId="0" borderId="2" xfId="1" applyFont="1" applyBorder="1" applyAlignment="1">
      <alignment wrapText="1"/>
    </xf>
    <xf numFmtId="0" fontId="3" fillId="0" borderId="1" xfId="1" applyFont="1" applyAlignment="1">
      <alignment wrapText="1"/>
    </xf>
    <xf numFmtId="0" fontId="4" fillId="0" borderId="1" xfId="1" applyFont="1"/>
    <xf numFmtId="165" fontId="3" fillId="0" borderId="2" xfId="1" applyNumberFormat="1" applyFont="1" applyBorder="1" applyAlignment="1">
      <alignment horizontal="left" vertical="center" wrapText="1"/>
    </xf>
    <xf numFmtId="165" fontId="3" fillId="0" borderId="2" xfId="1" applyNumberFormat="1" applyFont="1" applyBorder="1" applyAlignment="1">
      <alignment horizontal="right"/>
    </xf>
    <xf numFmtId="165" fontId="3" fillId="0" borderId="2" xfId="1" applyNumberFormat="1" applyFont="1" applyBorder="1" applyAlignment="1">
      <alignment horizontal="right" vertical="center"/>
    </xf>
    <xf numFmtId="165" fontId="4" fillId="0" borderId="2" xfId="1" applyNumberFormat="1" applyFont="1" applyBorder="1" applyAlignment="1">
      <alignment horizontal="right" vertical="center"/>
    </xf>
    <xf numFmtId="0" fontId="4" fillId="0" borderId="2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/>
    </xf>
    <xf numFmtId="4" fontId="4" fillId="0" borderId="2" xfId="1" applyNumberFormat="1" applyFont="1" applyBorder="1" applyAlignment="1">
      <alignment horizontal="left" vertical="top"/>
    </xf>
    <xf numFmtId="0" fontId="3" fillId="0" borderId="2" xfId="1" applyFont="1" applyBorder="1" applyAlignment="1">
      <alignment horizontal="left" wrapText="1" indent="1"/>
    </xf>
    <xf numFmtId="0" fontId="3" fillId="0" borderId="2" xfId="1" applyFont="1" applyBorder="1" applyAlignment="1">
      <alignment horizontal="left" wrapText="1" indent="2"/>
    </xf>
    <xf numFmtId="0" fontId="3" fillId="0" borderId="2" xfId="1" applyFont="1" applyBorder="1" applyAlignment="1">
      <alignment horizontal="left" vertical="center" wrapText="1" indent="2"/>
    </xf>
    <xf numFmtId="0" fontId="4" fillId="0" borderId="2" xfId="1" applyFont="1" applyBorder="1" applyAlignment="1">
      <alignment wrapText="1"/>
    </xf>
    <xf numFmtId="0" fontId="4" fillId="0" borderId="2" xfId="1" applyFont="1" applyBorder="1" applyAlignment="1">
      <alignment horizontal="center"/>
    </xf>
    <xf numFmtId="0" fontId="4" fillId="0" borderId="2" xfId="1" applyFont="1" applyBorder="1"/>
    <xf numFmtId="165" fontId="5" fillId="0" borderId="2" xfId="1" applyNumberFormat="1" applyFont="1" applyBorder="1" applyAlignment="1">
      <alignment horizontal="right" vertical="center"/>
    </xf>
    <xf numFmtId="0" fontId="5" fillId="0" borderId="2" xfId="1" applyFont="1" applyBorder="1"/>
    <xf numFmtId="0" fontId="6" fillId="0" borderId="2" xfId="1" applyFont="1" applyBorder="1"/>
    <xf numFmtId="165" fontId="6" fillId="0" borderId="2" xfId="1" applyNumberFormat="1" applyFont="1" applyBorder="1" applyAlignment="1">
      <alignment horizontal="right" vertical="center"/>
    </xf>
    <xf numFmtId="165" fontId="6" fillId="0" borderId="2" xfId="1" applyNumberFormat="1" applyFont="1" applyBorder="1"/>
    <xf numFmtId="165" fontId="4" fillId="0" borderId="2" xfId="1" applyNumberFormat="1" applyFont="1" applyBorder="1" applyAlignment="1">
      <alignment horizontal="right"/>
    </xf>
    <xf numFmtId="0" fontId="3" fillId="2" borderId="2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left" vertical="top"/>
    </xf>
    <xf numFmtId="165" fontId="3" fillId="2" borderId="2" xfId="1" applyNumberFormat="1" applyFont="1" applyFill="1" applyBorder="1" applyAlignment="1">
      <alignment horizontal="right" vertical="center"/>
    </xf>
    <xf numFmtId="4" fontId="4" fillId="0" borderId="2" xfId="1" applyNumberFormat="1" applyFont="1" applyBorder="1"/>
    <xf numFmtId="165" fontId="4" fillId="0" borderId="2" xfId="1" applyNumberFormat="1" applyFont="1" applyBorder="1"/>
    <xf numFmtId="0" fontId="3" fillId="2" borderId="2" xfId="1" applyFont="1" applyFill="1" applyBorder="1" applyAlignment="1">
      <alignment horizontal="left" vertical="center" indent="5"/>
    </xf>
    <xf numFmtId="0" fontId="7" fillId="0" borderId="2" xfId="1" applyFont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7" fillId="0" borderId="2" xfId="1" applyFont="1" applyBorder="1" applyAlignment="1">
      <alignment wrapText="1"/>
    </xf>
    <xf numFmtId="0" fontId="9" fillId="0" borderId="1" xfId="1" applyFont="1" applyAlignment="1">
      <alignment wrapText="1"/>
    </xf>
    <xf numFmtId="0" fontId="9" fillId="0" borderId="1" xfId="1" applyFont="1"/>
    <xf numFmtId="0" fontId="10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9" fillId="0" borderId="1" xfId="1" applyFont="1" applyAlignment="1"/>
    <xf numFmtId="0" fontId="11" fillId="0" borderId="1" xfId="1" applyFont="1" applyAlignment="1">
      <alignment horizontal="right"/>
    </xf>
    <xf numFmtId="0" fontId="11" fillId="0" borderId="1" xfId="1" applyFont="1" applyAlignment="1">
      <alignment horizontal="center" wrapText="1"/>
    </xf>
    <xf numFmtId="0" fontId="9" fillId="0" borderId="1" xfId="1" applyFont="1" applyAlignment="1">
      <alignment horizontal="center" wrapText="1"/>
    </xf>
    <xf numFmtId="0" fontId="11" fillId="0" borderId="1" xfId="1" applyFont="1"/>
    <xf numFmtId="0" fontId="12" fillId="0" borderId="2" xfId="1" applyFont="1" applyBorder="1" applyAlignment="1">
      <alignment horizontal="center" wrapText="1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center" vertical="center"/>
    </xf>
    <xf numFmtId="0" fontId="13" fillId="0" borderId="2" xfId="1" applyFont="1" applyBorder="1" applyAlignment="1">
      <alignment horizontal="left" wrapText="1"/>
    </xf>
    <xf numFmtId="0" fontId="13" fillId="0" borderId="2" xfId="1" applyFont="1" applyBorder="1" applyAlignment="1">
      <alignment horizontal="center"/>
    </xf>
    <xf numFmtId="0" fontId="13" fillId="0" borderId="2" xfId="1" applyFont="1" applyBorder="1" applyAlignment="1">
      <alignment horizontal="center" vertical="center"/>
    </xf>
    <xf numFmtId="0" fontId="13" fillId="0" borderId="1" xfId="1" applyFont="1"/>
    <xf numFmtId="0" fontId="9" fillId="0" borderId="2" xfId="1" applyFont="1" applyBorder="1" applyAlignment="1">
      <alignment horizontal="left" vertical="center" wrapText="1" indent="1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left" vertical="top"/>
    </xf>
    <xf numFmtId="165" fontId="14" fillId="0" borderId="2" xfId="1" applyNumberFormat="1" applyFont="1" applyBorder="1" applyAlignment="1">
      <alignment horizontal="right"/>
    </xf>
    <xf numFmtId="0" fontId="9" fillId="0" borderId="2" xfId="1" applyFont="1" applyBorder="1"/>
    <xf numFmtId="165" fontId="14" fillId="0" borderId="2" xfId="1" applyNumberFormat="1" applyFont="1" applyBorder="1" applyAlignment="1">
      <alignment horizontal="right" vertical="center"/>
    </xf>
    <xf numFmtId="0" fontId="9" fillId="0" borderId="2" xfId="1" applyFont="1" applyBorder="1" applyAlignment="1">
      <alignment horizontal="left" vertical="center" wrapText="1" indent="2"/>
    </xf>
    <xf numFmtId="165" fontId="15" fillId="0" borderId="2" xfId="1" applyNumberFormat="1" applyFont="1" applyBorder="1" applyAlignment="1">
      <alignment horizontal="right"/>
    </xf>
    <xf numFmtId="0" fontId="9" fillId="0" borderId="2" xfId="1" applyFont="1" applyBorder="1" applyAlignment="1">
      <alignment horizontal="left" vertical="center" wrapText="1"/>
    </xf>
    <xf numFmtId="0" fontId="13" fillId="0" borderId="2" xfId="1" applyFont="1" applyBorder="1" applyAlignment="1">
      <alignment horizontal="left" vertical="center" wrapText="1"/>
    </xf>
    <xf numFmtId="165" fontId="15" fillId="0" borderId="2" xfId="1" applyNumberFormat="1" applyFont="1" applyBorder="1" applyAlignment="1">
      <alignment horizontal="right" vertical="center"/>
    </xf>
    <xf numFmtId="0" fontId="13" fillId="0" borderId="2" xfId="1" applyFont="1" applyBorder="1"/>
    <xf numFmtId="165" fontId="14" fillId="0" borderId="2" xfId="1" applyNumberFormat="1" applyFont="1" applyBorder="1"/>
    <xf numFmtId="164" fontId="9" fillId="0" borderId="2" xfId="2" applyFont="1" applyBorder="1" applyAlignment="1">
      <alignment horizontal="left" vertical="top"/>
    </xf>
    <xf numFmtId="0" fontId="13" fillId="0" borderId="2" xfId="1" applyFont="1" applyBorder="1" applyAlignment="1">
      <alignment horizontal="left" vertical="top"/>
    </xf>
    <xf numFmtId="0" fontId="13" fillId="0" borderId="2" xfId="1" applyFont="1" applyBorder="1" applyAlignment="1">
      <alignment wrapText="1"/>
    </xf>
    <xf numFmtId="0" fontId="9" fillId="0" borderId="2" xfId="1" applyFont="1" applyBorder="1" applyAlignment="1">
      <alignment wrapText="1"/>
    </xf>
    <xf numFmtId="0" fontId="9" fillId="0" borderId="2" xfId="1" applyFont="1" applyBorder="1" applyAlignment="1">
      <alignment horizontal="center"/>
    </xf>
    <xf numFmtId="4" fontId="9" fillId="0" borderId="2" xfId="1" applyNumberFormat="1" applyFont="1" applyBorder="1"/>
    <xf numFmtId="0" fontId="9" fillId="0" borderId="2" xfId="1" applyFont="1" applyBorder="1" applyAlignment="1">
      <alignment horizontal="left" wrapText="1" indent="2"/>
    </xf>
    <xf numFmtId="0" fontId="15" fillId="0" borderId="2" xfId="1" applyFont="1" applyBorder="1"/>
    <xf numFmtId="0" fontId="14" fillId="0" borderId="2" xfId="1" applyFont="1" applyBorder="1"/>
    <xf numFmtId="0" fontId="14" fillId="0" borderId="1" xfId="1" applyFont="1"/>
    <xf numFmtId="0" fontId="9" fillId="0" borderId="1" xfId="1" applyFont="1" applyAlignment="1">
      <alignment horizontal="left" wrapText="1" indent="10"/>
    </xf>
    <xf numFmtId="0" fontId="16" fillId="0" borderId="0" xfId="0" applyFont="1" applyAlignment="1">
      <alignment horizontal="justify" vertic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12" fillId="0" borderId="2" xfId="0" applyFont="1" applyFill="1" applyBorder="1" applyAlignment="1">
      <alignment horizontal="center" vertical="top" wrapText="1" shrinkToFit="1"/>
    </xf>
    <xf numFmtId="0" fontId="17" fillId="0" borderId="0" xfId="0" applyFont="1"/>
    <xf numFmtId="0" fontId="9" fillId="0" borderId="1" xfId="1" applyFont="1" applyBorder="1" applyAlignment="1">
      <alignment wrapText="1"/>
    </xf>
    <xf numFmtId="0" fontId="9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 vertical="center"/>
    </xf>
    <xf numFmtId="0" fontId="9" fillId="0" borderId="1" xfId="1" applyFont="1" applyBorder="1"/>
    <xf numFmtId="165" fontId="14" fillId="0" borderId="1" xfId="1" applyNumberFormat="1" applyFont="1" applyBorder="1" applyAlignment="1">
      <alignment horizontal="right" vertical="center"/>
    </xf>
    <xf numFmtId="0" fontId="10" fillId="0" borderId="1" xfId="0" applyFont="1" applyFill="1" applyBorder="1" applyAlignment="1">
      <alignment vertical="center"/>
    </xf>
    <xf numFmtId="0" fontId="17" fillId="0" borderId="0" xfId="0" applyFont="1" applyAlignment="1">
      <alignment horizontal="left"/>
    </xf>
    <xf numFmtId="0" fontId="17" fillId="0" borderId="0" xfId="0" applyFont="1"/>
    <xf numFmtId="0" fontId="16" fillId="0" borderId="0" xfId="0" applyFont="1" applyAlignment="1">
      <alignment horizontal="left" vertical="center"/>
    </xf>
    <xf numFmtId="0" fontId="12" fillId="0" borderId="2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center"/>
    </xf>
    <xf numFmtId="0" fontId="12" fillId="0" borderId="3" xfId="1" applyFont="1" applyBorder="1" applyAlignment="1">
      <alignment horizontal="center"/>
    </xf>
    <xf numFmtId="0" fontId="9" fillId="0" borderId="1" xfId="1" applyFont="1" applyAlignment="1">
      <alignment horizontal="center"/>
    </xf>
    <xf numFmtId="0" fontId="12" fillId="0" borderId="2" xfId="1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</cellXfs>
  <cellStyles count="3">
    <cellStyle name="Звичайний" xfId="0" builtinId="0"/>
    <cellStyle name="Обычный 2" xfId="1"/>
    <cellStyle name="Фінансови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1"/>
  <sheetViews>
    <sheetView tabSelected="1" view="pageBreakPreview" zoomScale="70" zoomScaleNormal="110" zoomScaleSheetLayoutView="70" workbookViewId="0"/>
  </sheetViews>
  <sheetFormatPr defaultColWidth="9.21875" defaultRowHeight="15" x14ac:dyDescent="0.25"/>
  <cols>
    <col min="1" max="1" width="79.77734375" style="49" customWidth="1"/>
    <col min="2" max="2" width="8.5546875" style="50" customWidth="1"/>
    <col min="3" max="5" width="11.21875" style="50" customWidth="1"/>
    <col min="6" max="8" width="7" style="50" customWidth="1"/>
    <col min="9" max="9" width="6.77734375" style="50" customWidth="1"/>
    <col min="10" max="16384" width="9.21875" style="50"/>
  </cols>
  <sheetData>
    <row r="1" spans="1:10" x14ac:dyDescent="0.25">
      <c r="E1" s="104" t="s">
        <v>170</v>
      </c>
      <c r="F1" s="104"/>
      <c r="G1" s="104"/>
      <c r="H1" s="104"/>
      <c r="I1" s="52"/>
    </row>
    <row r="2" spans="1:10" x14ac:dyDescent="0.25">
      <c r="E2" s="104" t="s">
        <v>159</v>
      </c>
      <c r="F2" s="104"/>
      <c r="G2" s="104"/>
      <c r="H2" s="104"/>
      <c r="I2" s="99"/>
    </row>
    <row r="3" spans="1:10" x14ac:dyDescent="0.25">
      <c r="E3" s="104" t="s">
        <v>160</v>
      </c>
      <c r="F3" s="104"/>
      <c r="G3" s="104"/>
      <c r="H3" s="104"/>
    </row>
    <row r="4" spans="1:10" x14ac:dyDescent="0.25">
      <c r="E4" s="104" t="s">
        <v>161</v>
      </c>
      <c r="F4" s="104"/>
      <c r="G4" s="104"/>
      <c r="H4" s="104"/>
    </row>
    <row r="5" spans="1:10" x14ac:dyDescent="0.25">
      <c r="F5" s="51"/>
    </row>
    <row r="6" spans="1:10" ht="13.95" customHeight="1" x14ac:dyDescent="0.25">
      <c r="A6" s="106" t="s">
        <v>163</v>
      </c>
      <c r="B6" s="106"/>
      <c r="C6" s="106"/>
      <c r="D6" s="106"/>
      <c r="E6" s="106"/>
      <c r="F6" s="106"/>
      <c r="G6" s="106"/>
      <c r="H6" s="53"/>
      <c r="I6" s="54"/>
    </row>
    <row r="7" spans="1:10" x14ac:dyDescent="0.25">
      <c r="H7" s="105" t="s">
        <v>148</v>
      </c>
      <c r="I7" s="105"/>
    </row>
    <row r="8" spans="1:10" s="56" customFormat="1" x14ac:dyDescent="0.25">
      <c r="A8" s="107" t="s">
        <v>49</v>
      </c>
      <c r="B8" s="107" t="s">
        <v>50</v>
      </c>
      <c r="C8" s="107" t="s">
        <v>51</v>
      </c>
      <c r="D8" s="107" t="s">
        <v>52</v>
      </c>
      <c r="E8" s="107" t="s">
        <v>53</v>
      </c>
      <c r="F8" s="103" t="s">
        <v>108</v>
      </c>
      <c r="G8" s="103"/>
      <c r="H8" s="103"/>
      <c r="I8" s="103"/>
      <c r="J8" s="55"/>
    </row>
    <row r="9" spans="1:10" ht="36.75" customHeight="1" x14ac:dyDescent="0.25">
      <c r="A9" s="107"/>
      <c r="B9" s="107"/>
      <c r="C9" s="107"/>
      <c r="D9" s="107"/>
      <c r="E9" s="107"/>
      <c r="F9" s="92" t="s">
        <v>109</v>
      </c>
      <c r="G9" s="92" t="s">
        <v>110</v>
      </c>
      <c r="H9" s="92" t="s">
        <v>111</v>
      </c>
      <c r="I9" s="92" t="s">
        <v>112</v>
      </c>
      <c r="J9" s="57"/>
    </row>
    <row r="10" spans="1:10" x14ac:dyDescent="0.25">
      <c r="A10" s="58" t="s">
        <v>54</v>
      </c>
      <c r="B10" s="59" t="s">
        <v>55</v>
      </c>
      <c r="C10" s="60" t="s">
        <v>56</v>
      </c>
      <c r="D10" s="60" t="s">
        <v>57</v>
      </c>
      <c r="E10" s="60" t="s">
        <v>58</v>
      </c>
      <c r="F10" s="60" t="s">
        <v>59</v>
      </c>
      <c r="G10" s="60" t="s">
        <v>60</v>
      </c>
      <c r="H10" s="60" t="s">
        <v>61</v>
      </c>
      <c r="I10" s="60" t="s">
        <v>113</v>
      </c>
    </row>
    <row r="11" spans="1:10" s="64" customFormat="1" ht="15" customHeight="1" x14ac:dyDescent="0.25">
      <c r="A11" s="61" t="s">
        <v>143</v>
      </c>
      <c r="B11" s="62">
        <v>100</v>
      </c>
      <c r="C11" s="63"/>
      <c r="D11" s="63"/>
      <c r="E11" s="63"/>
      <c r="F11" s="63"/>
      <c r="G11" s="63"/>
      <c r="H11" s="63"/>
      <c r="I11" s="63"/>
    </row>
    <row r="12" spans="1:10" x14ac:dyDescent="0.25">
      <c r="A12" s="65" t="s">
        <v>64</v>
      </c>
      <c r="B12" s="66">
        <v>110</v>
      </c>
      <c r="C12" s="63"/>
      <c r="D12" s="67"/>
      <c r="E12" s="68"/>
      <c r="F12" s="69"/>
      <c r="G12" s="69"/>
      <c r="H12" s="69"/>
      <c r="I12" s="69"/>
    </row>
    <row r="13" spans="1:10" x14ac:dyDescent="0.25">
      <c r="A13" s="65" t="s">
        <v>120</v>
      </c>
      <c r="B13" s="66">
        <v>111</v>
      </c>
      <c r="C13" s="63"/>
      <c r="D13" s="67"/>
      <c r="E13" s="70"/>
      <c r="F13" s="69"/>
      <c r="G13" s="69"/>
      <c r="H13" s="69"/>
      <c r="I13" s="69"/>
    </row>
    <row r="14" spans="1:10" x14ac:dyDescent="0.25">
      <c r="A14" s="71" t="s">
        <v>158</v>
      </c>
      <c r="B14" s="66" t="s">
        <v>130</v>
      </c>
      <c r="C14" s="63"/>
      <c r="D14" s="67"/>
      <c r="E14" s="70"/>
      <c r="F14" s="69"/>
      <c r="G14" s="69"/>
      <c r="H14" s="69"/>
      <c r="I14" s="69"/>
    </row>
    <row r="15" spans="1:10" x14ac:dyDescent="0.25">
      <c r="A15" s="65" t="s">
        <v>68</v>
      </c>
      <c r="B15" s="66">
        <v>120</v>
      </c>
      <c r="C15" s="63"/>
      <c r="D15" s="67"/>
      <c r="E15" s="72"/>
      <c r="F15" s="69"/>
      <c r="G15" s="69"/>
      <c r="H15" s="69"/>
      <c r="I15" s="69"/>
    </row>
    <row r="16" spans="1:10" x14ac:dyDescent="0.25">
      <c r="A16" s="65"/>
      <c r="B16" s="66">
        <v>121</v>
      </c>
      <c r="C16" s="63"/>
      <c r="D16" s="67"/>
      <c r="E16" s="70"/>
      <c r="F16" s="69"/>
      <c r="G16" s="69"/>
      <c r="H16" s="69"/>
      <c r="I16" s="69"/>
    </row>
    <row r="17" spans="1:9" x14ac:dyDescent="0.25">
      <c r="A17" s="65"/>
      <c r="B17" s="66">
        <v>122</v>
      </c>
      <c r="C17" s="63"/>
      <c r="D17" s="67"/>
      <c r="E17" s="70"/>
      <c r="F17" s="69"/>
      <c r="G17" s="69"/>
      <c r="H17" s="69"/>
      <c r="I17" s="69"/>
    </row>
    <row r="18" spans="1:9" x14ac:dyDescent="0.25">
      <c r="A18" s="65"/>
      <c r="B18" s="66">
        <v>123</v>
      </c>
      <c r="C18" s="63"/>
      <c r="D18" s="67"/>
      <c r="E18" s="70"/>
      <c r="F18" s="69"/>
      <c r="G18" s="69"/>
      <c r="H18" s="69"/>
      <c r="I18" s="69"/>
    </row>
    <row r="19" spans="1:9" x14ac:dyDescent="0.25">
      <c r="A19" s="65"/>
      <c r="B19" s="66">
        <v>124</v>
      </c>
      <c r="C19" s="63"/>
      <c r="D19" s="67"/>
      <c r="E19" s="70"/>
      <c r="F19" s="69"/>
      <c r="G19" s="69"/>
      <c r="H19" s="69"/>
      <c r="I19" s="69"/>
    </row>
    <row r="20" spans="1:9" x14ac:dyDescent="0.25">
      <c r="A20" s="65"/>
      <c r="B20" s="66">
        <v>125</v>
      </c>
      <c r="C20" s="63"/>
      <c r="D20" s="67"/>
      <c r="E20" s="70"/>
      <c r="F20" s="69"/>
      <c r="G20" s="69"/>
      <c r="H20" s="69"/>
      <c r="I20" s="69"/>
    </row>
    <row r="21" spans="1:9" x14ac:dyDescent="0.25">
      <c r="A21" s="73" t="s">
        <v>152</v>
      </c>
      <c r="B21" s="66">
        <v>130</v>
      </c>
      <c r="C21" s="63"/>
      <c r="D21" s="67"/>
      <c r="E21" s="70"/>
      <c r="F21" s="69"/>
      <c r="G21" s="69"/>
      <c r="H21" s="69"/>
      <c r="I21" s="69"/>
    </row>
    <row r="22" spans="1:9" x14ac:dyDescent="0.25">
      <c r="A22" s="71" t="s">
        <v>40</v>
      </c>
      <c r="B22" s="66">
        <v>131</v>
      </c>
      <c r="C22" s="63"/>
      <c r="D22" s="67"/>
      <c r="E22" s="70"/>
      <c r="F22" s="69"/>
      <c r="G22" s="69"/>
      <c r="H22" s="69"/>
      <c r="I22" s="69"/>
    </row>
    <row r="23" spans="1:9" x14ac:dyDescent="0.25">
      <c r="A23" s="71" t="s">
        <v>41</v>
      </c>
      <c r="B23" s="66">
        <v>132</v>
      </c>
      <c r="C23" s="63"/>
      <c r="D23" s="67"/>
      <c r="E23" s="70"/>
      <c r="F23" s="69"/>
      <c r="G23" s="69"/>
      <c r="H23" s="69"/>
      <c r="I23" s="69"/>
    </row>
    <row r="24" spans="1:9" s="64" customFormat="1" x14ac:dyDescent="0.25">
      <c r="A24" s="74" t="s">
        <v>131</v>
      </c>
      <c r="B24" s="63">
        <v>200</v>
      </c>
      <c r="C24" s="63"/>
      <c r="D24" s="75"/>
      <c r="E24" s="75"/>
      <c r="F24" s="76"/>
      <c r="G24" s="76"/>
      <c r="H24" s="76"/>
      <c r="I24" s="76"/>
    </row>
    <row r="25" spans="1:9" x14ac:dyDescent="0.25">
      <c r="A25" s="73" t="s">
        <v>153</v>
      </c>
      <c r="B25" s="66">
        <v>210</v>
      </c>
      <c r="C25" s="63"/>
      <c r="D25" s="67"/>
      <c r="E25" s="75"/>
      <c r="F25" s="70"/>
      <c r="G25" s="77"/>
      <c r="H25" s="69"/>
      <c r="I25" s="69"/>
    </row>
    <row r="26" spans="1:9" x14ac:dyDescent="0.25">
      <c r="A26" s="71" t="s">
        <v>79</v>
      </c>
      <c r="B26" s="66">
        <v>212</v>
      </c>
      <c r="C26" s="63"/>
      <c r="D26" s="67"/>
      <c r="E26" s="70"/>
      <c r="F26" s="69"/>
      <c r="G26" s="69"/>
      <c r="H26" s="69"/>
      <c r="I26" s="69"/>
    </row>
    <row r="27" spans="1:9" x14ac:dyDescent="0.25">
      <c r="A27" s="71" t="s">
        <v>81</v>
      </c>
      <c r="B27" s="66">
        <v>213</v>
      </c>
      <c r="C27" s="63"/>
      <c r="D27" s="67"/>
      <c r="E27" s="70"/>
      <c r="F27" s="69"/>
      <c r="G27" s="69"/>
      <c r="H27" s="69"/>
      <c r="I27" s="69"/>
    </row>
    <row r="28" spans="1:9" x14ac:dyDescent="0.25">
      <c r="A28" s="71" t="s">
        <v>83</v>
      </c>
      <c r="B28" s="66">
        <v>214</v>
      </c>
      <c r="C28" s="63"/>
      <c r="D28" s="67"/>
      <c r="E28" s="70"/>
      <c r="F28" s="69"/>
      <c r="G28" s="69"/>
      <c r="H28" s="69"/>
      <c r="I28" s="69"/>
    </row>
    <row r="29" spans="1:9" x14ac:dyDescent="0.25">
      <c r="A29" s="73" t="s">
        <v>166</v>
      </c>
      <c r="B29" s="66">
        <v>220</v>
      </c>
      <c r="C29" s="63"/>
      <c r="D29" s="67"/>
      <c r="E29" s="70"/>
      <c r="F29" s="69"/>
      <c r="G29" s="69"/>
      <c r="H29" s="69"/>
      <c r="I29" s="69"/>
    </row>
    <row r="30" spans="1:9" x14ac:dyDescent="0.25">
      <c r="A30" s="73" t="s">
        <v>154</v>
      </c>
      <c r="B30" s="66">
        <v>230</v>
      </c>
      <c r="C30" s="63"/>
      <c r="D30" s="67"/>
      <c r="E30" s="75"/>
      <c r="F30" s="69"/>
      <c r="G30" s="69"/>
      <c r="H30" s="69"/>
      <c r="I30" s="69"/>
    </row>
    <row r="31" spans="1:9" x14ac:dyDescent="0.25">
      <c r="A31" s="71" t="s">
        <v>121</v>
      </c>
      <c r="B31" s="66">
        <v>231</v>
      </c>
      <c r="C31" s="63"/>
      <c r="D31" s="67"/>
      <c r="E31" s="70"/>
      <c r="F31" s="69"/>
      <c r="G31" s="69"/>
      <c r="H31" s="69"/>
      <c r="I31" s="69"/>
    </row>
    <row r="32" spans="1:9" x14ac:dyDescent="0.25">
      <c r="A32" s="71" t="s">
        <v>122</v>
      </c>
      <c r="B32" s="66">
        <v>232</v>
      </c>
      <c r="C32" s="63"/>
      <c r="D32" s="67"/>
      <c r="E32" s="70"/>
      <c r="F32" s="69"/>
      <c r="G32" s="69"/>
      <c r="H32" s="69"/>
      <c r="I32" s="69"/>
    </row>
    <row r="33" spans="1:9" x14ac:dyDescent="0.25">
      <c r="A33" s="71" t="s">
        <v>167</v>
      </c>
      <c r="B33" s="66">
        <v>233</v>
      </c>
      <c r="C33" s="63"/>
      <c r="D33" s="67"/>
      <c r="E33" s="70"/>
      <c r="F33" s="69"/>
      <c r="G33" s="69"/>
      <c r="H33" s="69"/>
      <c r="I33" s="69"/>
    </row>
    <row r="34" spans="1:9" x14ac:dyDescent="0.25">
      <c r="A34" s="71" t="s">
        <v>123</v>
      </c>
      <c r="B34" s="66">
        <v>234</v>
      </c>
      <c r="C34" s="63"/>
      <c r="D34" s="67"/>
      <c r="E34" s="70"/>
      <c r="F34" s="69"/>
      <c r="G34" s="69"/>
      <c r="H34" s="69"/>
      <c r="I34" s="69"/>
    </row>
    <row r="35" spans="1:9" x14ac:dyDescent="0.25">
      <c r="A35" s="71" t="s">
        <v>124</v>
      </c>
      <c r="B35" s="66">
        <v>235</v>
      </c>
      <c r="C35" s="63"/>
      <c r="D35" s="67"/>
      <c r="E35" s="70"/>
      <c r="F35" s="69"/>
      <c r="G35" s="69"/>
      <c r="H35" s="69"/>
      <c r="I35" s="69"/>
    </row>
    <row r="36" spans="1:9" x14ac:dyDescent="0.25">
      <c r="A36" s="58" t="s">
        <v>54</v>
      </c>
      <c r="B36" s="59" t="s">
        <v>55</v>
      </c>
      <c r="C36" s="60" t="s">
        <v>56</v>
      </c>
      <c r="D36" s="60" t="s">
        <v>57</v>
      </c>
      <c r="E36" s="60" t="s">
        <v>58</v>
      </c>
      <c r="F36" s="60" t="s">
        <v>59</v>
      </c>
      <c r="G36" s="60" t="s">
        <v>60</v>
      </c>
      <c r="H36" s="60" t="s">
        <v>61</v>
      </c>
      <c r="I36" s="60" t="s">
        <v>113</v>
      </c>
    </row>
    <row r="37" spans="1:9" x14ac:dyDescent="0.25">
      <c r="A37" s="73" t="s">
        <v>132</v>
      </c>
      <c r="B37" s="66">
        <v>240</v>
      </c>
      <c r="C37" s="63"/>
      <c r="D37" s="67"/>
      <c r="E37" s="70"/>
      <c r="F37" s="69"/>
      <c r="G37" s="69"/>
      <c r="H37" s="69"/>
      <c r="I37" s="69"/>
    </row>
    <row r="38" spans="1:9" x14ac:dyDescent="0.25">
      <c r="A38" s="73" t="s">
        <v>168</v>
      </c>
      <c r="B38" s="66">
        <v>250</v>
      </c>
      <c r="C38" s="63"/>
      <c r="D38" s="67"/>
      <c r="E38" s="68"/>
      <c r="F38" s="69"/>
      <c r="G38" s="69"/>
      <c r="H38" s="69"/>
      <c r="I38" s="69"/>
    </row>
    <row r="39" spans="1:9" ht="30" x14ac:dyDescent="0.25">
      <c r="A39" s="73" t="s">
        <v>129</v>
      </c>
      <c r="B39" s="66">
        <v>260</v>
      </c>
      <c r="C39" s="63"/>
      <c r="D39" s="67"/>
      <c r="E39" s="70"/>
      <c r="F39" s="69"/>
      <c r="G39" s="69"/>
      <c r="H39" s="69"/>
      <c r="I39" s="69"/>
    </row>
    <row r="40" spans="1:9" x14ac:dyDescent="0.25">
      <c r="A40" s="73" t="s">
        <v>24</v>
      </c>
      <c r="B40" s="66">
        <v>270</v>
      </c>
      <c r="C40" s="63"/>
      <c r="D40" s="67"/>
      <c r="E40" s="70"/>
      <c r="F40" s="69"/>
      <c r="G40" s="69"/>
      <c r="H40" s="69"/>
      <c r="I40" s="69"/>
    </row>
    <row r="41" spans="1:9" x14ac:dyDescent="0.25">
      <c r="A41" s="73" t="s">
        <v>15</v>
      </c>
      <c r="B41" s="66">
        <v>280</v>
      </c>
      <c r="C41" s="63"/>
      <c r="D41" s="67"/>
      <c r="E41" s="70"/>
      <c r="F41" s="69"/>
      <c r="G41" s="69"/>
      <c r="H41" s="69"/>
      <c r="I41" s="69"/>
    </row>
    <row r="42" spans="1:9" x14ac:dyDescent="0.25">
      <c r="A42" s="74" t="s">
        <v>133</v>
      </c>
      <c r="B42" s="63">
        <v>300</v>
      </c>
      <c r="C42" s="63"/>
      <c r="D42" s="67"/>
      <c r="E42" s="75"/>
      <c r="F42" s="75"/>
      <c r="G42" s="69"/>
      <c r="H42" s="69"/>
      <c r="I42" s="69"/>
    </row>
    <row r="43" spans="1:9" x14ac:dyDescent="0.25">
      <c r="A43" s="71" t="s">
        <v>26</v>
      </c>
      <c r="B43" s="66">
        <v>310</v>
      </c>
      <c r="C43" s="63"/>
      <c r="D43" s="67"/>
      <c r="E43" s="70"/>
      <c r="F43" s="69"/>
      <c r="G43" s="69"/>
      <c r="H43" s="69"/>
      <c r="I43" s="69"/>
    </row>
    <row r="44" spans="1:9" x14ac:dyDescent="0.25">
      <c r="A44" s="71" t="s">
        <v>27</v>
      </c>
      <c r="B44" s="66">
        <v>320</v>
      </c>
      <c r="C44" s="63"/>
      <c r="D44" s="67"/>
      <c r="E44" s="70"/>
      <c r="F44" s="69"/>
      <c r="G44" s="69"/>
      <c r="H44" s="69"/>
      <c r="I44" s="69"/>
    </row>
    <row r="45" spans="1:9" x14ac:dyDescent="0.25">
      <c r="A45" s="71" t="s">
        <v>30</v>
      </c>
      <c r="B45" s="66">
        <v>330</v>
      </c>
      <c r="C45" s="63"/>
      <c r="D45" s="67"/>
      <c r="E45" s="70"/>
      <c r="F45" s="69"/>
      <c r="G45" s="69"/>
      <c r="H45" s="69"/>
      <c r="I45" s="69"/>
    </row>
    <row r="46" spans="1:9" x14ac:dyDescent="0.25">
      <c r="A46" s="71" t="s">
        <v>29</v>
      </c>
      <c r="B46" s="66">
        <v>340</v>
      </c>
      <c r="C46" s="63"/>
      <c r="D46" s="67"/>
      <c r="E46" s="70"/>
      <c r="F46" s="69"/>
      <c r="G46" s="69"/>
      <c r="H46" s="69"/>
      <c r="I46" s="69"/>
    </row>
    <row r="47" spans="1:9" x14ac:dyDescent="0.25">
      <c r="A47" s="71" t="s">
        <v>125</v>
      </c>
      <c r="B47" s="66">
        <v>350</v>
      </c>
      <c r="C47" s="63"/>
      <c r="D47" s="67"/>
      <c r="E47" s="70"/>
      <c r="F47" s="69"/>
      <c r="G47" s="69"/>
      <c r="H47" s="69"/>
      <c r="I47" s="69"/>
    </row>
    <row r="48" spans="1:9" ht="30" x14ac:dyDescent="0.25">
      <c r="A48" s="71" t="s">
        <v>126</v>
      </c>
      <c r="B48" s="66">
        <v>360</v>
      </c>
      <c r="C48" s="63"/>
      <c r="D48" s="67"/>
      <c r="E48" s="70"/>
      <c r="F48" s="69"/>
      <c r="G48" s="69"/>
      <c r="H48" s="69"/>
      <c r="I48" s="69"/>
    </row>
    <row r="49" spans="1:9" x14ac:dyDescent="0.25">
      <c r="A49" s="71" t="s">
        <v>36</v>
      </c>
      <c r="B49" s="66">
        <v>370</v>
      </c>
      <c r="C49" s="63"/>
      <c r="D49" s="78"/>
      <c r="E49" s="70"/>
      <c r="F49" s="69"/>
      <c r="G49" s="69"/>
      <c r="H49" s="69"/>
      <c r="I49" s="69"/>
    </row>
    <row r="50" spans="1:9" x14ac:dyDescent="0.25">
      <c r="A50" s="71" t="s">
        <v>37</v>
      </c>
      <c r="B50" s="66">
        <v>380</v>
      </c>
      <c r="C50" s="63"/>
      <c r="D50" s="67"/>
      <c r="E50" s="70"/>
      <c r="F50" s="69"/>
      <c r="G50" s="69"/>
      <c r="H50" s="69"/>
      <c r="I50" s="69"/>
    </row>
    <row r="51" spans="1:9" x14ac:dyDescent="0.25">
      <c r="A51" s="71" t="s">
        <v>134</v>
      </c>
      <c r="B51" s="66">
        <v>390</v>
      </c>
      <c r="C51" s="63"/>
      <c r="D51" s="67"/>
      <c r="E51" s="70"/>
      <c r="F51" s="69"/>
      <c r="G51" s="69"/>
      <c r="H51" s="69"/>
      <c r="I51" s="69"/>
    </row>
    <row r="52" spans="1:9" s="64" customFormat="1" x14ac:dyDescent="0.25">
      <c r="A52" s="74" t="s">
        <v>149</v>
      </c>
      <c r="B52" s="63">
        <v>400</v>
      </c>
      <c r="C52" s="63"/>
      <c r="D52" s="79"/>
      <c r="E52" s="75"/>
      <c r="F52" s="76"/>
      <c r="G52" s="76"/>
      <c r="H52" s="76"/>
      <c r="I52" s="76"/>
    </row>
    <row r="53" spans="1:9" s="64" customFormat="1" x14ac:dyDescent="0.25">
      <c r="A53" s="74" t="s">
        <v>135</v>
      </c>
      <c r="B53" s="63">
        <v>500</v>
      </c>
      <c r="C53" s="63"/>
      <c r="D53" s="79"/>
      <c r="E53" s="75"/>
      <c r="F53" s="76"/>
      <c r="G53" s="76"/>
      <c r="H53" s="76"/>
      <c r="I53" s="76"/>
    </row>
    <row r="54" spans="1:9" x14ac:dyDescent="0.25">
      <c r="A54" s="71" t="s">
        <v>127</v>
      </c>
      <c r="B54" s="66">
        <v>510</v>
      </c>
      <c r="C54" s="63"/>
      <c r="D54" s="67"/>
      <c r="E54" s="70"/>
      <c r="F54" s="69"/>
      <c r="G54" s="69"/>
      <c r="H54" s="69"/>
      <c r="I54" s="69"/>
    </row>
    <row r="55" spans="1:9" x14ac:dyDescent="0.25">
      <c r="A55" s="71" t="s">
        <v>31</v>
      </c>
      <c r="B55" s="66">
        <v>520</v>
      </c>
      <c r="C55" s="63"/>
      <c r="D55" s="67"/>
      <c r="E55" s="70"/>
      <c r="F55" s="69"/>
      <c r="G55" s="69"/>
      <c r="H55" s="69"/>
      <c r="I55" s="69"/>
    </row>
    <row r="56" spans="1:9" x14ac:dyDescent="0.25">
      <c r="A56" s="71" t="s">
        <v>32</v>
      </c>
      <c r="B56" s="66">
        <v>530</v>
      </c>
      <c r="C56" s="63"/>
      <c r="D56" s="67"/>
      <c r="E56" s="70"/>
      <c r="F56" s="69"/>
      <c r="G56" s="69"/>
      <c r="H56" s="69"/>
      <c r="I56" s="69"/>
    </row>
    <row r="57" spans="1:9" x14ac:dyDescent="0.25">
      <c r="A57" s="71" t="s">
        <v>35</v>
      </c>
      <c r="B57" s="66">
        <v>540</v>
      </c>
      <c r="C57" s="63"/>
      <c r="D57" s="67"/>
      <c r="E57" s="70"/>
      <c r="F57" s="69"/>
      <c r="G57" s="69"/>
      <c r="H57" s="69"/>
      <c r="I57" s="69"/>
    </row>
    <row r="58" spans="1:9" x14ac:dyDescent="0.25">
      <c r="A58" s="71" t="s">
        <v>128</v>
      </c>
      <c r="B58" s="66">
        <v>550</v>
      </c>
      <c r="C58" s="63"/>
      <c r="D58" s="67"/>
      <c r="E58" s="70"/>
      <c r="F58" s="69"/>
      <c r="G58" s="69"/>
      <c r="H58" s="69"/>
      <c r="I58" s="69"/>
    </row>
    <row r="59" spans="1:9" s="64" customFormat="1" x14ac:dyDescent="0.25">
      <c r="A59" s="80" t="s">
        <v>136</v>
      </c>
      <c r="B59" s="62">
        <v>600</v>
      </c>
      <c r="C59" s="63"/>
      <c r="D59" s="76"/>
      <c r="E59" s="75"/>
      <c r="F59" s="76"/>
      <c r="G59" s="76"/>
      <c r="H59" s="76"/>
      <c r="I59" s="76"/>
    </row>
    <row r="60" spans="1:9" x14ac:dyDescent="0.25">
      <c r="A60" s="81" t="s">
        <v>155</v>
      </c>
      <c r="B60" s="82">
        <v>610</v>
      </c>
      <c r="C60" s="63"/>
      <c r="D60" s="83"/>
      <c r="E60" s="70"/>
      <c r="F60" s="69"/>
      <c r="G60" s="69"/>
      <c r="H60" s="69"/>
      <c r="I60" s="69"/>
    </row>
    <row r="61" spans="1:9" ht="30" x14ac:dyDescent="0.25">
      <c r="A61" s="84" t="s">
        <v>0</v>
      </c>
      <c r="B61" s="66">
        <v>611</v>
      </c>
      <c r="C61" s="63"/>
      <c r="D61" s="83"/>
      <c r="E61" s="70"/>
      <c r="F61" s="69"/>
      <c r="G61" s="69"/>
      <c r="H61" s="69"/>
      <c r="I61" s="69"/>
    </row>
    <row r="62" spans="1:9" ht="30" x14ac:dyDescent="0.25">
      <c r="A62" s="84" t="s">
        <v>119</v>
      </c>
      <c r="B62" s="66">
        <v>612</v>
      </c>
      <c r="C62" s="63"/>
      <c r="D62" s="83"/>
      <c r="E62" s="70"/>
      <c r="F62" s="69"/>
      <c r="G62" s="69"/>
      <c r="H62" s="69"/>
      <c r="I62" s="69"/>
    </row>
    <row r="63" spans="1:9" x14ac:dyDescent="0.25">
      <c r="A63" s="84" t="s">
        <v>137</v>
      </c>
      <c r="B63" s="66">
        <v>613</v>
      </c>
      <c r="C63" s="63"/>
      <c r="D63" s="83"/>
      <c r="E63" s="70"/>
      <c r="F63" s="69"/>
      <c r="G63" s="69"/>
      <c r="H63" s="69"/>
      <c r="I63" s="69"/>
    </row>
    <row r="64" spans="1:9" x14ac:dyDescent="0.25">
      <c r="A64" s="81" t="s">
        <v>162</v>
      </c>
      <c r="B64" s="82">
        <v>620</v>
      </c>
      <c r="C64" s="63"/>
      <c r="D64" s="69"/>
      <c r="E64" s="70"/>
      <c r="F64" s="69"/>
      <c r="G64" s="69"/>
      <c r="H64" s="69"/>
      <c r="I64" s="69"/>
    </row>
    <row r="65" spans="1:9" x14ac:dyDescent="0.25">
      <c r="A65" s="84" t="s">
        <v>2</v>
      </c>
      <c r="B65" s="66">
        <v>621</v>
      </c>
      <c r="C65" s="63"/>
      <c r="D65" s="69"/>
      <c r="E65" s="70"/>
      <c r="F65" s="69"/>
      <c r="G65" s="69"/>
      <c r="H65" s="69"/>
      <c r="I65" s="69"/>
    </row>
    <row r="66" spans="1:9" x14ac:dyDescent="0.25">
      <c r="A66" s="84" t="s">
        <v>3</v>
      </c>
      <c r="B66" s="66">
        <v>622</v>
      </c>
      <c r="C66" s="63"/>
      <c r="D66" s="69"/>
      <c r="E66" s="70"/>
      <c r="F66" s="69"/>
      <c r="G66" s="69"/>
      <c r="H66" s="69"/>
      <c r="I66" s="69"/>
    </row>
    <row r="67" spans="1:9" x14ac:dyDescent="0.25">
      <c r="A67" s="84" t="s">
        <v>4</v>
      </c>
      <c r="B67" s="66">
        <v>623</v>
      </c>
      <c r="C67" s="63"/>
      <c r="D67" s="69"/>
      <c r="E67" s="70"/>
      <c r="F67" s="69"/>
      <c r="G67" s="69"/>
      <c r="H67" s="69"/>
      <c r="I67" s="69"/>
    </row>
    <row r="68" spans="1:9" x14ac:dyDescent="0.25">
      <c r="A68" s="84" t="s">
        <v>5</v>
      </c>
      <c r="B68" s="66">
        <v>624</v>
      </c>
      <c r="C68" s="63"/>
      <c r="D68" s="69"/>
      <c r="E68" s="70"/>
      <c r="F68" s="69"/>
      <c r="G68" s="69"/>
      <c r="H68" s="69"/>
      <c r="I68" s="69"/>
    </row>
    <row r="69" spans="1:9" x14ac:dyDescent="0.25">
      <c r="A69" s="84" t="s">
        <v>142</v>
      </c>
      <c r="B69" s="66">
        <v>625</v>
      </c>
      <c r="C69" s="63"/>
      <c r="D69" s="69"/>
      <c r="E69" s="70"/>
      <c r="F69" s="69"/>
      <c r="G69" s="69"/>
      <c r="H69" s="69"/>
      <c r="I69" s="69"/>
    </row>
    <row r="70" spans="1:9" x14ac:dyDescent="0.25">
      <c r="A70" s="84" t="s">
        <v>7</v>
      </c>
      <c r="B70" s="66">
        <v>626</v>
      </c>
      <c r="C70" s="63"/>
      <c r="D70" s="69"/>
      <c r="E70" s="70"/>
      <c r="F70" s="69"/>
      <c r="G70" s="69"/>
      <c r="H70" s="69"/>
      <c r="I70" s="69"/>
    </row>
    <row r="71" spans="1:9" x14ac:dyDescent="0.25">
      <c r="A71" s="58" t="s">
        <v>54</v>
      </c>
      <c r="B71" s="59" t="s">
        <v>55</v>
      </c>
      <c r="C71" s="60" t="s">
        <v>56</v>
      </c>
      <c r="D71" s="60" t="s">
        <v>57</v>
      </c>
      <c r="E71" s="60" t="s">
        <v>58</v>
      </c>
      <c r="F71" s="60" t="s">
        <v>59</v>
      </c>
      <c r="G71" s="60" t="s">
        <v>60</v>
      </c>
      <c r="H71" s="60" t="s">
        <v>61</v>
      </c>
      <c r="I71" s="60" t="s">
        <v>113</v>
      </c>
    </row>
    <row r="72" spans="1:9" s="64" customFormat="1" x14ac:dyDescent="0.25">
      <c r="A72" s="80" t="s">
        <v>139</v>
      </c>
      <c r="B72" s="62">
        <v>700</v>
      </c>
      <c r="C72" s="63"/>
      <c r="D72" s="76"/>
      <c r="E72" s="75"/>
      <c r="F72" s="76"/>
      <c r="G72" s="76"/>
      <c r="H72" s="76"/>
      <c r="I72" s="76"/>
    </row>
    <row r="73" spans="1:9" x14ac:dyDescent="0.25">
      <c r="A73" s="81" t="s">
        <v>156</v>
      </c>
      <c r="B73" s="82">
        <v>710</v>
      </c>
      <c r="C73" s="63"/>
      <c r="D73" s="69"/>
      <c r="E73" s="70"/>
      <c r="F73" s="69"/>
      <c r="G73" s="69"/>
      <c r="H73" s="69"/>
      <c r="I73" s="69"/>
    </row>
    <row r="74" spans="1:9" x14ac:dyDescent="0.25">
      <c r="A74" s="84" t="s">
        <v>10</v>
      </c>
      <c r="B74" s="66">
        <v>711</v>
      </c>
      <c r="C74" s="63"/>
      <c r="D74" s="69"/>
      <c r="E74" s="70"/>
      <c r="F74" s="69"/>
      <c r="G74" s="69"/>
      <c r="H74" s="69"/>
      <c r="I74" s="69"/>
    </row>
    <row r="75" spans="1:9" x14ac:dyDescent="0.25">
      <c r="A75" s="84" t="s">
        <v>11</v>
      </c>
      <c r="B75" s="66">
        <v>712</v>
      </c>
      <c r="C75" s="63"/>
      <c r="D75" s="69"/>
      <c r="E75" s="70"/>
      <c r="F75" s="69"/>
      <c r="G75" s="69"/>
      <c r="H75" s="69"/>
      <c r="I75" s="69"/>
    </row>
    <row r="76" spans="1:9" x14ac:dyDescent="0.25">
      <c r="A76" s="84" t="s">
        <v>12</v>
      </c>
      <c r="B76" s="66">
        <v>713</v>
      </c>
      <c r="C76" s="63"/>
      <c r="D76" s="69"/>
      <c r="E76" s="70"/>
      <c r="F76" s="69"/>
      <c r="G76" s="69"/>
      <c r="H76" s="69"/>
      <c r="I76" s="69"/>
    </row>
    <row r="77" spans="1:9" x14ac:dyDescent="0.25">
      <c r="A77" s="84" t="s">
        <v>137</v>
      </c>
      <c r="B77" s="66">
        <v>714</v>
      </c>
      <c r="C77" s="63"/>
      <c r="D77" s="69"/>
      <c r="E77" s="70"/>
      <c r="F77" s="69"/>
      <c r="G77" s="69"/>
      <c r="H77" s="69"/>
      <c r="I77" s="69"/>
    </row>
    <row r="78" spans="1:9" x14ac:dyDescent="0.25">
      <c r="A78" s="81" t="s">
        <v>157</v>
      </c>
      <c r="B78" s="82">
        <v>720</v>
      </c>
      <c r="C78" s="63"/>
      <c r="D78" s="69"/>
      <c r="E78" s="70"/>
      <c r="F78" s="69"/>
      <c r="G78" s="69"/>
      <c r="H78" s="69"/>
      <c r="I78" s="69"/>
    </row>
    <row r="79" spans="1:9" x14ac:dyDescent="0.25">
      <c r="A79" s="84" t="s">
        <v>10</v>
      </c>
      <c r="B79" s="66">
        <v>721</v>
      </c>
      <c r="C79" s="63"/>
      <c r="D79" s="69"/>
      <c r="E79" s="70"/>
      <c r="F79" s="69"/>
      <c r="G79" s="69"/>
      <c r="H79" s="69"/>
      <c r="I79" s="69"/>
    </row>
    <row r="80" spans="1:9" x14ac:dyDescent="0.25">
      <c r="A80" s="84" t="s">
        <v>11</v>
      </c>
      <c r="B80" s="66">
        <v>722</v>
      </c>
      <c r="C80" s="63"/>
      <c r="D80" s="69"/>
      <c r="E80" s="70"/>
      <c r="F80" s="69"/>
      <c r="G80" s="69"/>
      <c r="H80" s="69"/>
      <c r="I80" s="69"/>
    </row>
    <row r="81" spans="1:9" x14ac:dyDescent="0.25">
      <c r="A81" s="84" t="s">
        <v>12</v>
      </c>
      <c r="B81" s="66">
        <v>723</v>
      </c>
      <c r="C81" s="63"/>
      <c r="D81" s="69"/>
      <c r="E81" s="70"/>
      <c r="F81" s="69"/>
      <c r="G81" s="69"/>
      <c r="H81" s="69"/>
      <c r="I81" s="69"/>
    </row>
    <row r="82" spans="1:9" x14ac:dyDescent="0.25">
      <c r="A82" s="84" t="s">
        <v>138</v>
      </c>
      <c r="B82" s="66">
        <v>724</v>
      </c>
      <c r="C82" s="63"/>
      <c r="D82" s="69"/>
      <c r="E82" s="70"/>
      <c r="F82" s="69"/>
      <c r="G82" s="69"/>
      <c r="H82" s="69"/>
      <c r="I82" s="69"/>
    </row>
    <row r="83" spans="1:9" s="64" customFormat="1" x14ac:dyDescent="0.25">
      <c r="A83" s="80" t="s">
        <v>16</v>
      </c>
      <c r="B83" s="62">
        <v>800</v>
      </c>
      <c r="C83" s="63"/>
      <c r="D83" s="76"/>
      <c r="E83" s="75"/>
      <c r="F83" s="75"/>
      <c r="G83" s="76"/>
      <c r="H83" s="76"/>
      <c r="I83" s="76"/>
    </row>
    <row r="84" spans="1:9" s="64" customFormat="1" x14ac:dyDescent="0.25">
      <c r="A84" s="80" t="s">
        <v>17</v>
      </c>
      <c r="B84" s="62">
        <v>900</v>
      </c>
      <c r="C84" s="63"/>
      <c r="D84" s="76"/>
      <c r="E84" s="75"/>
      <c r="F84" s="75"/>
      <c r="G84" s="76"/>
      <c r="H84" s="76"/>
      <c r="I84" s="76"/>
    </row>
    <row r="85" spans="1:9" s="64" customFormat="1" x14ac:dyDescent="0.25">
      <c r="A85" s="80" t="s">
        <v>18</v>
      </c>
      <c r="B85" s="62">
        <v>1000</v>
      </c>
      <c r="C85" s="63"/>
      <c r="D85" s="76"/>
      <c r="E85" s="75"/>
      <c r="F85" s="85"/>
      <c r="G85" s="76"/>
      <c r="H85" s="76"/>
      <c r="I85" s="76"/>
    </row>
    <row r="86" spans="1:9" x14ac:dyDescent="0.25">
      <c r="A86" s="80" t="s">
        <v>140</v>
      </c>
      <c r="B86" s="62"/>
      <c r="C86" s="63"/>
      <c r="D86" s="69"/>
      <c r="E86" s="70"/>
      <c r="F86" s="86"/>
      <c r="G86" s="69"/>
      <c r="H86" s="69"/>
      <c r="I86" s="69"/>
    </row>
    <row r="87" spans="1:9" x14ac:dyDescent="0.25">
      <c r="A87" s="81" t="s">
        <v>20</v>
      </c>
      <c r="B87" s="82">
        <v>1100</v>
      </c>
      <c r="C87" s="63"/>
      <c r="D87" s="69"/>
      <c r="E87" s="70"/>
      <c r="F87" s="69"/>
      <c r="G87" s="69"/>
      <c r="H87" s="69"/>
      <c r="I87" s="69"/>
    </row>
    <row r="88" spans="1:9" x14ac:dyDescent="0.25">
      <c r="A88" s="81" t="s">
        <v>21</v>
      </c>
      <c r="B88" s="82">
        <v>1200</v>
      </c>
      <c r="C88" s="63"/>
      <c r="D88" s="69"/>
      <c r="E88" s="70"/>
      <c r="F88" s="69"/>
      <c r="G88" s="69"/>
      <c r="H88" s="69"/>
      <c r="I88" s="69"/>
    </row>
    <row r="89" spans="1:9" x14ac:dyDescent="0.25">
      <c r="A89" s="81" t="s">
        <v>141</v>
      </c>
      <c r="B89" s="82">
        <v>1300</v>
      </c>
      <c r="C89" s="63"/>
      <c r="D89" s="69"/>
      <c r="E89" s="70"/>
      <c r="F89" s="69"/>
      <c r="G89" s="69"/>
      <c r="H89" s="69"/>
      <c r="I89" s="69"/>
    </row>
    <row r="90" spans="1:9" x14ac:dyDescent="0.25">
      <c r="A90" s="81" t="s">
        <v>22</v>
      </c>
      <c r="B90" s="82">
        <v>1400</v>
      </c>
      <c r="C90" s="63"/>
      <c r="D90" s="69"/>
      <c r="E90" s="70"/>
      <c r="F90" s="69"/>
      <c r="G90" s="69"/>
      <c r="H90" s="69"/>
      <c r="I90" s="69"/>
    </row>
    <row r="91" spans="1:9" x14ac:dyDescent="0.25">
      <c r="A91" s="81" t="s">
        <v>23</v>
      </c>
      <c r="B91" s="82">
        <v>1500</v>
      </c>
      <c r="C91" s="63"/>
      <c r="D91" s="69"/>
      <c r="E91" s="70"/>
      <c r="F91" s="69"/>
      <c r="G91" s="69"/>
      <c r="H91" s="69"/>
      <c r="I91" s="69"/>
    </row>
    <row r="92" spans="1:9" x14ac:dyDescent="0.25">
      <c r="A92" s="94"/>
      <c r="B92" s="95"/>
      <c r="C92" s="96"/>
      <c r="D92" s="97"/>
      <c r="E92" s="98"/>
      <c r="F92" s="97"/>
      <c r="G92" s="97"/>
      <c r="H92" s="97"/>
      <c r="I92" s="97"/>
    </row>
    <row r="93" spans="1:9" x14ac:dyDescent="0.25">
      <c r="E93" s="87"/>
    </row>
    <row r="94" spans="1:9" x14ac:dyDescent="0.25">
      <c r="A94" s="88" t="s">
        <v>144</v>
      </c>
      <c r="B94" s="50" t="s">
        <v>146</v>
      </c>
      <c r="E94" s="87"/>
    </row>
    <row r="95" spans="1:9" x14ac:dyDescent="0.25">
      <c r="E95" s="87"/>
    </row>
    <row r="96" spans="1:9" x14ac:dyDescent="0.25">
      <c r="A96" s="88" t="s">
        <v>145</v>
      </c>
      <c r="B96" s="50" t="s">
        <v>146</v>
      </c>
      <c r="E96" s="87"/>
    </row>
    <row r="97" spans="1:10" x14ac:dyDescent="0.25">
      <c r="E97" s="87"/>
    </row>
    <row r="98" spans="1:10" x14ac:dyDescent="0.25">
      <c r="E98" s="87"/>
    </row>
    <row r="99" spans="1:10" x14ac:dyDescent="0.25">
      <c r="E99" s="87"/>
    </row>
    <row r="100" spans="1:10" ht="28.95" customHeight="1" x14ac:dyDescent="0.25">
      <c r="A100" s="89"/>
      <c r="B100" s="90"/>
      <c r="C100" s="90"/>
      <c r="D100" s="90"/>
      <c r="E100" s="90"/>
      <c r="F100" s="90"/>
      <c r="G100" s="90"/>
      <c r="H100" s="90"/>
      <c r="I100" s="90"/>
      <c r="J100" s="90"/>
    </row>
    <row r="101" spans="1:10" ht="16.8" x14ac:dyDescent="0.3">
      <c r="A101" s="89" t="s">
        <v>169</v>
      </c>
      <c r="B101" s="90"/>
      <c r="C101" s="101" t="s">
        <v>164</v>
      </c>
      <c r="D101" s="101"/>
      <c r="E101" s="90"/>
      <c r="F101" s="90"/>
      <c r="G101" s="90"/>
      <c r="H101" s="90"/>
      <c r="I101" s="90"/>
      <c r="J101" s="90"/>
    </row>
    <row r="102" spans="1:10" ht="16.8" x14ac:dyDescent="0.3">
      <c r="A102" s="89"/>
      <c r="B102" s="90"/>
      <c r="C102" s="93"/>
      <c r="D102" s="93"/>
      <c r="E102" s="90"/>
      <c r="F102" s="90"/>
      <c r="G102" s="90"/>
      <c r="H102" s="90"/>
      <c r="I102" s="90"/>
      <c r="J102" s="90"/>
    </row>
    <row r="103" spans="1:10" ht="16.8" x14ac:dyDescent="0.25">
      <c r="A103" s="89"/>
      <c r="B103" s="90"/>
      <c r="C103" s="102"/>
      <c r="D103" s="102"/>
      <c r="E103" s="102"/>
      <c r="F103" s="102"/>
      <c r="G103" s="102"/>
      <c r="H103" s="90"/>
      <c r="I103" s="90"/>
    </row>
    <row r="104" spans="1:10" ht="16.8" x14ac:dyDescent="0.25">
      <c r="A104" s="89" t="s">
        <v>150</v>
      </c>
      <c r="B104" s="90"/>
      <c r="C104" s="91"/>
      <c r="D104" s="91"/>
      <c r="E104" s="91"/>
      <c r="F104" s="91"/>
      <c r="G104" s="91"/>
      <c r="H104" s="90"/>
      <c r="I104" s="90"/>
    </row>
    <row r="105" spans="1:10" ht="16.8" x14ac:dyDescent="0.25">
      <c r="A105" s="89"/>
      <c r="B105" s="90"/>
      <c r="C105" s="91"/>
      <c r="D105" s="91"/>
      <c r="E105" s="91"/>
      <c r="F105" s="91"/>
      <c r="G105" s="91"/>
      <c r="H105" s="90"/>
      <c r="I105" s="90"/>
    </row>
    <row r="106" spans="1:10" ht="16.05" customHeight="1" x14ac:dyDescent="0.25">
      <c r="A106" s="89" t="s">
        <v>151</v>
      </c>
      <c r="B106" s="90"/>
      <c r="C106" s="102"/>
      <c r="D106" s="102"/>
      <c r="E106" s="102"/>
      <c r="F106" s="102"/>
      <c r="G106" s="91"/>
      <c r="H106" s="90"/>
      <c r="I106" s="90"/>
    </row>
    <row r="107" spans="1:10" ht="16.8" x14ac:dyDescent="0.3">
      <c r="A107" s="89" t="s">
        <v>147</v>
      </c>
      <c r="B107" s="90"/>
      <c r="C107" s="100" t="s">
        <v>165</v>
      </c>
      <c r="D107" s="100"/>
      <c r="E107" s="91"/>
      <c r="F107" s="91"/>
      <c r="G107" s="91"/>
      <c r="H107" s="90"/>
      <c r="I107" s="90"/>
    </row>
    <row r="108" spans="1:10" x14ac:dyDescent="0.25">
      <c r="B108" s="90"/>
      <c r="G108" s="91"/>
      <c r="H108" s="90"/>
      <c r="I108" s="90"/>
    </row>
    <row r="109" spans="1:10" ht="0.45" customHeight="1" x14ac:dyDescent="0.25">
      <c r="A109" s="89"/>
      <c r="B109" s="90"/>
      <c r="C109" s="90"/>
      <c r="D109" s="90"/>
      <c r="E109" s="90"/>
      <c r="F109" s="90"/>
      <c r="G109" s="90"/>
      <c r="H109" s="90"/>
      <c r="I109" s="90"/>
      <c r="J109" s="90"/>
    </row>
    <row r="110" spans="1:10" hidden="1" x14ac:dyDescent="0.25">
      <c r="E110" s="87"/>
    </row>
    <row r="111" spans="1:10" x14ac:dyDescent="0.25">
      <c r="E111" s="87"/>
    </row>
    <row r="112" spans="1:10" x14ac:dyDescent="0.25">
      <c r="E112" s="87"/>
    </row>
    <row r="113" spans="5:5" x14ac:dyDescent="0.25">
      <c r="E113" s="87"/>
    </row>
    <row r="114" spans="5:5" x14ac:dyDescent="0.25">
      <c r="E114" s="87"/>
    </row>
    <row r="115" spans="5:5" x14ac:dyDescent="0.25">
      <c r="E115" s="87"/>
    </row>
    <row r="116" spans="5:5" x14ac:dyDescent="0.25">
      <c r="E116" s="87"/>
    </row>
    <row r="117" spans="5:5" x14ac:dyDescent="0.25">
      <c r="E117" s="87"/>
    </row>
    <row r="118" spans="5:5" x14ac:dyDescent="0.25">
      <c r="E118" s="87"/>
    </row>
    <row r="119" spans="5:5" x14ac:dyDescent="0.25">
      <c r="E119" s="87"/>
    </row>
    <row r="120" spans="5:5" x14ac:dyDescent="0.25">
      <c r="E120" s="87"/>
    </row>
    <row r="121" spans="5:5" x14ac:dyDescent="0.25">
      <c r="E121" s="87"/>
    </row>
    <row r="122" spans="5:5" x14ac:dyDescent="0.25">
      <c r="E122" s="87"/>
    </row>
    <row r="123" spans="5:5" x14ac:dyDescent="0.25">
      <c r="E123" s="87"/>
    </row>
    <row r="124" spans="5:5" x14ac:dyDescent="0.25">
      <c r="E124" s="87"/>
    </row>
    <row r="125" spans="5:5" x14ac:dyDescent="0.25">
      <c r="E125" s="87"/>
    </row>
    <row r="126" spans="5:5" x14ac:dyDescent="0.25">
      <c r="E126" s="87"/>
    </row>
    <row r="127" spans="5:5" x14ac:dyDescent="0.25">
      <c r="E127" s="87"/>
    </row>
    <row r="128" spans="5:5" x14ac:dyDescent="0.25">
      <c r="E128" s="87"/>
    </row>
    <row r="129" spans="5:5" x14ac:dyDescent="0.25">
      <c r="E129" s="87"/>
    </row>
    <row r="130" spans="5:5" x14ac:dyDescent="0.25">
      <c r="E130" s="87"/>
    </row>
    <row r="131" spans="5:5" x14ac:dyDescent="0.25">
      <c r="E131" s="87"/>
    </row>
    <row r="132" spans="5:5" x14ac:dyDescent="0.25">
      <c r="E132" s="87"/>
    </row>
    <row r="133" spans="5:5" x14ac:dyDescent="0.25">
      <c r="E133" s="87"/>
    </row>
    <row r="134" spans="5:5" x14ac:dyDescent="0.25">
      <c r="E134" s="87"/>
    </row>
    <row r="135" spans="5:5" x14ac:dyDescent="0.25">
      <c r="E135" s="87"/>
    </row>
    <row r="136" spans="5:5" x14ac:dyDescent="0.25">
      <c r="E136" s="87"/>
    </row>
    <row r="137" spans="5:5" x14ac:dyDescent="0.25">
      <c r="E137" s="87"/>
    </row>
    <row r="138" spans="5:5" x14ac:dyDescent="0.25">
      <c r="E138" s="87"/>
    </row>
    <row r="139" spans="5:5" x14ac:dyDescent="0.25">
      <c r="E139" s="87"/>
    </row>
    <row r="140" spans="5:5" x14ac:dyDescent="0.25">
      <c r="E140" s="87"/>
    </row>
    <row r="141" spans="5:5" x14ac:dyDescent="0.25">
      <c r="E141" s="87"/>
    </row>
    <row r="142" spans="5:5" x14ac:dyDescent="0.25">
      <c r="E142" s="87"/>
    </row>
    <row r="143" spans="5:5" x14ac:dyDescent="0.25">
      <c r="E143" s="87"/>
    </row>
    <row r="144" spans="5:5" x14ac:dyDescent="0.25">
      <c r="E144" s="87"/>
    </row>
    <row r="145" spans="5:5" x14ac:dyDescent="0.25">
      <c r="E145" s="87"/>
    </row>
    <row r="146" spans="5:5" x14ac:dyDescent="0.25">
      <c r="E146" s="87"/>
    </row>
    <row r="147" spans="5:5" x14ac:dyDescent="0.25">
      <c r="E147" s="87"/>
    </row>
    <row r="148" spans="5:5" x14ac:dyDescent="0.25">
      <c r="E148" s="87"/>
    </row>
    <row r="149" spans="5:5" x14ac:dyDescent="0.25">
      <c r="E149" s="87"/>
    </row>
    <row r="150" spans="5:5" x14ac:dyDescent="0.25">
      <c r="E150" s="87"/>
    </row>
    <row r="151" spans="5:5" x14ac:dyDescent="0.25">
      <c r="E151" s="87"/>
    </row>
  </sheetData>
  <mergeCells count="16">
    <mergeCell ref="A8:A9"/>
    <mergeCell ref="B8:B9"/>
    <mergeCell ref="C8:C9"/>
    <mergeCell ref="D8:D9"/>
    <mergeCell ref="E8:E9"/>
    <mergeCell ref="H7:I7"/>
    <mergeCell ref="A6:G6"/>
    <mergeCell ref="E3:H3"/>
    <mergeCell ref="E2:H2"/>
    <mergeCell ref="E4:H4"/>
    <mergeCell ref="E1:H1"/>
    <mergeCell ref="C107:D107"/>
    <mergeCell ref="C101:D101"/>
    <mergeCell ref="C103:G103"/>
    <mergeCell ref="C106:F106"/>
    <mergeCell ref="F8:I8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85" fitToHeight="3" orientation="landscape" r:id="rId1"/>
  <rowBreaks count="2" manualBreakCount="2">
    <brk id="35" max="8" man="1"/>
    <brk id="7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zoomScale="80" zoomScaleNormal="80" workbookViewId="0">
      <selection activeCell="P44" sqref="P44"/>
    </sheetView>
  </sheetViews>
  <sheetFormatPr defaultColWidth="9.21875" defaultRowHeight="15.6" x14ac:dyDescent="0.3"/>
  <cols>
    <col min="1" max="1" width="86.77734375" style="18" customWidth="1"/>
    <col min="2" max="2" width="8.5546875" style="2" customWidth="1"/>
    <col min="3" max="3" width="11.21875" style="2" customWidth="1"/>
    <col min="4" max="4" width="12.77734375" style="2" customWidth="1"/>
    <col min="5" max="5" width="11.21875" style="2" customWidth="1"/>
    <col min="6" max="6" width="11.77734375" style="2" customWidth="1"/>
    <col min="7" max="7" width="7" style="2" customWidth="1"/>
    <col min="8" max="9" width="5.77734375" style="2" customWidth="1"/>
    <col min="10" max="10" width="14.5546875" style="2" customWidth="1"/>
    <col min="11" max="16384" width="9.21875" style="2"/>
  </cols>
  <sheetData>
    <row r="1" spans="1:10" x14ac:dyDescent="0.3">
      <c r="A1" s="19" t="s">
        <v>107</v>
      </c>
    </row>
    <row r="2" spans="1:10" x14ac:dyDescent="0.3">
      <c r="A2" s="15"/>
      <c r="B2" s="3"/>
      <c r="C2" s="4"/>
      <c r="D2" s="4"/>
      <c r="E2" s="3"/>
    </row>
    <row r="3" spans="1:10" s="5" customFormat="1" ht="31.5" customHeight="1" x14ac:dyDescent="0.3">
      <c r="A3" s="109" t="s">
        <v>49</v>
      </c>
      <c r="B3" s="109" t="s">
        <v>50</v>
      </c>
      <c r="C3" s="109" t="s">
        <v>51</v>
      </c>
      <c r="D3" s="109" t="s">
        <v>52</v>
      </c>
      <c r="E3" s="109" t="s">
        <v>53</v>
      </c>
      <c r="F3" s="108" t="s">
        <v>108</v>
      </c>
      <c r="G3" s="108"/>
      <c r="H3" s="108"/>
      <c r="I3" s="108"/>
    </row>
    <row r="4" spans="1:10" ht="42.75" customHeight="1" x14ac:dyDescent="0.3">
      <c r="A4" s="109"/>
      <c r="B4" s="109"/>
      <c r="C4" s="109"/>
      <c r="D4" s="109"/>
      <c r="E4" s="109"/>
      <c r="F4" s="1" t="s">
        <v>109</v>
      </c>
      <c r="G4" s="1" t="s">
        <v>110</v>
      </c>
      <c r="H4" s="1" t="s">
        <v>111</v>
      </c>
      <c r="I4" s="1" t="s">
        <v>112</v>
      </c>
    </row>
    <row r="5" spans="1:10" x14ac:dyDescent="0.3">
      <c r="A5" s="16" t="s">
        <v>54</v>
      </c>
      <c r="B5" s="6" t="s">
        <v>55</v>
      </c>
      <c r="C5" s="7" t="s">
        <v>56</v>
      </c>
      <c r="D5" s="7" t="s">
        <v>57</v>
      </c>
      <c r="E5" s="7" t="s">
        <v>58</v>
      </c>
      <c r="F5" s="7" t="s">
        <v>59</v>
      </c>
      <c r="G5" s="7" t="s">
        <v>60</v>
      </c>
      <c r="H5" s="7" t="s">
        <v>61</v>
      </c>
      <c r="I5" s="7" t="s">
        <v>113</v>
      </c>
    </row>
    <row r="6" spans="1:10" x14ac:dyDescent="0.3">
      <c r="A6" s="8" t="s">
        <v>62</v>
      </c>
      <c r="B6" s="7"/>
      <c r="C6" s="8"/>
      <c r="D6" s="7"/>
      <c r="E6" s="20"/>
      <c r="F6" s="9"/>
      <c r="G6" s="9"/>
      <c r="H6" s="9"/>
      <c r="I6" s="9"/>
    </row>
    <row r="7" spans="1:10" x14ac:dyDescent="0.3">
      <c r="A7" s="46" t="s">
        <v>63</v>
      </c>
      <c r="B7" s="7"/>
      <c r="C7" s="8"/>
      <c r="D7" s="7"/>
      <c r="E7" s="20"/>
      <c r="F7" s="9"/>
      <c r="G7" s="9"/>
      <c r="H7" s="9"/>
      <c r="I7" s="9"/>
    </row>
    <row r="8" spans="1:10" x14ac:dyDescent="0.3">
      <c r="A8" s="46" t="s">
        <v>64</v>
      </c>
      <c r="B8" s="7" t="s">
        <v>65</v>
      </c>
      <c r="C8" s="10"/>
      <c r="D8" s="10"/>
      <c r="E8" s="21">
        <v>8465.6</v>
      </c>
      <c r="F8" s="9"/>
      <c r="G8" s="9"/>
      <c r="H8" s="9"/>
      <c r="I8" s="9"/>
      <c r="J8" s="2">
        <v>8465.6</v>
      </c>
    </row>
    <row r="9" spans="1:10" ht="31.2" x14ac:dyDescent="0.3">
      <c r="A9" s="46" t="s">
        <v>66</v>
      </c>
      <c r="B9" s="7" t="s">
        <v>67</v>
      </c>
      <c r="C9" s="10"/>
      <c r="D9" s="10"/>
      <c r="E9" s="22">
        <v>546.4</v>
      </c>
      <c r="F9" s="9"/>
      <c r="G9" s="9"/>
      <c r="H9" s="9"/>
      <c r="I9" s="9"/>
      <c r="J9" s="2">
        <v>546.4</v>
      </c>
    </row>
    <row r="10" spans="1:10" x14ac:dyDescent="0.3">
      <c r="A10" s="46" t="s">
        <v>68</v>
      </c>
      <c r="B10" s="7" t="s">
        <v>69</v>
      </c>
      <c r="C10" s="10"/>
      <c r="D10" s="42">
        <f>D11+D12+D13+D14+D15</f>
        <v>0</v>
      </c>
      <c r="E10" s="38">
        <f>SUM(E11:E15)</f>
        <v>705.5</v>
      </c>
      <c r="F10" s="9"/>
      <c r="G10" s="9"/>
      <c r="H10" s="9"/>
      <c r="I10" s="9"/>
      <c r="J10" s="2">
        <f>J11+J12+J13+J14+J15</f>
        <v>705.5</v>
      </c>
    </row>
    <row r="11" spans="1:10" x14ac:dyDescent="0.3">
      <c r="A11" s="8" t="s">
        <v>70</v>
      </c>
      <c r="B11" s="12" t="s">
        <v>71</v>
      </c>
      <c r="C11" s="10"/>
      <c r="D11" s="10"/>
      <c r="E11" s="22">
        <v>617</v>
      </c>
      <c r="F11" s="9"/>
      <c r="G11" s="9"/>
      <c r="H11" s="9"/>
      <c r="I11" s="9"/>
      <c r="J11" s="2">
        <v>617</v>
      </c>
    </row>
    <row r="12" spans="1:10" x14ac:dyDescent="0.3">
      <c r="A12" s="8" t="s">
        <v>72</v>
      </c>
      <c r="B12" s="12" t="s">
        <v>73</v>
      </c>
      <c r="C12" s="10"/>
      <c r="D12" s="10"/>
      <c r="E12" s="22">
        <v>88.5</v>
      </c>
      <c r="F12" s="9"/>
      <c r="G12" s="9"/>
      <c r="H12" s="9"/>
      <c r="I12" s="9"/>
      <c r="J12" s="2">
        <v>88.5</v>
      </c>
    </row>
    <row r="13" spans="1:10" x14ac:dyDescent="0.3">
      <c r="A13" s="8"/>
      <c r="B13" s="12" t="s">
        <v>74</v>
      </c>
      <c r="C13" s="10"/>
      <c r="D13" s="10"/>
      <c r="E13" s="22"/>
      <c r="F13" s="9"/>
      <c r="G13" s="9"/>
      <c r="H13" s="9"/>
      <c r="I13" s="9"/>
    </row>
    <row r="14" spans="1:10" x14ac:dyDescent="0.3">
      <c r="A14" s="8"/>
      <c r="B14" s="12" t="s">
        <v>114</v>
      </c>
      <c r="C14" s="10"/>
      <c r="D14" s="10"/>
      <c r="E14" s="22"/>
      <c r="F14" s="9"/>
      <c r="G14" s="9"/>
      <c r="H14" s="9"/>
      <c r="I14" s="9"/>
    </row>
    <row r="15" spans="1:10" x14ac:dyDescent="0.3">
      <c r="A15" s="8"/>
      <c r="B15" s="12" t="s">
        <v>115</v>
      </c>
      <c r="C15" s="10"/>
      <c r="D15" s="10"/>
      <c r="E15" s="22"/>
      <c r="F15" s="9"/>
      <c r="G15" s="9"/>
      <c r="H15" s="9"/>
      <c r="I15" s="9"/>
    </row>
    <row r="16" spans="1:10" x14ac:dyDescent="0.3">
      <c r="A16" s="47" t="s">
        <v>75</v>
      </c>
      <c r="B16" s="40" t="s">
        <v>76</v>
      </c>
      <c r="C16" s="45"/>
      <c r="D16" s="42">
        <f>D17+D21+D22+D28+D29+D30+D33+D34</f>
        <v>0</v>
      </c>
      <c r="E16" s="42">
        <v>7607.4</v>
      </c>
      <c r="F16" s="9"/>
      <c r="G16" s="9"/>
      <c r="H16" s="9"/>
      <c r="I16" s="9"/>
      <c r="J16" s="2">
        <f>J17+J21+J22+J28+J29+J30+J33+J34</f>
        <v>7220.7000000000007</v>
      </c>
    </row>
    <row r="17" spans="1:10" x14ac:dyDescent="0.3">
      <c r="A17" s="8" t="s">
        <v>77</v>
      </c>
      <c r="B17" s="7" t="s">
        <v>78</v>
      </c>
      <c r="C17" s="10"/>
      <c r="D17" s="10"/>
      <c r="E17" s="23">
        <f>SUM(E18:E20)</f>
        <v>277</v>
      </c>
      <c r="F17" s="36">
        <v>470.3</v>
      </c>
      <c r="G17" s="37">
        <f>F17-E17</f>
        <v>193.3</v>
      </c>
      <c r="H17" s="9"/>
      <c r="I17" s="9"/>
      <c r="J17" s="2">
        <v>277</v>
      </c>
    </row>
    <row r="18" spans="1:10" x14ac:dyDescent="0.3">
      <c r="A18" s="8" t="s">
        <v>79</v>
      </c>
      <c r="B18" s="12" t="s">
        <v>80</v>
      </c>
      <c r="C18" s="10"/>
      <c r="D18" s="10"/>
      <c r="E18" s="22">
        <v>137</v>
      </c>
      <c r="F18" s="9"/>
      <c r="G18" s="9"/>
      <c r="H18" s="9"/>
      <c r="I18" s="9"/>
      <c r="J18" s="2">
        <v>137</v>
      </c>
    </row>
    <row r="19" spans="1:10" x14ac:dyDescent="0.3">
      <c r="A19" s="8" t="s">
        <v>81</v>
      </c>
      <c r="B19" s="12" t="s">
        <v>82</v>
      </c>
      <c r="C19" s="10"/>
      <c r="D19" s="10"/>
      <c r="E19" s="22">
        <v>40</v>
      </c>
      <c r="F19" s="9"/>
      <c r="G19" s="9"/>
      <c r="H19" s="9"/>
      <c r="I19" s="9"/>
      <c r="J19" s="2">
        <v>40</v>
      </c>
    </row>
    <row r="20" spans="1:10" x14ac:dyDescent="0.3">
      <c r="A20" s="8" t="s">
        <v>83</v>
      </c>
      <c r="B20" s="12" t="s">
        <v>84</v>
      </c>
      <c r="C20" s="10"/>
      <c r="D20" s="10"/>
      <c r="E20" s="22">
        <v>100</v>
      </c>
      <c r="F20" s="9"/>
      <c r="G20" s="9"/>
      <c r="H20" s="9"/>
      <c r="I20" s="9"/>
      <c r="J20" s="2">
        <v>100</v>
      </c>
    </row>
    <row r="21" spans="1:10" x14ac:dyDescent="0.3">
      <c r="A21" s="8" t="s">
        <v>85</v>
      </c>
      <c r="B21" s="7" t="s">
        <v>86</v>
      </c>
      <c r="C21" s="10"/>
      <c r="D21" s="10"/>
      <c r="E21" s="22">
        <v>160</v>
      </c>
      <c r="F21" s="9"/>
      <c r="G21" s="9"/>
      <c r="H21" s="9"/>
      <c r="I21" s="9"/>
      <c r="J21" s="2">
        <v>160</v>
      </c>
    </row>
    <row r="22" spans="1:10" x14ac:dyDescent="0.3">
      <c r="A22" s="8" t="s">
        <v>87</v>
      </c>
      <c r="B22" s="7" t="s">
        <v>88</v>
      </c>
      <c r="C22" s="10"/>
      <c r="D22" s="10"/>
      <c r="E22" s="23">
        <f>SUM(E23:E27)</f>
        <v>357.6</v>
      </c>
      <c r="F22" s="9"/>
      <c r="G22" s="9"/>
      <c r="H22" s="9"/>
      <c r="I22" s="9"/>
      <c r="J22" s="2">
        <v>357.6</v>
      </c>
    </row>
    <row r="23" spans="1:10" x14ac:dyDescent="0.3">
      <c r="A23" s="8" t="s">
        <v>89</v>
      </c>
      <c r="B23" s="12" t="s">
        <v>90</v>
      </c>
      <c r="C23" s="10"/>
      <c r="D23" s="10"/>
      <c r="E23" s="22">
        <v>63.4</v>
      </c>
      <c r="F23" s="9"/>
      <c r="G23" s="9"/>
      <c r="H23" s="9"/>
      <c r="I23" s="9"/>
      <c r="J23" s="2">
        <v>63.4</v>
      </c>
    </row>
    <row r="24" spans="1:10" x14ac:dyDescent="0.3">
      <c r="A24" s="8" t="s">
        <v>91</v>
      </c>
      <c r="B24" s="12" t="s">
        <v>92</v>
      </c>
      <c r="C24" s="10"/>
      <c r="D24" s="10"/>
      <c r="E24" s="22">
        <v>8.4</v>
      </c>
      <c r="F24" s="9"/>
      <c r="G24" s="9"/>
      <c r="H24" s="9"/>
      <c r="I24" s="9"/>
      <c r="J24" s="2">
        <v>8.4</v>
      </c>
    </row>
    <row r="25" spans="1:10" x14ac:dyDescent="0.3">
      <c r="A25" s="8" t="s">
        <v>93</v>
      </c>
      <c r="B25" s="12" t="s">
        <v>94</v>
      </c>
      <c r="C25" s="10"/>
      <c r="D25" s="10"/>
      <c r="E25" s="22">
        <v>128.30000000000001</v>
      </c>
      <c r="F25" s="9"/>
      <c r="G25" s="9"/>
      <c r="H25" s="9"/>
      <c r="I25" s="9"/>
      <c r="J25" s="2">
        <v>128.30000000000001</v>
      </c>
    </row>
    <row r="26" spans="1:10" x14ac:dyDescent="0.3">
      <c r="A26" s="8" t="s">
        <v>95</v>
      </c>
      <c r="B26" s="12" t="s">
        <v>96</v>
      </c>
      <c r="C26" s="10"/>
      <c r="D26" s="10"/>
      <c r="E26" s="22">
        <v>153</v>
      </c>
      <c r="F26" s="9"/>
      <c r="G26" s="9"/>
      <c r="H26" s="9"/>
      <c r="I26" s="9"/>
      <c r="J26" s="2">
        <v>153</v>
      </c>
    </row>
    <row r="27" spans="1:10" x14ac:dyDescent="0.3">
      <c r="A27" s="8" t="s">
        <v>97</v>
      </c>
      <c r="B27" s="12" t="s">
        <v>98</v>
      </c>
      <c r="C27" s="10"/>
      <c r="D27" s="10"/>
      <c r="E27" s="22">
        <v>4.5</v>
      </c>
      <c r="F27" s="9"/>
      <c r="G27" s="9"/>
      <c r="H27" s="9"/>
      <c r="I27" s="9"/>
      <c r="J27" s="2">
        <v>4.5</v>
      </c>
    </row>
    <row r="28" spans="1:10" x14ac:dyDescent="0.3">
      <c r="A28" s="8" t="s">
        <v>45</v>
      </c>
      <c r="B28" s="7" t="s">
        <v>99</v>
      </c>
      <c r="C28" s="10"/>
      <c r="D28" s="10"/>
      <c r="E28" s="22">
        <v>4593.6000000000004</v>
      </c>
      <c r="F28" s="9"/>
      <c r="G28" s="9"/>
      <c r="H28" s="9"/>
      <c r="I28" s="9"/>
      <c r="J28" s="2">
        <v>4593.6000000000004</v>
      </c>
    </row>
    <row r="29" spans="1:10" x14ac:dyDescent="0.3">
      <c r="A29" s="8" t="s">
        <v>46</v>
      </c>
      <c r="B29" s="7" t="s">
        <v>100</v>
      </c>
      <c r="C29" s="10"/>
      <c r="D29" s="10"/>
      <c r="E29" s="22">
        <v>1010.6</v>
      </c>
      <c r="F29" s="9"/>
      <c r="G29" s="9"/>
      <c r="H29" s="9"/>
      <c r="I29" s="9"/>
      <c r="J29" s="2">
        <v>1010.6</v>
      </c>
    </row>
    <row r="30" spans="1:10" x14ac:dyDescent="0.3">
      <c r="A30" s="8" t="s">
        <v>101</v>
      </c>
      <c r="B30" s="7" t="s">
        <v>102</v>
      </c>
      <c r="C30" s="10"/>
      <c r="D30" s="10"/>
      <c r="E30" s="21">
        <v>705.5</v>
      </c>
      <c r="F30" s="9"/>
      <c r="G30" s="9"/>
      <c r="H30" s="9"/>
      <c r="I30" s="9"/>
      <c r="J30" s="2">
        <v>705.5</v>
      </c>
    </row>
    <row r="31" spans="1:10" x14ac:dyDescent="0.3">
      <c r="A31" s="8" t="s">
        <v>103</v>
      </c>
      <c r="B31" s="7" t="s">
        <v>104</v>
      </c>
      <c r="C31" s="10"/>
      <c r="D31" s="10"/>
      <c r="E31" s="21">
        <v>193.3</v>
      </c>
      <c r="F31" s="9"/>
      <c r="G31" s="9"/>
      <c r="H31" s="9"/>
      <c r="I31" s="9"/>
      <c r="J31" s="2">
        <v>193.3</v>
      </c>
    </row>
    <row r="32" spans="1:10" ht="31.2" x14ac:dyDescent="0.3">
      <c r="A32" s="8" t="s">
        <v>105</v>
      </c>
      <c r="B32" s="7" t="s">
        <v>106</v>
      </c>
      <c r="C32" s="10"/>
      <c r="D32" s="10"/>
      <c r="E32" s="22"/>
      <c r="F32" s="9"/>
      <c r="G32" s="9"/>
      <c r="H32" s="9"/>
      <c r="I32" s="9"/>
    </row>
    <row r="33" spans="1:10" x14ac:dyDescent="0.3">
      <c r="A33" s="39" t="s">
        <v>24</v>
      </c>
      <c r="B33" s="40">
        <v>210</v>
      </c>
      <c r="C33" s="41"/>
      <c r="D33" s="41"/>
      <c r="E33" s="42">
        <v>113.5</v>
      </c>
      <c r="F33" s="9"/>
      <c r="G33" s="9"/>
      <c r="H33" s="9"/>
      <c r="I33" s="9"/>
      <c r="J33" s="2">
        <v>113.5</v>
      </c>
    </row>
    <row r="34" spans="1:10" x14ac:dyDescent="0.3">
      <c r="A34" s="39" t="s">
        <v>15</v>
      </c>
      <c r="B34" s="40">
        <v>220</v>
      </c>
      <c r="C34" s="41"/>
      <c r="D34" s="41"/>
      <c r="E34" s="42">
        <v>2.9</v>
      </c>
      <c r="F34" s="9"/>
      <c r="G34" s="9"/>
      <c r="H34" s="9"/>
      <c r="I34" s="9"/>
      <c r="J34" s="2">
        <v>2.9</v>
      </c>
    </row>
    <row r="35" spans="1:10" x14ac:dyDescent="0.3">
      <c r="A35" s="46" t="s">
        <v>25</v>
      </c>
      <c r="B35" s="7">
        <v>230</v>
      </c>
      <c r="C35" s="10"/>
      <c r="D35" s="42">
        <f>SUM(D36:D48)</f>
        <v>0</v>
      </c>
      <c r="E35" s="23">
        <f>SUM(E36:E44)</f>
        <v>1595.6000000000004</v>
      </c>
      <c r="F35" s="33">
        <v>1613.1</v>
      </c>
      <c r="G35" s="9"/>
      <c r="H35" s="9"/>
      <c r="I35" s="9"/>
      <c r="J35" s="2">
        <f>SUM(J36:J48)</f>
        <v>1613.1000000000004</v>
      </c>
    </row>
    <row r="36" spans="1:10" x14ac:dyDescent="0.3">
      <c r="A36" s="8" t="s">
        <v>26</v>
      </c>
      <c r="B36" s="12">
        <v>231</v>
      </c>
      <c r="C36" s="10"/>
      <c r="D36" s="10"/>
      <c r="E36" s="22">
        <v>18</v>
      </c>
      <c r="F36" s="9"/>
      <c r="G36" s="9"/>
      <c r="H36" s="9"/>
      <c r="I36" s="9"/>
      <c r="J36" s="2">
        <v>18</v>
      </c>
    </row>
    <row r="37" spans="1:10" x14ac:dyDescent="0.3">
      <c r="A37" s="8" t="s">
        <v>27</v>
      </c>
      <c r="B37" s="12">
        <v>232</v>
      </c>
      <c r="C37" s="10"/>
      <c r="D37" s="10"/>
      <c r="E37" s="22">
        <v>2</v>
      </c>
      <c r="F37" s="9"/>
      <c r="G37" s="9"/>
      <c r="H37" s="9"/>
      <c r="I37" s="9"/>
      <c r="J37" s="2">
        <v>2</v>
      </c>
    </row>
    <row r="38" spans="1:10" x14ac:dyDescent="0.3">
      <c r="A38" s="8" t="s">
        <v>28</v>
      </c>
      <c r="B38" s="12">
        <v>233</v>
      </c>
      <c r="C38" s="10"/>
      <c r="D38" s="10"/>
      <c r="E38" s="22">
        <v>33.700000000000003</v>
      </c>
      <c r="F38" s="9"/>
      <c r="G38" s="9"/>
      <c r="H38" s="9"/>
      <c r="I38" s="9"/>
      <c r="J38" s="2">
        <v>33.700000000000003</v>
      </c>
    </row>
    <row r="39" spans="1:10" x14ac:dyDescent="0.3">
      <c r="A39" s="8" t="s">
        <v>29</v>
      </c>
      <c r="B39" s="12">
        <v>234</v>
      </c>
      <c r="C39" s="10"/>
      <c r="D39" s="10"/>
      <c r="E39" s="22">
        <v>12.7</v>
      </c>
      <c r="F39" s="9"/>
      <c r="G39" s="9"/>
      <c r="H39" s="9"/>
      <c r="I39" s="9"/>
      <c r="J39" s="2">
        <v>12.7</v>
      </c>
    </row>
    <row r="40" spans="1:10" x14ac:dyDescent="0.3">
      <c r="A40" s="8" t="s">
        <v>30</v>
      </c>
      <c r="B40" s="12">
        <v>235</v>
      </c>
      <c r="C40" s="10"/>
      <c r="D40" s="10"/>
      <c r="E40" s="22">
        <v>18</v>
      </c>
      <c r="F40" s="9"/>
      <c r="G40" s="9"/>
      <c r="H40" s="9"/>
      <c r="I40" s="9"/>
      <c r="J40" s="2">
        <v>18</v>
      </c>
    </row>
    <row r="41" spans="1:10" x14ac:dyDescent="0.3">
      <c r="A41" s="8" t="s">
        <v>31</v>
      </c>
      <c r="B41" s="12">
        <v>236</v>
      </c>
      <c r="C41" s="13"/>
      <c r="D41" s="10"/>
      <c r="E41" s="22">
        <v>1216.2</v>
      </c>
      <c r="F41" s="9"/>
      <c r="G41" s="9"/>
      <c r="H41" s="9"/>
      <c r="I41" s="9"/>
      <c r="J41" s="2">
        <v>1216.2</v>
      </c>
    </row>
    <row r="42" spans="1:10" x14ac:dyDescent="0.3">
      <c r="A42" s="8" t="s">
        <v>32</v>
      </c>
      <c r="B42" s="12">
        <v>237</v>
      </c>
      <c r="C42" s="10"/>
      <c r="D42" s="10"/>
      <c r="E42" s="22">
        <v>267.60000000000002</v>
      </c>
      <c r="F42" s="9"/>
      <c r="G42" s="9"/>
      <c r="H42" s="9"/>
      <c r="I42" s="9"/>
      <c r="J42" s="2">
        <v>267.60000000000002</v>
      </c>
    </row>
    <row r="43" spans="1:10" x14ac:dyDescent="0.3">
      <c r="A43" s="8" t="s">
        <v>33</v>
      </c>
      <c r="B43" s="12">
        <v>238</v>
      </c>
      <c r="C43" s="10"/>
      <c r="D43" s="10"/>
      <c r="E43" s="22">
        <v>9.5</v>
      </c>
      <c r="F43" s="9"/>
      <c r="G43" s="9"/>
      <c r="H43" s="9"/>
      <c r="I43" s="9"/>
      <c r="J43" s="2">
        <v>9.5</v>
      </c>
    </row>
    <row r="44" spans="1:10" x14ac:dyDescent="0.3">
      <c r="A44" s="8" t="s">
        <v>34</v>
      </c>
      <c r="B44" s="12">
        <v>239</v>
      </c>
      <c r="C44" s="10"/>
      <c r="D44" s="10"/>
      <c r="E44" s="22">
        <v>17.899999999999999</v>
      </c>
      <c r="F44" s="9"/>
      <c r="G44" s="9"/>
      <c r="H44" s="9"/>
      <c r="I44" s="9"/>
      <c r="J44" s="2">
        <v>17.899999999999999</v>
      </c>
    </row>
    <row r="45" spans="1:10" x14ac:dyDescent="0.3">
      <c r="A45" s="8" t="s">
        <v>35</v>
      </c>
      <c r="B45" s="7">
        <v>250</v>
      </c>
      <c r="C45" s="10"/>
      <c r="D45" s="10"/>
      <c r="E45" s="22">
        <v>6</v>
      </c>
      <c r="F45" s="9"/>
      <c r="G45" s="9"/>
      <c r="H45" s="9"/>
      <c r="I45" s="9"/>
      <c r="J45" s="2">
        <v>6</v>
      </c>
    </row>
    <row r="46" spans="1:10" x14ac:dyDescent="0.3">
      <c r="A46" s="8" t="s">
        <v>36</v>
      </c>
      <c r="B46" s="7">
        <v>260</v>
      </c>
      <c r="C46" s="10"/>
      <c r="D46" s="10"/>
      <c r="E46" s="22">
        <v>0</v>
      </c>
      <c r="F46" s="9"/>
      <c r="G46" s="9"/>
      <c r="H46" s="9"/>
      <c r="I46" s="9"/>
      <c r="J46" s="2">
        <v>0</v>
      </c>
    </row>
    <row r="47" spans="1:10" x14ac:dyDescent="0.3">
      <c r="A47" s="8" t="s">
        <v>37</v>
      </c>
      <c r="B47" s="7">
        <v>270</v>
      </c>
      <c r="C47" s="10"/>
      <c r="D47" s="10"/>
      <c r="E47" s="22">
        <v>0</v>
      </c>
      <c r="F47" s="9"/>
      <c r="G47" s="9"/>
      <c r="H47" s="9"/>
      <c r="I47" s="9"/>
      <c r="J47" s="2">
        <v>0</v>
      </c>
    </row>
    <row r="48" spans="1:10" x14ac:dyDescent="0.3">
      <c r="A48" s="8" t="s">
        <v>38</v>
      </c>
      <c r="B48" s="7">
        <v>280</v>
      </c>
      <c r="C48" s="10"/>
      <c r="D48" s="10"/>
      <c r="E48" s="22">
        <v>11.5</v>
      </c>
      <c r="F48" s="9"/>
      <c r="G48" s="9"/>
      <c r="H48" s="9"/>
      <c r="I48" s="9"/>
      <c r="J48" s="2">
        <v>11.5</v>
      </c>
    </row>
    <row r="49" spans="1:10" x14ac:dyDescent="0.3">
      <c r="A49" s="46" t="s">
        <v>39</v>
      </c>
      <c r="B49" s="7">
        <v>290</v>
      </c>
      <c r="C49" s="10"/>
      <c r="D49" s="42">
        <f>SUM(D50:D51)</f>
        <v>0</v>
      </c>
      <c r="E49" s="22">
        <v>21.4</v>
      </c>
      <c r="F49" s="9"/>
      <c r="G49" s="9"/>
      <c r="H49" s="9"/>
      <c r="I49" s="9"/>
      <c r="J49" s="2">
        <f>SUM(J50:J51)</f>
        <v>21.4</v>
      </c>
    </row>
    <row r="50" spans="1:10" x14ac:dyDescent="0.3">
      <c r="A50" s="8" t="s">
        <v>40</v>
      </c>
      <c r="B50" s="7">
        <v>291</v>
      </c>
      <c r="C50" s="10"/>
      <c r="D50" s="10"/>
      <c r="E50" s="22">
        <v>21</v>
      </c>
      <c r="F50" s="9"/>
      <c r="G50" s="9"/>
      <c r="H50" s="9"/>
      <c r="I50" s="9"/>
      <c r="J50" s="2">
        <v>21</v>
      </c>
    </row>
    <row r="51" spans="1:10" x14ac:dyDescent="0.3">
      <c r="A51" s="8" t="s">
        <v>41</v>
      </c>
      <c r="B51" s="7">
        <v>292</v>
      </c>
      <c r="C51" s="10"/>
      <c r="D51" s="10"/>
      <c r="E51" s="22">
        <v>0.4</v>
      </c>
      <c r="F51" s="9"/>
      <c r="G51" s="9"/>
      <c r="H51" s="9"/>
      <c r="I51" s="9"/>
      <c r="J51" s="2">
        <v>0.4</v>
      </c>
    </row>
    <row r="52" spans="1:10" x14ac:dyDescent="0.3">
      <c r="A52" s="46" t="s">
        <v>42</v>
      </c>
      <c r="B52" s="7">
        <v>300</v>
      </c>
      <c r="C52" s="10"/>
      <c r="D52" s="10"/>
      <c r="E52" s="22">
        <v>0</v>
      </c>
      <c r="F52" s="9"/>
      <c r="G52" s="9"/>
      <c r="H52" s="9"/>
      <c r="I52" s="9"/>
      <c r="J52" s="2">
        <v>0</v>
      </c>
    </row>
    <row r="53" spans="1:10" x14ac:dyDescent="0.3">
      <c r="A53" s="8" t="s">
        <v>43</v>
      </c>
      <c r="B53" s="7"/>
      <c r="C53" s="10"/>
      <c r="D53" s="10"/>
      <c r="E53" s="22"/>
      <c r="F53" s="9"/>
      <c r="G53" s="9"/>
      <c r="H53" s="9"/>
      <c r="I53" s="9"/>
    </row>
    <row r="54" spans="1:10" x14ac:dyDescent="0.3">
      <c r="A54" s="29" t="s">
        <v>44</v>
      </c>
      <c r="B54" s="7">
        <v>400</v>
      </c>
      <c r="C54" s="13"/>
      <c r="D54" s="10"/>
      <c r="E54" s="22">
        <v>1886.8</v>
      </c>
      <c r="F54" s="9"/>
      <c r="G54" s="9"/>
      <c r="H54" s="9"/>
      <c r="I54" s="9"/>
      <c r="J54" s="2">
        <v>1886.8</v>
      </c>
    </row>
    <row r="55" spans="1:10" x14ac:dyDescent="0.3">
      <c r="A55" s="29" t="s">
        <v>45</v>
      </c>
      <c r="B55" s="7">
        <v>410</v>
      </c>
      <c r="C55" s="13"/>
      <c r="D55" s="10"/>
      <c r="E55" s="22">
        <v>5809.8</v>
      </c>
      <c r="F55" s="9"/>
      <c r="G55" s="9"/>
      <c r="H55" s="9"/>
      <c r="I55" s="9"/>
      <c r="J55" s="2">
        <v>5809.8</v>
      </c>
    </row>
    <row r="56" spans="1:10" x14ac:dyDescent="0.3">
      <c r="A56" s="29" t="s">
        <v>46</v>
      </c>
      <c r="B56" s="7">
        <v>420</v>
      </c>
      <c r="C56" s="10"/>
      <c r="D56" s="10"/>
      <c r="E56" s="22">
        <v>1278.2</v>
      </c>
      <c r="F56" s="9"/>
      <c r="G56" s="9"/>
      <c r="H56" s="9"/>
      <c r="I56" s="9"/>
      <c r="J56" s="2">
        <v>1278.2</v>
      </c>
    </row>
    <row r="57" spans="1:10" x14ac:dyDescent="0.3">
      <c r="A57" s="29" t="s">
        <v>24</v>
      </c>
      <c r="B57" s="7">
        <v>430</v>
      </c>
      <c r="C57" s="10"/>
      <c r="D57" s="10"/>
      <c r="E57" s="22">
        <v>119.5</v>
      </c>
      <c r="F57" s="9"/>
      <c r="G57" s="9"/>
      <c r="H57" s="9"/>
      <c r="I57" s="9"/>
      <c r="J57" s="2">
        <v>119.5</v>
      </c>
    </row>
    <row r="58" spans="1:10" x14ac:dyDescent="0.3">
      <c r="A58" s="29" t="s">
        <v>47</v>
      </c>
      <c r="B58" s="7">
        <v>440</v>
      </c>
      <c r="C58" s="10"/>
      <c r="D58" s="10"/>
      <c r="E58" s="22">
        <v>126.2</v>
      </c>
      <c r="F58" s="9"/>
      <c r="G58" s="9"/>
      <c r="H58" s="9"/>
      <c r="I58" s="9"/>
      <c r="J58" s="2">
        <v>126.2</v>
      </c>
    </row>
    <row r="59" spans="1:10" x14ac:dyDescent="0.3">
      <c r="A59" s="24" t="s">
        <v>48</v>
      </c>
      <c r="B59" s="25">
        <v>450</v>
      </c>
      <c r="C59" s="26"/>
      <c r="D59" s="42">
        <f>SUM(D54:D58)</f>
        <v>0</v>
      </c>
      <c r="E59" s="23">
        <v>9220.5</v>
      </c>
      <c r="F59" s="9"/>
      <c r="G59" s="9"/>
      <c r="H59" s="9"/>
      <c r="I59" s="9"/>
      <c r="J59" s="2">
        <f>SUM(J54:J58)</f>
        <v>9220.5000000000018</v>
      </c>
    </row>
    <row r="60" spans="1:10" s="19" customFormat="1" x14ac:dyDescent="0.3">
      <c r="A60" s="30" t="s">
        <v>116</v>
      </c>
      <c r="B60" s="32"/>
      <c r="C60" s="32"/>
      <c r="D60" s="32"/>
      <c r="E60" s="23"/>
      <c r="F60" s="32"/>
      <c r="G60" s="32"/>
      <c r="H60" s="32"/>
      <c r="I60" s="32"/>
    </row>
    <row r="61" spans="1:10" x14ac:dyDescent="0.3">
      <c r="A61" s="48" t="s">
        <v>117</v>
      </c>
      <c r="B61" s="6">
        <v>500</v>
      </c>
      <c r="C61" s="9"/>
      <c r="D61" s="14">
        <f>SUM(D62:D64)</f>
        <v>0</v>
      </c>
      <c r="E61" s="22">
        <f>SUM(E62:E64)</f>
        <v>1020.7</v>
      </c>
      <c r="F61" s="9"/>
      <c r="G61" s="9"/>
      <c r="H61" s="9"/>
      <c r="I61" s="9"/>
      <c r="J61" s="2">
        <f>SUM(J62:J64)</f>
        <v>1020.7</v>
      </c>
    </row>
    <row r="62" spans="1:10" x14ac:dyDescent="0.3">
      <c r="A62" s="27" t="s">
        <v>0</v>
      </c>
      <c r="B62" s="11">
        <v>501</v>
      </c>
      <c r="C62" s="9"/>
      <c r="D62" s="14"/>
      <c r="E62" s="22">
        <v>1020.7</v>
      </c>
      <c r="F62" s="9"/>
      <c r="G62" s="9"/>
      <c r="H62" s="9"/>
      <c r="I62" s="9"/>
      <c r="J62" s="2">
        <v>1020.7</v>
      </c>
    </row>
    <row r="63" spans="1:10" x14ac:dyDescent="0.3">
      <c r="A63" s="27" t="s">
        <v>119</v>
      </c>
      <c r="B63" s="11">
        <v>502</v>
      </c>
      <c r="C63" s="9"/>
      <c r="D63" s="14"/>
      <c r="E63" s="22"/>
      <c r="F63" s="9"/>
      <c r="G63" s="9"/>
      <c r="H63" s="9"/>
      <c r="I63" s="9"/>
    </row>
    <row r="64" spans="1:10" x14ac:dyDescent="0.3">
      <c r="A64" s="27" t="s">
        <v>118</v>
      </c>
      <c r="B64" s="11">
        <v>503</v>
      </c>
      <c r="C64" s="9"/>
      <c r="D64" s="14"/>
      <c r="E64" s="22"/>
      <c r="F64" s="9"/>
      <c r="G64" s="9"/>
      <c r="H64" s="9"/>
      <c r="I64" s="9"/>
    </row>
    <row r="65" spans="1:10" x14ac:dyDescent="0.3">
      <c r="A65" s="48" t="s">
        <v>1</v>
      </c>
      <c r="B65" s="6">
        <v>510</v>
      </c>
      <c r="C65" s="9"/>
      <c r="D65" s="42">
        <f>SUM(D66:D71)</f>
        <v>0</v>
      </c>
      <c r="E65" s="22">
        <f>SUM(E66:E71)</f>
        <v>1020.7</v>
      </c>
      <c r="F65" s="9"/>
      <c r="G65" s="9"/>
      <c r="H65" s="9"/>
      <c r="I65" s="9"/>
      <c r="J65" s="2">
        <f>SUM(J66:J71)</f>
        <v>1020.7</v>
      </c>
    </row>
    <row r="66" spans="1:10" x14ac:dyDescent="0.3">
      <c r="A66" s="28" t="s">
        <v>2</v>
      </c>
      <c r="B66" s="11">
        <v>511</v>
      </c>
      <c r="C66" s="9"/>
      <c r="D66" s="9"/>
      <c r="E66" s="22">
        <v>0</v>
      </c>
      <c r="F66" s="9"/>
      <c r="G66" s="9"/>
      <c r="H66" s="9"/>
      <c r="I66" s="9"/>
      <c r="J66" s="2">
        <v>0</v>
      </c>
    </row>
    <row r="67" spans="1:10" x14ac:dyDescent="0.3">
      <c r="A67" s="28" t="s">
        <v>3</v>
      </c>
      <c r="B67" s="11">
        <v>512</v>
      </c>
      <c r="C67" s="9"/>
      <c r="D67" s="9"/>
      <c r="E67" s="22">
        <v>156</v>
      </c>
      <c r="F67" s="9"/>
      <c r="G67" s="9"/>
      <c r="H67" s="9"/>
      <c r="I67" s="9"/>
      <c r="J67" s="2">
        <v>156</v>
      </c>
    </row>
    <row r="68" spans="1:10" x14ac:dyDescent="0.3">
      <c r="A68" s="28" t="s">
        <v>4</v>
      </c>
      <c r="B68" s="11">
        <v>513</v>
      </c>
      <c r="C68" s="9"/>
      <c r="D68" s="9"/>
      <c r="E68" s="22">
        <v>0</v>
      </c>
      <c r="F68" s="9"/>
      <c r="G68" s="9"/>
      <c r="H68" s="9"/>
      <c r="I68" s="9"/>
      <c r="J68" s="2">
        <v>0</v>
      </c>
    </row>
    <row r="69" spans="1:10" x14ac:dyDescent="0.3">
      <c r="A69" s="28" t="s">
        <v>5</v>
      </c>
      <c r="B69" s="11">
        <v>514</v>
      </c>
      <c r="C69" s="9"/>
      <c r="D69" s="9"/>
      <c r="E69" s="22">
        <v>0</v>
      </c>
      <c r="F69" s="9"/>
      <c r="G69" s="9"/>
      <c r="H69" s="9"/>
      <c r="I69" s="9"/>
      <c r="J69" s="2">
        <v>0</v>
      </c>
    </row>
    <row r="70" spans="1:10" ht="31.2" x14ac:dyDescent="0.3">
      <c r="A70" s="28" t="s">
        <v>6</v>
      </c>
      <c r="B70" s="11">
        <v>515</v>
      </c>
      <c r="C70" s="9"/>
      <c r="D70" s="9"/>
      <c r="E70" s="22"/>
      <c r="F70" s="9"/>
      <c r="G70" s="9"/>
      <c r="H70" s="9"/>
      <c r="I70" s="9"/>
    </row>
    <row r="71" spans="1:10" x14ac:dyDescent="0.3">
      <c r="A71" s="28" t="s">
        <v>7</v>
      </c>
      <c r="B71" s="11">
        <v>516</v>
      </c>
      <c r="C71" s="9"/>
      <c r="D71" s="9"/>
      <c r="E71" s="22">
        <v>864.7</v>
      </c>
      <c r="F71" s="9"/>
      <c r="G71" s="9"/>
      <c r="H71" s="9"/>
      <c r="I71" s="9"/>
      <c r="J71" s="2">
        <v>864.7</v>
      </c>
    </row>
    <row r="72" spans="1:10" s="19" customFormat="1" x14ac:dyDescent="0.3">
      <c r="A72" s="30" t="s">
        <v>8</v>
      </c>
      <c r="B72" s="31"/>
      <c r="C72" s="32"/>
      <c r="D72" s="32"/>
      <c r="E72" s="23"/>
      <c r="F72" s="32"/>
      <c r="G72" s="32"/>
      <c r="H72" s="32"/>
      <c r="I72" s="32"/>
    </row>
    <row r="73" spans="1:10" x14ac:dyDescent="0.3">
      <c r="A73" s="48" t="s">
        <v>9</v>
      </c>
      <c r="B73" s="6">
        <v>600</v>
      </c>
      <c r="C73" s="9"/>
      <c r="D73" s="42">
        <f>SUM(D74:D76)</f>
        <v>0</v>
      </c>
      <c r="E73" s="22">
        <f>SUM(E74:E76)</f>
        <v>0</v>
      </c>
      <c r="F73" s="9"/>
      <c r="G73" s="9"/>
      <c r="H73" s="9"/>
      <c r="I73" s="9"/>
      <c r="J73" s="2">
        <f>SUM(J74:J76)</f>
        <v>0</v>
      </c>
    </row>
    <row r="74" spans="1:10" x14ac:dyDescent="0.3">
      <c r="A74" s="28" t="s">
        <v>10</v>
      </c>
      <c r="B74" s="11">
        <v>601</v>
      </c>
      <c r="C74" s="9"/>
      <c r="D74" s="9"/>
      <c r="E74" s="22">
        <v>0</v>
      </c>
      <c r="F74" s="9"/>
      <c r="G74" s="9"/>
      <c r="H74" s="9"/>
      <c r="I74" s="9"/>
      <c r="J74" s="2">
        <v>0</v>
      </c>
    </row>
    <row r="75" spans="1:10" x14ac:dyDescent="0.3">
      <c r="A75" s="28" t="s">
        <v>11</v>
      </c>
      <c r="B75" s="11">
        <v>602</v>
      </c>
      <c r="C75" s="9"/>
      <c r="D75" s="9"/>
      <c r="E75" s="22">
        <v>0</v>
      </c>
      <c r="F75" s="9"/>
      <c r="G75" s="9"/>
      <c r="H75" s="9"/>
      <c r="I75" s="9"/>
      <c r="J75" s="2">
        <v>0</v>
      </c>
    </row>
    <row r="76" spans="1:10" x14ac:dyDescent="0.3">
      <c r="A76" s="28" t="s">
        <v>12</v>
      </c>
      <c r="B76" s="11">
        <v>603</v>
      </c>
      <c r="C76" s="9"/>
      <c r="D76" s="9"/>
      <c r="E76" s="22">
        <v>0</v>
      </c>
      <c r="F76" s="9"/>
      <c r="G76" s="9"/>
      <c r="H76" s="9"/>
      <c r="I76" s="9"/>
      <c r="J76" s="2">
        <v>0</v>
      </c>
    </row>
    <row r="77" spans="1:10" x14ac:dyDescent="0.3">
      <c r="A77" s="48" t="s">
        <v>13</v>
      </c>
      <c r="B77" s="6">
        <v>610</v>
      </c>
      <c r="C77" s="9"/>
      <c r="D77" s="9"/>
      <c r="E77" s="22">
        <v>0</v>
      </c>
      <c r="F77" s="9"/>
      <c r="G77" s="9"/>
      <c r="H77" s="9"/>
      <c r="I77" s="9"/>
      <c r="J77" s="2">
        <v>0</v>
      </c>
    </row>
    <row r="78" spans="1:10" x14ac:dyDescent="0.3">
      <c r="A78" s="48" t="s">
        <v>14</v>
      </c>
      <c r="B78" s="6">
        <v>620</v>
      </c>
      <c r="C78" s="9"/>
      <c r="D78" s="42">
        <f>SUM(D79:D81)</f>
        <v>0</v>
      </c>
      <c r="E78" s="22">
        <f>SUM(E79:E81)</f>
        <v>0</v>
      </c>
      <c r="F78" s="9"/>
      <c r="G78" s="9"/>
      <c r="H78" s="9"/>
      <c r="I78" s="9"/>
      <c r="J78" s="2">
        <f>SUM(J79:J81)</f>
        <v>0</v>
      </c>
    </row>
    <row r="79" spans="1:10" x14ac:dyDescent="0.3">
      <c r="A79" s="28" t="s">
        <v>10</v>
      </c>
      <c r="B79" s="11">
        <v>621</v>
      </c>
      <c r="C79" s="9"/>
      <c r="D79" s="9"/>
      <c r="E79" s="22">
        <v>0</v>
      </c>
      <c r="F79" s="9"/>
      <c r="G79" s="9"/>
      <c r="H79" s="9"/>
      <c r="I79" s="9"/>
      <c r="J79" s="2">
        <v>0</v>
      </c>
    </row>
    <row r="80" spans="1:10" x14ac:dyDescent="0.3">
      <c r="A80" s="28" t="s">
        <v>11</v>
      </c>
      <c r="B80" s="11">
        <v>622</v>
      </c>
      <c r="C80" s="9"/>
      <c r="D80" s="9"/>
      <c r="E80" s="22">
        <v>0</v>
      </c>
      <c r="F80" s="9"/>
      <c r="G80" s="9"/>
      <c r="H80" s="9"/>
      <c r="I80" s="9"/>
      <c r="J80" s="2">
        <v>0</v>
      </c>
    </row>
    <row r="81" spans="1:10" x14ac:dyDescent="0.3">
      <c r="A81" s="28" t="s">
        <v>12</v>
      </c>
      <c r="B81" s="11">
        <v>623</v>
      </c>
      <c r="C81" s="9"/>
      <c r="D81" s="9"/>
      <c r="E81" s="22">
        <v>0</v>
      </c>
      <c r="F81" s="9"/>
      <c r="G81" s="9"/>
      <c r="H81" s="9"/>
      <c r="I81" s="9"/>
      <c r="J81" s="2">
        <v>0</v>
      </c>
    </row>
    <row r="82" spans="1:10" x14ac:dyDescent="0.3">
      <c r="A82" s="48" t="s">
        <v>15</v>
      </c>
      <c r="B82" s="6">
        <v>630</v>
      </c>
      <c r="C82" s="9"/>
      <c r="D82" s="9"/>
      <c r="E82" s="22">
        <v>0</v>
      </c>
      <c r="F82" s="9"/>
      <c r="G82" s="9"/>
      <c r="H82" s="9"/>
      <c r="I82" s="9"/>
      <c r="J82" s="2">
        <v>0</v>
      </c>
    </row>
    <row r="83" spans="1:10" s="19" customFormat="1" x14ac:dyDescent="0.3">
      <c r="A83" s="30" t="s">
        <v>16</v>
      </c>
      <c r="B83" s="31">
        <v>700</v>
      </c>
      <c r="C83" s="32"/>
      <c r="D83" s="43">
        <f>D8+D9+D10+D49+D61+D73+D77</f>
        <v>0</v>
      </c>
      <c r="E83" s="23">
        <f>E8+E9+E10+E61</f>
        <v>10738.2</v>
      </c>
      <c r="F83" s="33">
        <v>10759.6</v>
      </c>
      <c r="G83" s="32"/>
      <c r="H83" s="32"/>
      <c r="I83" s="32"/>
      <c r="J83" s="19">
        <f>J8+J9+J10+J49+J61+J73+J77</f>
        <v>10759.6</v>
      </c>
    </row>
    <row r="84" spans="1:10" s="19" customFormat="1" x14ac:dyDescent="0.3">
      <c r="A84" s="30" t="s">
        <v>17</v>
      </c>
      <c r="B84" s="31">
        <v>800</v>
      </c>
      <c r="C84" s="32"/>
      <c r="D84" s="44">
        <f>D16+D35+D52+D65+D78+D82</f>
        <v>0</v>
      </c>
      <c r="E84" s="23">
        <f>E16+E35+E61</f>
        <v>10223.700000000001</v>
      </c>
      <c r="F84" s="33">
        <v>10047.9</v>
      </c>
      <c r="G84" s="32"/>
      <c r="H84" s="32"/>
      <c r="I84" s="32"/>
      <c r="J84" s="19">
        <f>J16+J35+J52+J65+J78+J82</f>
        <v>9854.5000000000018</v>
      </c>
    </row>
    <row r="85" spans="1:10" s="19" customFormat="1" x14ac:dyDescent="0.3">
      <c r="A85" s="30" t="s">
        <v>18</v>
      </c>
      <c r="B85" s="31">
        <v>850</v>
      </c>
      <c r="C85" s="32"/>
      <c r="D85" s="43">
        <f>D83-D84</f>
        <v>0</v>
      </c>
      <c r="E85" s="23">
        <f>E83-E84</f>
        <v>514.5</v>
      </c>
      <c r="F85" s="34">
        <v>711.7</v>
      </c>
      <c r="G85" s="32"/>
      <c r="H85" s="32"/>
      <c r="I85" s="32"/>
      <c r="J85" s="19">
        <f>J83-J84</f>
        <v>905.09999999999854</v>
      </c>
    </row>
    <row r="86" spans="1:10" x14ac:dyDescent="0.3">
      <c r="A86" s="17" t="s">
        <v>19</v>
      </c>
      <c r="B86" s="6"/>
      <c r="C86" s="9"/>
      <c r="D86" s="9"/>
      <c r="E86" s="22"/>
      <c r="F86" s="35"/>
      <c r="G86" s="9"/>
      <c r="H86" s="9"/>
      <c r="I86" s="9"/>
    </row>
    <row r="87" spans="1:10" x14ac:dyDescent="0.3">
      <c r="A87" s="17" t="s">
        <v>20</v>
      </c>
      <c r="B87" s="6">
        <v>900</v>
      </c>
      <c r="C87" s="9"/>
      <c r="D87" s="9"/>
      <c r="E87" s="22"/>
      <c r="F87" s="9"/>
      <c r="G87" s="9"/>
      <c r="H87" s="9"/>
      <c r="I87" s="9"/>
    </row>
    <row r="88" spans="1:10" x14ac:dyDescent="0.3">
      <c r="A88" s="17" t="s">
        <v>21</v>
      </c>
      <c r="B88" s="6">
        <v>910</v>
      </c>
      <c r="C88" s="9"/>
      <c r="D88" s="9"/>
      <c r="E88" s="22"/>
      <c r="F88" s="9"/>
      <c r="G88" s="9"/>
      <c r="H88" s="9"/>
      <c r="I88" s="9"/>
    </row>
    <row r="89" spans="1:10" x14ac:dyDescent="0.3">
      <c r="A89" s="17" t="s">
        <v>22</v>
      </c>
      <c r="B89" s="6">
        <v>920</v>
      </c>
      <c r="C89" s="9"/>
      <c r="D89" s="9"/>
      <c r="E89" s="22"/>
      <c r="F89" s="9"/>
      <c r="G89" s="9"/>
      <c r="H89" s="9"/>
      <c r="I89" s="9"/>
    </row>
    <row r="90" spans="1:10" x14ac:dyDescent="0.3">
      <c r="A90" s="17" t="s">
        <v>23</v>
      </c>
      <c r="B90" s="6">
        <v>930</v>
      </c>
      <c r="C90" s="9"/>
      <c r="D90" s="9"/>
      <c r="E90" s="22"/>
      <c r="F90" s="9"/>
      <c r="G90" s="9"/>
      <c r="H90" s="9"/>
      <c r="I90" s="9"/>
    </row>
  </sheetData>
  <mergeCells count="6">
    <mergeCell ref="F3:I3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НКП</vt:lpstr>
      <vt:lpstr>Лист1</vt:lpstr>
      <vt:lpstr>НКП!Область_друку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Гіщак Мирослава</dc:creator>
  <cp:lastModifiedBy>Качмарик Оксана</cp:lastModifiedBy>
  <cp:lastPrinted>2018-11-02T12:38:34Z</cp:lastPrinted>
  <dcterms:created xsi:type="dcterms:W3CDTF">2018-10-17T09:38:42Z</dcterms:created>
  <dcterms:modified xsi:type="dcterms:W3CDTF">2022-04-25T13:09:11Z</dcterms:modified>
</cp:coreProperties>
</file>