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7.150.20\ухвали\Проєкти ухвал - 8 скликання\Д-т фінансової політики\Бюджет - 6979\Оновлена\Після сесії\"/>
    </mc:Choice>
  </mc:AlternateContent>
  <bookViews>
    <workbookView xWindow="0" yWindow="0" windowWidth="28800" windowHeight="12180" tabRatio="744"/>
  </bookViews>
  <sheets>
    <sheet name="Додаток 3" sheetId="1" r:id="rId1"/>
  </sheets>
  <definedNames>
    <definedName name="_xlnm.Print_Titles" localSheetId="0">'Додаток 3'!$13:$13</definedName>
    <definedName name="_xlnm.Print_Area" localSheetId="0">'Додаток 3'!$A$1:$P$341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1" l="1"/>
  <c r="E34" i="1"/>
  <c r="F75" i="1"/>
  <c r="G75" i="1"/>
  <c r="H75" i="1"/>
  <c r="I75" i="1"/>
  <c r="J75" i="1"/>
  <c r="K75" i="1"/>
  <c r="L75" i="1"/>
  <c r="M75" i="1"/>
  <c r="N75" i="1"/>
  <c r="O75" i="1"/>
  <c r="P75" i="1"/>
  <c r="E75" i="1"/>
  <c r="E65" i="1"/>
  <c r="F116" i="1"/>
  <c r="G116" i="1"/>
  <c r="H116" i="1"/>
  <c r="I116" i="1"/>
  <c r="J116" i="1"/>
  <c r="K116" i="1"/>
  <c r="L116" i="1"/>
  <c r="M116" i="1"/>
  <c r="N116" i="1"/>
  <c r="O116" i="1"/>
  <c r="P116" i="1"/>
  <c r="E116" i="1"/>
  <c r="F263" i="1"/>
  <c r="G263" i="1"/>
  <c r="H263" i="1"/>
  <c r="I263" i="1"/>
  <c r="J263" i="1"/>
  <c r="K263" i="1"/>
  <c r="L263" i="1"/>
  <c r="M263" i="1"/>
  <c r="N263" i="1"/>
  <c r="O263" i="1"/>
  <c r="P263" i="1"/>
  <c r="E263" i="1"/>
  <c r="G39" i="1"/>
  <c r="G235" i="1"/>
  <c r="H235" i="1" l="1"/>
  <c r="E182" i="1"/>
  <c r="E18" i="1"/>
  <c r="G141" i="1" l="1"/>
  <c r="H141" i="1"/>
  <c r="I141" i="1"/>
  <c r="J141" i="1"/>
  <c r="K141" i="1"/>
  <c r="L141" i="1"/>
  <c r="M141" i="1"/>
  <c r="N141" i="1"/>
  <c r="O141" i="1"/>
  <c r="E141" i="1"/>
  <c r="P142" i="1"/>
  <c r="P141" i="1" s="1"/>
  <c r="F142" i="1"/>
  <c r="F141" i="1" s="1"/>
  <c r="E194" i="1"/>
  <c r="E63" i="1"/>
  <c r="E249" i="1" l="1"/>
  <c r="E248" i="1" s="1"/>
  <c r="G248" i="1"/>
  <c r="H248" i="1"/>
  <c r="I248" i="1"/>
  <c r="J248" i="1"/>
  <c r="K248" i="1"/>
  <c r="M248" i="1"/>
  <c r="N248" i="1"/>
  <c r="O248" i="1"/>
  <c r="E206" i="1"/>
  <c r="F23" i="1"/>
  <c r="E22" i="1"/>
  <c r="E25" i="1"/>
  <c r="E78" i="1"/>
  <c r="E235" i="1"/>
  <c r="E271" i="1"/>
  <c r="E47" i="1" l="1"/>
  <c r="E39" i="1"/>
  <c r="E40" i="1"/>
  <c r="P40" i="1" s="1"/>
  <c r="L40" i="1"/>
  <c r="F40" i="1"/>
  <c r="G270" i="1" l="1"/>
  <c r="H270" i="1"/>
  <c r="I270" i="1"/>
  <c r="I269" i="1" s="1"/>
  <c r="J270" i="1"/>
  <c r="J269" i="1" s="1"/>
  <c r="L269" i="1" s="1"/>
  <c r="K270" i="1"/>
  <c r="L270" i="1"/>
  <c r="M270" i="1"/>
  <c r="M269" i="1" s="1"/>
  <c r="N270" i="1"/>
  <c r="N269" i="1" s="1"/>
  <c r="O270" i="1"/>
  <c r="E270" i="1"/>
  <c r="E269" i="1" s="1"/>
  <c r="P271" i="1"/>
  <c r="P270" i="1" s="1"/>
  <c r="L271" i="1"/>
  <c r="F271" i="1"/>
  <c r="F270" i="1" s="1"/>
  <c r="O269" i="1"/>
  <c r="K269" i="1"/>
  <c r="H269" i="1"/>
  <c r="G269" i="1"/>
  <c r="J135" i="1"/>
  <c r="F269" i="1" l="1"/>
  <c r="P269" i="1"/>
  <c r="E42" i="1"/>
  <c r="G48" i="1"/>
  <c r="H48" i="1"/>
  <c r="I48" i="1"/>
  <c r="J48" i="1"/>
  <c r="K48" i="1"/>
  <c r="M48" i="1"/>
  <c r="N48" i="1"/>
  <c r="O48" i="1"/>
  <c r="E48" i="1"/>
  <c r="P50" i="1"/>
  <c r="L50" i="1"/>
  <c r="F50" i="1"/>
  <c r="G132" i="1"/>
  <c r="H132" i="1"/>
  <c r="I132" i="1"/>
  <c r="E132" i="1"/>
  <c r="G173" i="1"/>
  <c r="H173" i="1"/>
  <c r="I173" i="1"/>
  <c r="J173" i="1"/>
  <c r="L173" i="1"/>
  <c r="M173" i="1"/>
  <c r="N173" i="1"/>
  <c r="E173" i="1"/>
  <c r="G196" i="1"/>
  <c r="H196" i="1"/>
  <c r="I196" i="1"/>
  <c r="L196" i="1"/>
  <c r="M196" i="1"/>
  <c r="N196" i="1"/>
  <c r="E196" i="1"/>
  <c r="J197" i="1"/>
  <c r="J196" i="1" s="1"/>
  <c r="G134" i="1" l="1"/>
  <c r="H134" i="1"/>
  <c r="I134" i="1"/>
  <c r="J134" i="1"/>
  <c r="M134" i="1"/>
  <c r="M133" i="1" s="1"/>
  <c r="M132" i="1" s="1"/>
  <c r="N134" i="1"/>
  <c r="N133" i="1" s="1"/>
  <c r="N132" i="1" s="1"/>
  <c r="E134" i="1"/>
  <c r="O133" i="1"/>
  <c r="K133" i="1"/>
  <c r="K132" i="1" s="1"/>
  <c r="J133" i="1"/>
  <c r="F133" i="1"/>
  <c r="F132" i="1" s="1"/>
  <c r="L257" i="1"/>
  <c r="M257" i="1"/>
  <c r="N257" i="1"/>
  <c r="J257" i="1"/>
  <c r="P257" i="1" s="1"/>
  <c r="K258" i="1"/>
  <c r="K257" i="1" s="1"/>
  <c r="F258" i="1"/>
  <c r="K174" i="1"/>
  <c r="F174" i="1"/>
  <c r="F173" i="1" s="1"/>
  <c r="K197" i="1"/>
  <c r="F197" i="1"/>
  <c r="F196" i="1" s="1"/>
  <c r="P133" i="1" l="1"/>
  <c r="P132" i="1" s="1"/>
  <c r="O132" i="1"/>
  <c r="O197" i="1"/>
  <c r="K196" i="1"/>
  <c r="L133" i="1"/>
  <c r="L132" i="1" s="1"/>
  <c r="J132" i="1"/>
  <c r="O174" i="1"/>
  <c r="K173" i="1"/>
  <c r="O258" i="1"/>
  <c r="P174" i="1" l="1"/>
  <c r="P173" i="1" s="1"/>
  <c r="O173" i="1"/>
  <c r="P197" i="1"/>
  <c r="P196" i="1" s="1"/>
  <c r="O196" i="1"/>
  <c r="P258" i="1"/>
  <c r="O257" i="1"/>
  <c r="G30" i="1" l="1"/>
  <c r="H30" i="1"/>
  <c r="I30" i="1"/>
  <c r="J30" i="1"/>
  <c r="K30" i="1"/>
  <c r="M30" i="1"/>
  <c r="N30" i="1"/>
  <c r="O30" i="1"/>
  <c r="E30" i="1"/>
  <c r="G68" i="1" l="1"/>
  <c r="H68" i="1"/>
  <c r="I68" i="1"/>
  <c r="J68" i="1"/>
  <c r="K68" i="1"/>
  <c r="M68" i="1"/>
  <c r="N68" i="1"/>
  <c r="O68" i="1"/>
  <c r="E68" i="1"/>
  <c r="G80" i="1"/>
  <c r="H80" i="1"/>
  <c r="I80" i="1"/>
  <c r="J80" i="1"/>
  <c r="K80" i="1"/>
  <c r="M80" i="1"/>
  <c r="N80" i="1"/>
  <c r="O80" i="1"/>
  <c r="E80" i="1"/>
  <c r="G99" i="1"/>
  <c r="G90" i="1" s="1"/>
  <c r="H99" i="1"/>
  <c r="H90" i="1" s="1"/>
  <c r="I99" i="1"/>
  <c r="I90" i="1" s="1"/>
  <c r="J99" i="1"/>
  <c r="J90" i="1" s="1"/>
  <c r="K99" i="1"/>
  <c r="K90" i="1" s="1"/>
  <c r="M99" i="1"/>
  <c r="M90" i="1" s="1"/>
  <c r="N99" i="1"/>
  <c r="N90" i="1" s="1"/>
  <c r="O99" i="1"/>
  <c r="O90" i="1" s="1"/>
  <c r="E99" i="1"/>
  <c r="E90" i="1" s="1"/>
  <c r="G106" i="1"/>
  <c r="H106" i="1"/>
  <c r="I106" i="1"/>
  <c r="J106" i="1"/>
  <c r="K106" i="1"/>
  <c r="M106" i="1"/>
  <c r="N106" i="1"/>
  <c r="O106" i="1"/>
  <c r="E106" i="1"/>
  <c r="G114" i="1"/>
  <c r="H114" i="1"/>
  <c r="I114" i="1"/>
  <c r="J114" i="1"/>
  <c r="K114" i="1"/>
  <c r="M114" i="1"/>
  <c r="N114" i="1"/>
  <c r="O114" i="1"/>
  <c r="G120" i="1"/>
  <c r="H120" i="1"/>
  <c r="I120" i="1"/>
  <c r="J120" i="1"/>
  <c r="K120" i="1"/>
  <c r="M120" i="1"/>
  <c r="N120" i="1"/>
  <c r="O120" i="1"/>
  <c r="G128" i="1"/>
  <c r="H128" i="1"/>
  <c r="I128" i="1"/>
  <c r="J128" i="1"/>
  <c r="K128" i="1"/>
  <c r="M128" i="1"/>
  <c r="N128" i="1"/>
  <c r="O128" i="1"/>
  <c r="G136" i="1"/>
  <c r="H136" i="1"/>
  <c r="I136" i="1"/>
  <c r="J136" i="1"/>
  <c r="K136" i="1"/>
  <c r="M136" i="1"/>
  <c r="N136" i="1"/>
  <c r="O136" i="1"/>
  <c r="E136" i="1"/>
  <c r="G145" i="1"/>
  <c r="H145" i="1"/>
  <c r="I145" i="1"/>
  <c r="J145" i="1"/>
  <c r="K145" i="1"/>
  <c r="M145" i="1"/>
  <c r="N145" i="1"/>
  <c r="O145" i="1"/>
  <c r="E145" i="1"/>
  <c r="G148" i="1"/>
  <c r="H148" i="1"/>
  <c r="I148" i="1"/>
  <c r="J148" i="1"/>
  <c r="K148" i="1"/>
  <c r="M148" i="1"/>
  <c r="N148" i="1"/>
  <c r="O148" i="1"/>
  <c r="E148" i="1"/>
  <c r="G152" i="1"/>
  <c r="H152" i="1"/>
  <c r="I152" i="1"/>
  <c r="J152" i="1"/>
  <c r="K152" i="1"/>
  <c r="M152" i="1"/>
  <c r="N152" i="1"/>
  <c r="O152" i="1"/>
  <c r="E152" i="1"/>
  <c r="G155" i="1"/>
  <c r="H155" i="1"/>
  <c r="I155" i="1"/>
  <c r="J155" i="1"/>
  <c r="K155" i="1"/>
  <c r="M155" i="1"/>
  <c r="N155" i="1"/>
  <c r="O155" i="1"/>
  <c r="E155" i="1"/>
  <c r="G165" i="1"/>
  <c r="H165" i="1"/>
  <c r="I165" i="1"/>
  <c r="J165" i="1"/>
  <c r="K165" i="1"/>
  <c r="M165" i="1"/>
  <c r="N165" i="1"/>
  <c r="O165" i="1"/>
  <c r="G168" i="1"/>
  <c r="H168" i="1"/>
  <c r="I168" i="1"/>
  <c r="J168" i="1"/>
  <c r="K168" i="1"/>
  <c r="M168" i="1"/>
  <c r="N168" i="1"/>
  <c r="O168" i="1"/>
  <c r="G179" i="1"/>
  <c r="H179" i="1"/>
  <c r="I179" i="1"/>
  <c r="J179" i="1"/>
  <c r="K179" i="1"/>
  <c r="M179" i="1"/>
  <c r="N179" i="1"/>
  <c r="O179" i="1"/>
  <c r="G183" i="1"/>
  <c r="H183" i="1"/>
  <c r="I183" i="1"/>
  <c r="J183" i="1"/>
  <c r="K183" i="1"/>
  <c r="M183" i="1"/>
  <c r="N183" i="1"/>
  <c r="O183" i="1"/>
  <c r="E183" i="1"/>
  <c r="G205" i="1" l="1"/>
  <c r="H205" i="1"/>
  <c r="I205" i="1"/>
  <c r="J205" i="1"/>
  <c r="K205" i="1"/>
  <c r="L205" i="1"/>
  <c r="M205" i="1"/>
  <c r="N205" i="1"/>
  <c r="O205" i="1"/>
  <c r="E205" i="1"/>
  <c r="G208" i="1"/>
  <c r="H208" i="1"/>
  <c r="I208" i="1"/>
  <c r="J208" i="1"/>
  <c r="K208" i="1"/>
  <c r="M208" i="1"/>
  <c r="N208" i="1"/>
  <c r="N203" i="1" s="1"/>
  <c r="N202" i="1" s="1"/>
  <c r="O208" i="1"/>
  <c r="G216" i="1"/>
  <c r="H216" i="1"/>
  <c r="I216" i="1"/>
  <c r="K216" i="1"/>
  <c r="M216" i="1"/>
  <c r="N216" i="1"/>
  <c r="O216" i="1"/>
  <c r="E216" i="1"/>
  <c r="G220" i="1"/>
  <c r="H220" i="1"/>
  <c r="I220" i="1"/>
  <c r="J220" i="1"/>
  <c r="K220" i="1"/>
  <c r="M220" i="1"/>
  <c r="N220" i="1"/>
  <c r="O220" i="1"/>
  <c r="E220" i="1"/>
  <c r="G228" i="1"/>
  <c r="H228" i="1"/>
  <c r="I228" i="1"/>
  <c r="J228" i="1"/>
  <c r="K228" i="1"/>
  <c r="M228" i="1"/>
  <c r="N228" i="1"/>
  <c r="O228" i="1"/>
  <c r="E228" i="1"/>
  <c r="G234" i="1"/>
  <c r="I234" i="1"/>
  <c r="J234" i="1"/>
  <c r="K234" i="1"/>
  <c r="M234" i="1"/>
  <c r="N234" i="1"/>
  <c r="O234" i="1"/>
  <c r="G237" i="1"/>
  <c r="H237" i="1"/>
  <c r="I237" i="1"/>
  <c r="J237" i="1"/>
  <c r="K237" i="1"/>
  <c r="M237" i="1"/>
  <c r="N237" i="1"/>
  <c r="O237" i="1"/>
  <c r="E237" i="1"/>
  <c r="G240" i="1"/>
  <c r="H240" i="1"/>
  <c r="I240" i="1"/>
  <c r="J240" i="1"/>
  <c r="K240" i="1"/>
  <c r="M240" i="1"/>
  <c r="N240" i="1"/>
  <c r="O240" i="1"/>
  <c r="G242" i="1"/>
  <c r="H242" i="1"/>
  <c r="I242" i="1"/>
  <c r="J242" i="1"/>
  <c r="K242" i="1"/>
  <c r="L242" i="1"/>
  <c r="M242" i="1"/>
  <c r="N242" i="1"/>
  <c r="O242" i="1"/>
  <c r="E242" i="1"/>
  <c r="G253" i="1"/>
  <c r="H253" i="1"/>
  <c r="I253" i="1"/>
  <c r="J253" i="1"/>
  <c r="K253" i="1"/>
  <c r="M253" i="1"/>
  <c r="N253" i="1"/>
  <c r="O253" i="1"/>
  <c r="E253" i="1"/>
  <c r="G255" i="1"/>
  <c r="H255" i="1"/>
  <c r="I255" i="1"/>
  <c r="J255" i="1"/>
  <c r="K255" i="1"/>
  <c r="M255" i="1"/>
  <c r="N255" i="1"/>
  <c r="O255" i="1"/>
  <c r="E255" i="1"/>
  <c r="G259" i="1"/>
  <c r="H259" i="1"/>
  <c r="I259" i="1"/>
  <c r="J259" i="1"/>
  <c r="K259" i="1"/>
  <c r="M259" i="1"/>
  <c r="N259" i="1"/>
  <c r="O259" i="1"/>
  <c r="E259" i="1"/>
  <c r="G267" i="1"/>
  <c r="H267" i="1"/>
  <c r="I267" i="1"/>
  <c r="J267" i="1"/>
  <c r="K267" i="1"/>
  <c r="M267" i="1"/>
  <c r="N267" i="1"/>
  <c r="O267" i="1"/>
  <c r="E267" i="1"/>
  <c r="G278" i="1"/>
  <c r="G275" i="1" s="1"/>
  <c r="H278" i="1"/>
  <c r="I278" i="1"/>
  <c r="I275" i="1" s="1"/>
  <c r="J278" i="1"/>
  <c r="J275" i="1" s="1"/>
  <c r="K278" i="1"/>
  <c r="K275" i="1" s="1"/>
  <c r="M278" i="1"/>
  <c r="M275" i="1" s="1"/>
  <c r="N278" i="1"/>
  <c r="N275" i="1" s="1"/>
  <c r="O278" i="1"/>
  <c r="O275" i="1" s="1"/>
  <c r="E278" i="1"/>
  <c r="E286" i="1"/>
  <c r="E294" i="1"/>
  <c r="G302" i="1"/>
  <c r="G299" i="1" s="1"/>
  <c r="H302" i="1"/>
  <c r="H299" i="1" s="1"/>
  <c r="I302" i="1"/>
  <c r="I299" i="1" s="1"/>
  <c r="J302" i="1"/>
  <c r="J299" i="1" s="1"/>
  <c r="K302" i="1"/>
  <c r="K299" i="1" s="1"/>
  <c r="M302" i="1"/>
  <c r="M299" i="1" s="1"/>
  <c r="N302" i="1"/>
  <c r="N299" i="1" s="1"/>
  <c r="O302" i="1"/>
  <c r="O299" i="1" s="1"/>
  <c r="E302" i="1"/>
  <c r="G310" i="1"/>
  <c r="G307" i="1" s="1"/>
  <c r="H310" i="1"/>
  <c r="I310" i="1"/>
  <c r="I307" i="1" s="1"/>
  <c r="J310" i="1"/>
  <c r="J307" i="1" s="1"/>
  <c r="K310" i="1"/>
  <c r="K307" i="1" s="1"/>
  <c r="M310" i="1"/>
  <c r="M307" i="1" s="1"/>
  <c r="N310" i="1"/>
  <c r="N307" i="1" s="1"/>
  <c r="O310" i="1"/>
  <c r="O307" i="1" s="1"/>
  <c r="E310" i="1"/>
  <c r="G323" i="1"/>
  <c r="H323" i="1"/>
  <c r="I323" i="1"/>
  <c r="J323" i="1"/>
  <c r="K323" i="1"/>
  <c r="M323" i="1"/>
  <c r="N323" i="1"/>
  <c r="O323" i="1"/>
  <c r="G22" i="1"/>
  <c r="E272" i="1"/>
  <c r="E273" i="1"/>
  <c r="G203" i="1" l="1"/>
  <c r="G202" i="1" s="1"/>
  <c r="O203" i="1"/>
  <c r="O202" i="1" s="1"/>
  <c r="N230" i="1"/>
  <c r="K230" i="1"/>
  <c r="J230" i="1"/>
  <c r="M203" i="1"/>
  <c r="M202" i="1" s="1"/>
  <c r="I230" i="1"/>
  <c r="G230" i="1"/>
  <c r="K203" i="1"/>
  <c r="K202" i="1" s="1"/>
  <c r="J203" i="1"/>
  <c r="M230" i="1"/>
  <c r="O230" i="1"/>
  <c r="I203" i="1"/>
  <c r="I202" i="1" s="1"/>
  <c r="K29" i="1" l="1"/>
  <c r="E179" i="1" l="1"/>
  <c r="E201" i="1"/>
  <c r="E123" i="1"/>
  <c r="E120" i="1" s="1"/>
  <c r="P144" i="1"/>
  <c r="L144" i="1"/>
  <c r="F144" i="1"/>
  <c r="E198" i="1" l="1"/>
  <c r="E175" i="1"/>
  <c r="G71" i="1"/>
  <c r="G65" i="1" s="1"/>
  <c r="H71" i="1"/>
  <c r="H65" i="1" s="1"/>
  <c r="I71" i="1"/>
  <c r="I65" i="1" s="1"/>
  <c r="J71" i="1"/>
  <c r="J65" i="1" s="1"/>
  <c r="K71" i="1"/>
  <c r="K65" i="1" s="1"/>
  <c r="M71" i="1"/>
  <c r="M65" i="1" s="1"/>
  <c r="N71" i="1"/>
  <c r="N65" i="1" s="1"/>
  <c r="O71" i="1"/>
  <c r="O65" i="1" s="1"/>
  <c r="E71" i="1"/>
  <c r="G14" i="1" l="1"/>
  <c r="H14" i="1"/>
  <c r="I14" i="1"/>
  <c r="J14" i="1"/>
  <c r="K14" i="1"/>
  <c r="M14" i="1"/>
  <c r="N14" i="1"/>
  <c r="O14" i="1"/>
  <c r="F22" i="1" l="1"/>
  <c r="L169" i="1" l="1"/>
  <c r="L168" i="1" s="1"/>
  <c r="P169" i="1" l="1"/>
  <c r="P168" i="1" s="1"/>
  <c r="E168" i="1"/>
  <c r="F169" i="1"/>
  <c r="F168" i="1" s="1"/>
  <c r="E14" i="1" l="1"/>
  <c r="E327" i="1"/>
  <c r="E240" i="1" l="1"/>
  <c r="H281" i="1"/>
  <c r="H275" i="1" s="1"/>
  <c r="H297" i="1"/>
  <c r="H313" i="1"/>
  <c r="H307" i="1" s="1"/>
  <c r="H210" i="1"/>
  <c r="E177" i="1"/>
  <c r="H203" i="1" l="1"/>
  <c r="H202" i="1" s="1"/>
  <c r="P159" i="1" l="1"/>
  <c r="L159" i="1"/>
  <c r="F159" i="1"/>
  <c r="P213" i="1"/>
  <c r="L213" i="1"/>
  <c r="F213" i="1"/>
  <c r="O22" i="1" l="1"/>
  <c r="N22" i="1"/>
  <c r="M22" i="1"/>
  <c r="K22" i="1"/>
  <c r="J22" i="1"/>
  <c r="H22" i="1"/>
  <c r="E130" i="1" l="1"/>
  <c r="E275" i="1"/>
  <c r="E283" i="1"/>
  <c r="E291" i="1"/>
  <c r="E299" i="1"/>
  <c r="E307" i="1"/>
  <c r="P322" i="1" l="1"/>
  <c r="F322" i="1"/>
  <c r="P314" i="1"/>
  <c r="F314" i="1"/>
  <c r="P306" i="1"/>
  <c r="F306" i="1"/>
  <c r="P282" i="1"/>
  <c r="F282" i="1"/>
  <c r="G318" i="1"/>
  <c r="G315" i="1" s="1"/>
  <c r="H318" i="1"/>
  <c r="H315" i="1" s="1"/>
  <c r="I318" i="1"/>
  <c r="I315" i="1" s="1"/>
  <c r="J318" i="1"/>
  <c r="J315" i="1" s="1"/>
  <c r="K318" i="1"/>
  <c r="K315" i="1" s="1"/>
  <c r="M318" i="1"/>
  <c r="M315" i="1" s="1"/>
  <c r="N318" i="1"/>
  <c r="N315" i="1" s="1"/>
  <c r="O318" i="1"/>
  <c r="O315" i="1" s="1"/>
  <c r="E318" i="1"/>
  <c r="E315" i="1" s="1"/>
  <c r="P298" i="1" l="1"/>
  <c r="F298" i="1"/>
  <c r="G26" i="1" l="1"/>
  <c r="G20" i="1" s="1"/>
  <c r="G19" i="1" s="1"/>
  <c r="H26" i="1"/>
  <c r="H20" i="1" s="1"/>
  <c r="H19" i="1" s="1"/>
  <c r="I26" i="1"/>
  <c r="I20" i="1" s="1"/>
  <c r="I19" i="1" s="1"/>
  <c r="J26" i="1"/>
  <c r="J20" i="1" s="1"/>
  <c r="J19" i="1" s="1"/>
  <c r="K26" i="1"/>
  <c r="K20" i="1" s="1"/>
  <c r="K19" i="1" s="1"/>
  <c r="M26" i="1"/>
  <c r="M20" i="1" s="1"/>
  <c r="M19" i="1" s="1"/>
  <c r="N26" i="1"/>
  <c r="N20" i="1" s="1"/>
  <c r="N19" i="1" s="1"/>
  <c r="O26" i="1"/>
  <c r="O20" i="1" s="1"/>
  <c r="O19" i="1" s="1"/>
  <c r="E26" i="1"/>
  <c r="E20" i="1" l="1"/>
  <c r="E19" i="1" s="1"/>
  <c r="P158" i="1" l="1"/>
  <c r="L158" i="1"/>
  <c r="F158" i="1"/>
  <c r="E143" i="1" l="1"/>
  <c r="F317" i="1"/>
  <c r="F254" i="1"/>
  <c r="F253" i="1" s="1"/>
  <c r="P126" i="1" l="1"/>
  <c r="L126" i="1"/>
  <c r="F126" i="1"/>
  <c r="P125" i="1"/>
  <c r="L125" i="1"/>
  <c r="F125" i="1"/>
  <c r="F135" i="1"/>
  <c r="F134" i="1" s="1"/>
  <c r="K135" i="1"/>
  <c r="K134" i="1" s="1"/>
  <c r="P135" i="1"/>
  <c r="P134" i="1" s="1"/>
  <c r="O135" i="1" l="1"/>
  <c r="O134" i="1" s="1"/>
  <c r="L135" i="1" l="1"/>
  <c r="L134" i="1" s="1"/>
  <c r="E115" i="1"/>
  <c r="E114" i="1" s="1"/>
  <c r="E234" i="1" l="1"/>
  <c r="E230" i="1" s="1"/>
  <c r="H234" i="1"/>
  <c r="H230" i="1" s="1"/>
  <c r="P212" i="1"/>
  <c r="L212" i="1"/>
  <c r="F212" i="1"/>
  <c r="P238" i="1" l="1"/>
  <c r="L238" i="1"/>
  <c r="F238" i="1"/>
  <c r="L235" i="1"/>
  <c r="P16" i="1"/>
  <c r="P17" i="1"/>
  <c r="P21" i="1"/>
  <c r="P23" i="1"/>
  <c r="P24" i="1"/>
  <c r="P25" i="1"/>
  <c r="P27" i="1"/>
  <c r="P28" i="1"/>
  <c r="P29" i="1"/>
  <c r="P31" i="1"/>
  <c r="P33" i="1"/>
  <c r="P36" i="1"/>
  <c r="P37" i="1"/>
  <c r="P39" i="1"/>
  <c r="P42" i="1"/>
  <c r="P43" i="1"/>
  <c r="P44" i="1"/>
  <c r="P46" i="1"/>
  <c r="P47" i="1"/>
  <c r="P49" i="1"/>
  <c r="P48" i="1" s="1"/>
  <c r="P51" i="1"/>
  <c r="P53" i="1"/>
  <c r="P54" i="1"/>
  <c r="P57" i="1"/>
  <c r="P58" i="1"/>
  <c r="P59" i="1"/>
  <c r="P62" i="1"/>
  <c r="P64" i="1"/>
  <c r="P67" i="1"/>
  <c r="P69" i="1"/>
  <c r="P70" i="1"/>
  <c r="P72" i="1"/>
  <c r="P73" i="1"/>
  <c r="P77" i="1"/>
  <c r="P78" i="1"/>
  <c r="P81" i="1"/>
  <c r="P80" i="1" s="1"/>
  <c r="P83" i="1"/>
  <c r="P85" i="1"/>
  <c r="P87" i="1"/>
  <c r="P89" i="1"/>
  <c r="P92" i="1"/>
  <c r="P93" i="1"/>
  <c r="P94" i="1"/>
  <c r="P95" i="1"/>
  <c r="P96" i="1"/>
  <c r="P97" i="1"/>
  <c r="P98" i="1"/>
  <c r="P100" i="1"/>
  <c r="P101" i="1"/>
  <c r="P102" i="1"/>
  <c r="P105" i="1"/>
  <c r="P111" i="1"/>
  <c r="P113" i="1"/>
  <c r="P115" i="1"/>
  <c r="P108" i="1"/>
  <c r="P109" i="1"/>
  <c r="P118" i="1"/>
  <c r="P124" i="1"/>
  <c r="P130" i="1"/>
  <c r="P131" i="1"/>
  <c r="P137" i="1"/>
  <c r="P138" i="1"/>
  <c r="P140" i="1"/>
  <c r="P143" i="1"/>
  <c r="P147" i="1"/>
  <c r="P150" i="1"/>
  <c r="P151" i="1"/>
  <c r="P154" i="1"/>
  <c r="P157" i="1"/>
  <c r="P160" i="1"/>
  <c r="P163" i="1"/>
  <c r="P171" i="1"/>
  <c r="P172" i="1"/>
  <c r="P176" i="1"/>
  <c r="P177" i="1"/>
  <c r="P178" i="1"/>
  <c r="P181" i="1"/>
  <c r="P185" i="1"/>
  <c r="P188" i="1"/>
  <c r="P193" i="1"/>
  <c r="P199" i="1"/>
  <c r="P204" i="1"/>
  <c r="P206" i="1"/>
  <c r="P214" i="1"/>
  <c r="P215" i="1"/>
  <c r="P217" i="1"/>
  <c r="P222" i="1"/>
  <c r="P223" i="1"/>
  <c r="P226" i="1"/>
  <c r="P229" i="1"/>
  <c r="P232" i="1"/>
  <c r="P233" i="1"/>
  <c r="P235" i="1"/>
  <c r="P236" i="1"/>
  <c r="P239" i="1"/>
  <c r="P241" i="1"/>
  <c r="P240" i="1" s="1"/>
  <c r="P243" i="1"/>
  <c r="P242" i="1" s="1"/>
  <c r="P244" i="1"/>
  <c r="P247" i="1"/>
  <c r="P249" i="1"/>
  <c r="P248" i="1" s="1"/>
  <c r="P252" i="1"/>
  <c r="P254" i="1"/>
  <c r="P253" i="1" s="1"/>
  <c r="P255" i="1"/>
  <c r="P261" i="1"/>
  <c r="P262" i="1"/>
  <c r="P265" i="1"/>
  <c r="P266" i="1"/>
  <c r="P272" i="1"/>
  <c r="P268" i="1"/>
  <c r="P273" i="1"/>
  <c r="P274" i="1"/>
  <c r="P277" i="1"/>
  <c r="P285" i="1"/>
  <c r="P293" i="1"/>
  <c r="P301" i="1"/>
  <c r="P309" i="1"/>
  <c r="P317" i="1"/>
  <c r="P325" i="1"/>
  <c r="L178" i="1"/>
  <c r="F178" i="1"/>
  <c r="P327" i="1"/>
  <c r="P259" i="1" l="1"/>
  <c r="P68" i="1"/>
  <c r="P155" i="1"/>
  <c r="P220" i="1"/>
  <c r="P267" i="1"/>
  <c r="P145" i="1"/>
  <c r="P234" i="1"/>
  <c r="P152" i="1"/>
  <c r="P99" i="1"/>
  <c r="P90" i="1" s="1"/>
  <c r="P136" i="1"/>
  <c r="P114" i="1"/>
  <c r="P237" i="1"/>
  <c r="P205" i="1"/>
  <c r="P228" i="1"/>
  <c r="P183" i="1"/>
  <c r="P148" i="1"/>
  <c r="P71" i="1"/>
  <c r="P26" i="1"/>
  <c r="P230" i="1" l="1"/>
  <c r="P175" i="1"/>
  <c r="E209" i="1"/>
  <c r="L274" i="1"/>
  <c r="F274" i="1"/>
  <c r="P209" i="1" l="1"/>
  <c r="E208" i="1"/>
  <c r="E203" i="1" s="1"/>
  <c r="E202" i="1" s="1"/>
  <c r="E251" i="1"/>
  <c r="F249" i="1"/>
  <c r="F248" i="1" s="1"/>
  <c r="F252" i="1"/>
  <c r="F247" i="1"/>
  <c r="E164" i="1"/>
  <c r="E326" i="1"/>
  <c r="E323" i="1" s="1"/>
  <c r="P182" i="1"/>
  <c r="P179" i="1" l="1"/>
  <c r="P208" i="1"/>
  <c r="P164" i="1"/>
  <c r="P326" i="1"/>
  <c r="P323" i="1" s="1"/>
  <c r="P18" i="1"/>
  <c r="F285" i="1"/>
  <c r="L285" i="1"/>
  <c r="G286" i="1"/>
  <c r="G283" i="1" s="1"/>
  <c r="H286" i="1"/>
  <c r="H283" i="1" s="1"/>
  <c r="I286" i="1"/>
  <c r="I283" i="1" s="1"/>
  <c r="J286" i="1"/>
  <c r="J283" i="1" s="1"/>
  <c r="K286" i="1"/>
  <c r="K283" i="1" s="1"/>
  <c r="M286" i="1"/>
  <c r="M283" i="1" s="1"/>
  <c r="N286" i="1"/>
  <c r="N283" i="1" s="1"/>
  <c r="O286" i="1"/>
  <c r="O283" i="1" s="1"/>
  <c r="P287" i="1"/>
  <c r="L287" i="1"/>
  <c r="L289" i="1"/>
  <c r="F293" i="1"/>
  <c r="L293" i="1"/>
  <c r="G294" i="1"/>
  <c r="G291" i="1" s="1"/>
  <c r="H294" i="1"/>
  <c r="H291" i="1" s="1"/>
  <c r="I294" i="1"/>
  <c r="I291" i="1" s="1"/>
  <c r="J294" i="1"/>
  <c r="J291" i="1" s="1"/>
  <c r="K294" i="1"/>
  <c r="K291" i="1" s="1"/>
  <c r="M294" i="1"/>
  <c r="M291" i="1" s="1"/>
  <c r="N294" i="1"/>
  <c r="N291" i="1" s="1"/>
  <c r="O294" i="1"/>
  <c r="O291" i="1" s="1"/>
  <c r="P295" i="1"/>
  <c r="L295" i="1"/>
  <c r="L294" i="1" s="1"/>
  <c r="P296" i="1"/>
  <c r="P297" i="1"/>
  <c r="L297" i="1"/>
  <c r="L291" i="1" l="1"/>
  <c r="P14" i="1"/>
  <c r="F288" i="1"/>
  <c r="P288" i="1"/>
  <c r="F290" i="1"/>
  <c r="P290" i="1"/>
  <c r="F289" i="1"/>
  <c r="P289" i="1"/>
  <c r="F297" i="1"/>
  <c r="F287" i="1"/>
  <c r="F295" i="1"/>
  <c r="F296" i="1"/>
  <c r="L286" i="1"/>
  <c r="L283" i="1" s="1"/>
  <c r="E38" i="1"/>
  <c r="E41" i="1"/>
  <c r="E52" i="1"/>
  <c r="H38" i="1"/>
  <c r="G38" i="1"/>
  <c r="G41" i="1"/>
  <c r="G45" i="1"/>
  <c r="P286" i="1" l="1"/>
  <c r="P283" i="1" s="1"/>
  <c r="P294" i="1"/>
  <c r="P291" i="1" s="1"/>
  <c r="F294" i="1"/>
  <c r="F291" i="1" s="1"/>
  <c r="F286" i="1"/>
  <c r="F283" i="1" s="1"/>
  <c r="F92" i="1"/>
  <c r="L92" i="1"/>
  <c r="F57" i="1"/>
  <c r="L57" i="1"/>
  <c r="L327" i="1"/>
  <c r="L326" i="1"/>
  <c r="L325" i="1"/>
  <c r="F325" i="1"/>
  <c r="L323" i="1" l="1"/>
  <c r="F326" i="1"/>
  <c r="F327" i="1"/>
  <c r="F323" i="1" l="1"/>
  <c r="F150" i="1"/>
  <c r="L150" i="1"/>
  <c r="F206" i="1"/>
  <c r="F205" i="1" s="1"/>
  <c r="L124" i="1" l="1"/>
  <c r="F124" i="1"/>
  <c r="P76" i="1" l="1"/>
  <c r="P74" i="1" l="1"/>
  <c r="F83" i="1"/>
  <c r="F118" i="1"/>
  <c r="L266" i="1"/>
  <c r="F266" i="1"/>
  <c r="F181" i="1"/>
  <c r="F257" i="1"/>
  <c r="F255" i="1" s="1"/>
  <c r="P65" i="1" l="1"/>
  <c r="L301" i="1" l="1"/>
  <c r="L317" i="1" l="1"/>
  <c r="L309" i="1"/>
  <c r="F309" i="1"/>
  <c r="F301" i="1"/>
  <c r="L277" i="1"/>
  <c r="F277" i="1"/>
  <c r="L232" i="1"/>
  <c r="F232" i="1"/>
  <c r="L67" i="1"/>
  <c r="F67" i="1"/>
  <c r="L36" i="1"/>
  <c r="F36" i="1"/>
  <c r="L105" i="1"/>
  <c r="F105" i="1"/>
  <c r="L83" i="1"/>
  <c r="L81" i="1"/>
  <c r="L80" i="1" s="1"/>
  <c r="F81" i="1"/>
  <c r="F80" i="1" s="1"/>
  <c r="L147" i="1"/>
  <c r="L145" i="1" s="1"/>
  <c r="F147" i="1"/>
  <c r="F145" i="1" s="1"/>
  <c r="L163" i="1"/>
  <c r="F163" i="1"/>
  <c r="L118" i="1"/>
  <c r="L217" i="1"/>
  <c r="F217" i="1"/>
  <c r="L261" i="1"/>
  <c r="F261" i="1"/>
  <c r="L185" i="1"/>
  <c r="L183" i="1" s="1"/>
  <c r="F185" i="1"/>
  <c r="F183" i="1" s="1"/>
  <c r="L204" i="1"/>
  <c r="F204" i="1"/>
  <c r="L188" i="1"/>
  <c r="F188" i="1"/>
  <c r="L226" i="1"/>
  <c r="F226" i="1"/>
  <c r="L265" i="1"/>
  <c r="F265" i="1"/>
  <c r="L157" i="1"/>
  <c r="F157" i="1"/>
  <c r="L154" i="1"/>
  <c r="L152" i="1" s="1"/>
  <c r="F154" i="1"/>
  <c r="F152" i="1" s="1"/>
  <c r="L193" i="1"/>
  <c r="F193" i="1"/>
  <c r="L222" i="1"/>
  <c r="F222" i="1"/>
  <c r="L254" i="1"/>
  <c r="L253" i="1" s="1"/>
  <c r="L181" i="1"/>
  <c r="L249" i="1"/>
  <c r="L248" i="1" s="1"/>
  <c r="L247" i="1"/>
  <c r="L255" i="1"/>
  <c r="L17" i="1"/>
  <c r="F17" i="1"/>
  <c r="L31" i="1"/>
  <c r="F31" i="1"/>
  <c r="P32" i="1"/>
  <c r="P30" i="1" s="1"/>
  <c r="L32" i="1"/>
  <c r="L21" i="1"/>
  <c r="F21" i="1"/>
  <c r="L16" i="1"/>
  <c r="F16" i="1"/>
  <c r="F32" i="1" l="1"/>
  <c r="P119" i="1" l="1"/>
  <c r="L119" i="1"/>
  <c r="F119" i="1" l="1"/>
  <c r="K140" i="1"/>
  <c r="F143" i="1" l="1"/>
  <c r="F130" i="1"/>
  <c r="F131" i="1"/>
  <c r="F137" i="1"/>
  <c r="F136" i="1" s="1"/>
  <c r="F138" i="1"/>
  <c r="F140" i="1"/>
  <c r="L252" i="1" l="1"/>
  <c r="J216" i="1" l="1"/>
  <c r="J202" i="1" s="1"/>
  <c r="P219" i="1" l="1"/>
  <c r="P167" i="1" l="1"/>
  <c r="O140" i="1"/>
  <c r="P211" i="1"/>
  <c r="P123" i="1"/>
  <c r="P122" i="1"/>
  <c r="P320" i="1"/>
  <c r="P319" i="1"/>
  <c r="P313" i="1"/>
  <c r="P312" i="1"/>
  <c r="P311" i="1"/>
  <c r="P310" i="1" s="1"/>
  <c r="P305" i="1"/>
  <c r="P304" i="1"/>
  <c r="P303" i="1"/>
  <c r="P307" i="1" l="1"/>
  <c r="P302" i="1"/>
  <c r="P299" i="1" s="1"/>
  <c r="P129" i="1"/>
  <c r="E128" i="1"/>
  <c r="P166" i="1"/>
  <c r="E165" i="1"/>
  <c r="P318" i="1"/>
  <c r="P210" i="1"/>
  <c r="F321" i="1"/>
  <c r="P321" i="1"/>
  <c r="F121" i="1"/>
  <c r="P121" i="1"/>
  <c r="P120" i="1" s="1"/>
  <c r="F127" i="1"/>
  <c r="P127" i="1"/>
  <c r="F139" i="1"/>
  <c r="P139" i="1"/>
  <c r="P218" i="1"/>
  <c r="F123" i="1"/>
  <c r="F129" i="1"/>
  <c r="F128" i="1" s="1"/>
  <c r="F122" i="1"/>
  <c r="F320" i="1"/>
  <c r="F312" i="1"/>
  <c r="L304" i="1"/>
  <c r="F304" i="1"/>
  <c r="P281" i="1"/>
  <c r="P280" i="1"/>
  <c r="P279" i="1"/>
  <c r="P278" i="1" l="1"/>
  <c r="P275" i="1" s="1"/>
  <c r="P165" i="1"/>
  <c r="P216" i="1"/>
  <c r="F120" i="1"/>
  <c r="P128" i="1"/>
  <c r="P315" i="1"/>
  <c r="P194" i="1"/>
  <c r="F280" i="1"/>
  <c r="P22" i="1" l="1"/>
  <c r="L241" i="1"/>
  <c r="L240" i="1" s="1"/>
  <c r="F241" i="1"/>
  <c r="F240" i="1" s="1"/>
  <c r="L89" i="1"/>
  <c r="F89" i="1"/>
  <c r="O88" i="1"/>
  <c r="N88" i="1"/>
  <c r="M88" i="1"/>
  <c r="K88" i="1"/>
  <c r="J88" i="1"/>
  <c r="I88" i="1"/>
  <c r="H88" i="1"/>
  <c r="G88" i="1"/>
  <c r="E88" i="1"/>
  <c r="P60" i="1"/>
  <c r="P63" i="1"/>
  <c r="P20" i="1" l="1"/>
  <c r="P19" i="1" s="1"/>
  <c r="P88" i="1"/>
  <c r="F88" i="1"/>
  <c r="L88" i="1"/>
  <c r="L244" i="1" l="1"/>
  <c r="P190" i="1"/>
  <c r="F243" i="1" l="1"/>
  <c r="F242" i="1" s="1"/>
  <c r="F244" i="1"/>
  <c r="O251" i="1" l="1"/>
  <c r="O246" i="1" s="1"/>
  <c r="O245" i="1" s="1"/>
  <c r="N251" i="1"/>
  <c r="N246" i="1" s="1"/>
  <c r="N245" i="1" s="1"/>
  <c r="M251" i="1"/>
  <c r="M246" i="1" s="1"/>
  <c r="M245" i="1" s="1"/>
  <c r="K251" i="1"/>
  <c r="K246" i="1" s="1"/>
  <c r="K245" i="1" s="1"/>
  <c r="J251" i="1"/>
  <c r="J246" i="1" s="1"/>
  <c r="J245" i="1" s="1"/>
  <c r="I251" i="1"/>
  <c r="I246" i="1" s="1"/>
  <c r="I245" i="1" s="1"/>
  <c r="H251" i="1"/>
  <c r="H246" i="1" s="1"/>
  <c r="H245" i="1" s="1"/>
  <c r="G251" i="1"/>
  <c r="G246" i="1" s="1"/>
  <c r="G245" i="1" s="1"/>
  <c r="F251" i="1" l="1"/>
  <c r="P251" i="1"/>
  <c r="L251" i="1"/>
  <c r="P195" i="1" l="1"/>
  <c r="P107" i="1" l="1"/>
  <c r="G61" i="1"/>
  <c r="G55" i="1" s="1"/>
  <c r="H61" i="1"/>
  <c r="H55" i="1" s="1"/>
  <c r="I61" i="1"/>
  <c r="I55" i="1" s="1"/>
  <c r="J61" i="1"/>
  <c r="J55" i="1" s="1"/>
  <c r="K61" i="1"/>
  <c r="M61" i="1"/>
  <c r="M55" i="1" s="1"/>
  <c r="N61" i="1"/>
  <c r="N55" i="1" s="1"/>
  <c r="O61" i="1"/>
  <c r="L27" i="1"/>
  <c r="P106" i="1" l="1"/>
  <c r="L26" i="1"/>
  <c r="E61" i="1"/>
  <c r="E55" i="1" s="1"/>
  <c r="F27" i="1"/>
  <c r="F26" i="1" l="1"/>
  <c r="P61" i="1"/>
  <c r="P55" i="1" s="1"/>
  <c r="L164" i="1" l="1"/>
  <c r="F164" i="1" l="1"/>
  <c r="P198" i="1" l="1"/>
  <c r="H189" i="1" l="1"/>
  <c r="H186" i="1" s="1"/>
  <c r="L239" i="1" l="1"/>
  <c r="L237" i="1" s="1"/>
  <c r="F239" i="1"/>
  <c r="F237" i="1" s="1"/>
  <c r="L236" i="1"/>
  <c r="L234" i="1" s="1"/>
  <c r="F236" i="1"/>
  <c r="L233" i="1"/>
  <c r="F233" i="1"/>
  <c r="L230" i="1" l="1"/>
  <c r="F235" i="1"/>
  <c r="F234" i="1" l="1"/>
  <c r="F230" i="1" s="1"/>
  <c r="L207" i="1"/>
  <c r="P207" i="1"/>
  <c r="P203" i="1" s="1"/>
  <c r="P202" i="1" s="1"/>
  <c r="F207" i="1" l="1"/>
  <c r="L33" i="1" l="1"/>
  <c r="L30" i="1" s="1"/>
  <c r="L250" i="1"/>
  <c r="L246" i="1" s="1"/>
  <c r="L245" i="1" s="1"/>
  <c r="L182" i="1"/>
  <c r="L179" i="1" s="1"/>
  <c r="L223" i="1"/>
  <c r="L220" i="1" s="1"/>
  <c r="L160" i="1"/>
  <c r="L155" i="1" s="1"/>
  <c r="L272" i="1"/>
  <c r="L268" i="1"/>
  <c r="L273" i="1"/>
  <c r="L195" i="1"/>
  <c r="L198" i="1"/>
  <c r="L201" i="1"/>
  <c r="L229" i="1"/>
  <c r="L228" i="1" s="1"/>
  <c r="L190" i="1"/>
  <c r="L194" i="1"/>
  <c r="L210" i="1"/>
  <c r="L211" i="1"/>
  <c r="L209" i="1"/>
  <c r="L214" i="1"/>
  <c r="L215" i="1"/>
  <c r="L151" i="1"/>
  <c r="L148" i="1" s="1"/>
  <c r="L262" i="1"/>
  <c r="L259" i="1" s="1"/>
  <c r="L218" i="1"/>
  <c r="L219" i="1"/>
  <c r="L121" i="1"/>
  <c r="L122" i="1"/>
  <c r="L123" i="1"/>
  <c r="L127" i="1"/>
  <c r="L129" i="1"/>
  <c r="L130" i="1"/>
  <c r="L131" i="1"/>
  <c r="L137" i="1"/>
  <c r="L136" i="1" s="1"/>
  <c r="L139" i="1"/>
  <c r="L143" i="1"/>
  <c r="L166" i="1"/>
  <c r="L167" i="1"/>
  <c r="L171" i="1"/>
  <c r="L172" i="1"/>
  <c r="L175" i="1"/>
  <c r="L177" i="1"/>
  <c r="L85" i="1"/>
  <c r="L87" i="1"/>
  <c r="L111" i="1"/>
  <c r="L113" i="1"/>
  <c r="L115" i="1"/>
  <c r="L114" i="1" s="1"/>
  <c r="L37" i="1"/>
  <c r="L39" i="1"/>
  <c r="L42" i="1"/>
  <c r="L43" i="1"/>
  <c r="L44" i="1"/>
  <c r="L46" i="1"/>
  <c r="L47" i="1"/>
  <c r="L49" i="1"/>
  <c r="L48" i="1" s="1"/>
  <c r="L51" i="1"/>
  <c r="L53" i="1"/>
  <c r="L54" i="1"/>
  <c r="L58" i="1"/>
  <c r="L59" i="1"/>
  <c r="L60" i="1"/>
  <c r="L62" i="1"/>
  <c r="L63" i="1"/>
  <c r="L69" i="1"/>
  <c r="L70" i="1"/>
  <c r="L72" i="1"/>
  <c r="L71" i="1" s="1"/>
  <c r="L73" i="1"/>
  <c r="L74" i="1"/>
  <c r="L76" i="1"/>
  <c r="L77" i="1"/>
  <c r="L78" i="1"/>
  <c r="L107" i="1"/>
  <c r="L108" i="1"/>
  <c r="L109" i="1"/>
  <c r="L93" i="1"/>
  <c r="L94" i="1"/>
  <c r="L95" i="1"/>
  <c r="L96" i="1"/>
  <c r="L97" i="1"/>
  <c r="L98" i="1"/>
  <c r="L100" i="1"/>
  <c r="L101" i="1"/>
  <c r="L102" i="1"/>
  <c r="L279" i="1"/>
  <c r="L278" i="1" s="1"/>
  <c r="L281" i="1"/>
  <c r="L303" i="1"/>
  <c r="L302" i="1" s="1"/>
  <c r="L305" i="1"/>
  <c r="L311" i="1"/>
  <c r="L310" i="1" s="1"/>
  <c r="L313" i="1"/>
  <c r="L319" i="1"/>
  <c r="L318" i="1" s="1"/>
  <c r="L321" i="1"/>
  <c r="L18" i="1"/>
  <c r="L23" i="1"/>
  <c r="L24" i="1"/>
  <c r="L25" i="1"/>
  <c r="L28" i="1"/>
  <c r="L29" i="1"/>
  <c r="F24" i="1"/>
  <c r="F25" i="1"/>
  <c r="F28" i="1"/>
  <c r="F29" i="1"/>
  <c r="F223" i="1"/>
  <c r="F220" i="1" s="1"/>
  <c r="F272" i="1"/>
  <c r="F268" i="1"/>
  <c r="F195" i="1"/>
  <c r="F199" i="1"/>
  <c r="F229" i="1"/>
  <c r="F228" i="1" s="1"/>
  <c r="F190" i="1"/>
  <c r="F210" i="1"/>
  <c r="F211" i="1"/>
  <c r="F209" i="1"/>
  <c r="F219" i="1"/>
  <c r="F166" i="1"/>
  <c r="F167" i="1"/>
  <c r="F171" i="1"/>
  <c r="F172" i="1"/>
  <c r="F175" i="1"/>
  <c r="F176" i="1"/>
  <c r="F177" i="1"/>
  <c r="F85" i="1"/>
  <c r="F87" i="1"/>
  <c r="F111" i="1"/>
  <c r="F113" i="1"/>
  <c r="F115" i="1"/>
  <c r="F114" i="1" s="1"/>
  <c r="F37" i="1"/>
  <c r="F42" i="1"/>
  <c r="F43" i="1"/>
  <c r="F44" i="1"/>
  <c r="F46" i="1"/>
  <c r="F47" i="1"/>
  <c r="F49" i="1"/>
  <c r="F48" i="1" s="1"/>
  <c r="F51" i="1"/>
  <c r="F53" i="1"/>
  <c r="F54" i="1"/>
  <c r="F58" i="1"/>
  <c r="F59" i="1"/>
  <c r="F60" i="1"/>
  <c r="F64" i="1"/>
  <c r="F69" i="1"/>
  <c r="F70" i="1"/>
  <c r="F72" i="1"/>
  <c r="F71" i="1" s="1"/>
  <c r="F73" i="1"/>
  <c r="F74" i="1"/>
  <c r="F76" i="1"/>
  <c r="F77" i="1"/>
  <c r="F78" i="1"/>
  <c r="F107" i="1"/>
  <c r="F108" i="1"/>
  <c r="F109" i="1"/>
  <c r="F93" i="1"/>
  <c r="F94" i="1"/>
  <c r="F95" i="1"/>
  <c r="F96" i="1"/>
  <c r="F97" i="1"/>
  <c r="F98" i="1"/>
  <c r="F100" i="1"/>
  <c r="F101" i="1"/>
  <c r="F102" i="1"/>
  <c r="F279" i="1"/>
  <c r="F278" i="1" s="1"/>
  <c r="F281" i="1"/>
  <c r="F303" i="1"/>
  <c r="F302" i="1" s="1"/>
  <c r="F305" i="1"/>
  <c r="F311" i="1"/>
  <c r="F310" i="1" s="1"/>
  <c r="F313" i="1"/>
  <c r="F319" i="1"/>
  <c r="F318" i="1" s="1"/>
  <c r="F315" i="1" s="1"/>
  <c r="P201" i="1"/>
  <c r="L216" i="1" l="1"/>
  <c r="F99" i="1"/>
  <c r="F90" i="1" s="1"/>
  <c r="L99" i="1"/>
  <c r="L90" i="1" s="1"/>
  <c r="F299" i="1"/>
  <c r="L299" i="1"/>
  <c r="F165" i="1"/>
  <c r="L165" i="1"/>
  <c r="L275" i="1"/>
  <c r="L120" i="1"/>
  <c r="L315" i="1"/>
  <c r="L128" i="1"/>
  <c r="F106" i="1"/>
  <c r="L307" i="1"/>
  <c r="F307" i="1"/>
  <c r="L106" i="1"/>
  <c r="F275" i="1"/>
  <c r="L208" i="1"/>
  <c r="L203" i="1" s="1"/>
  <c r="F267" i="1"/>
  <c r="L68" i="1"/>
  <c r="F68" i="1"/>
  <c r="F208" i="1"/>
  <c r="L267" i="1"/>
  <c r="L14" i="1"/>
  <c r="F20" i="1"/>
  <c r="L22" i="1"/>
  <c r="L20" i="1" s="1"/>
  <c r="L19" i="1" s="1"/>
  <c r="L61" i="1"/>
  <c r="F201" i="1"/>
  <c r="F39" i="1"/>
  <c r="L202" i="1" l="1"/>
  <c r="L65" i="1"/>
  <c r="F65" i="1"/>
  <c r="K199" i="1" l="1"/>
  <c r="K176" i="1"/>
  <c r="K64" i="1"/>
  <c r="K55" i="1" s="1"/>
  <c r="O64" i="1" l="1"/>
  <c r="O55" i="1" s="1"/>
  <c r="L64" i="1" l="1"/>
  <c r="L55" i="1" s="1"/>
  <c r="F198" i="1"/>
  <c r="E246" i="1"/>
  <c r="E245" i="1" s="1"/>
  <c r="P250" i="1" l="1"/>
  <c r="P246" i="1" s="1"/>
  <c r="P245" i="1" s="1"/>
  <c r="F250" i="1"/>
  <c r="F246" i="1" s="1"/>
  <c r="F245" i="1" s="1"/>
  <c r="F214" i="1"/>
  <c r="F215" i="1"/>
  <c r="F203" i="1" l="1"/>
  <c r="F262" i="1" l="1"/>
  <c r="F259" i="1" s="1"/>
  <c r="F151" i="1"/>
  <c r="F148" i="1" s="1"/>
  <c r="F182" i="1" l="1"/>
  <c r="F179" i="1" s="1"/>
  <c r="F18" i="1"/>
  <c r="F62" i="1"/>
  <c r="F63" i="1"/>
  <c r="F33" i="1"/>
  <c r="F194" i="1"/>
  <c r="F30" i="1" l="1"/>
  <c r="F19" i="1" s="1"/>
  <c r="F14" i="1"/>
  <c r="F61" i="1"/>
  <c r="F55" i="1" s="1"/>
  <c r="F160" i="1" l="1"/>
  <c r="F155" i="1" s="1"/>
  <c r="F218" i="1"/>
  <c r="F216" i="1" s="1"/>
  <c r="F202" i="1" s="1"/>
  <c r="G84" i="1" l="1"/>
  <c r="H84" i="1"/>
  <c r="I84" i="1"/>
  <c r="J84" i="1"/>
  <c r="K84" i="1"/>
  <c r="M84" i="1"/>
  <c r="N84" i="1"/>
  <c r="O84" i="1"/>
  <c r="E84" i="1"/>
  <c r="P84" i="1" l="1"/>
  <c r="L84" i="1"/>
  <c r="F84" i="1"/>
  <c r="G170" i="1"/>
  <c r="G161" i="1" s="1"/>
  <c r="H170" i="1"/>
  <c r="H161" i="1" s="1"/>
  <c r="I170" i="1"/>
  <c r="I161" i="1" s="1"/>
  <c r="J170" i="1"/>
  <c r="J161" i="1" s="1"/>
  <c r="K170" i="1"/>
  <c r="K161" i="1" s="1"/>
  <c r="M170" i="1"/>
  <c r="M161" i="1" s="1"/>
  <c r="N170" i="1"/>
  <c r="N161" i="1" s="1"/>
  <c r="O170" i="1"/>
  <c r="E170" i="1"/>
  <c r="E161" i="1" s="1"/>
  <c r="P170" i="1" l="1"/>
  <c r="P161" i="1" s="1"/>
  <c r="L170" i="1"/>
  <c r="F170" i="1"/>
  <c r="F161" i="1" s="1"/>
  <c r="I38" i="1" l="1"/>
  <c r="J38" i="1"/>
  <c r="K38" i="1"/>
  <c r="M38" i="1"/>
  <c r="N38" i="1"/>
  <c r="O38" i="1"/>
  <c r="H41" i="1"/>
  <c r="I41" i="1"/>
  <c r="J41" i="1"/>
  <c r="P41" i="1" s="1"/>
  <c r="K41" i="1"/>
  <c r="M41" i="1"/>
  <c r="N41" i="1"/>
  <c r="O41" i="1"/>
  <c r="G52" i="1"/>
  <c r="G34" i="1" s="1"/>
  <c r="H52" i="1"/>
  <c r="I52" i="1"/>
  <c r="J52" i="1"/>
  <c r="K52" i="1"/>
  <c r="M52" i="1"/>
  <c r="N52" i="1"/>
  <c r="O52" i="1"/>
  <c r="H45" i="1"/>
  <c r="I45" i="1"/>
  <c r="J45" i="1"/>
  <c r="P45" i="1" s="1"/>
  <c r="K45" i="1"/>
  <c r="M45" i="1"/>
  <c r="N45" i="1"/>
  <c r="O45" i="1"/>
  <c r="N34" i="1" l="1"/>
  <c r="M34" i="1"/>
  <c r="O34" i="1"/>
  <c r="H34" i="1"/>
  <c r="K34" i="1"/>
  <c r="J34" i="1"/>
  <c r="I34" i="1"/>
  <c r="P38" i="1"/>
  <c r="P52" i="1"/>
  <c r="F52" i="1"/>
  <c r="L140" i="1"/>
  <c r="L38" i="1"/>
  <c r="F45" i="1"/>
  <c r="L45" i="1"/>
  <c r="L52" i="1"/>
  <c r="F41" i="1"/>
  <c r="L41" i="1"/>
  <c r="F38" i="1"/>
  <c r="O199" i="1"/>
  <c r="O176" i="1"/>
  <c r="O161" i="1" s="1"/>
  <c r="F34" i="1" l="1"/>
  <c r="P34" i="1"/>
  <c r="L34" i="1"/>
  <c r="L176" i="1"/>
  <c r="L161" i="1" s="1"/>
  <c r="L199" i="1"/>
  <c r="G189" i="1" l="1"/>
  <c r="G186" i="1" s="1"/>
  <c r="I189" i="1"/>
  <c r="I186" i="1" s="1"/>
  <c r="J189" i="1"/>
  <c r="J186" i="1" s="1"/>
  <c r="K189" i="1"/>
  <c r="K186" i="1" s="1"/>
  <c r="M189" i="1"/>
  <c r="M186" i="1" s="1"/>
  <c r="N189" i="1"/>
  <c r="N186" i="1" s="1"/>
  <c r="O189" i="1"/>
  <c r="O186" i="1" s="1"/>
  <c r="E189" i="1"/>
  <c r="E186" i="1" s="1"/>
  <c r="P189" i="1" l="1"/>
  <c r="P186" i="1" s="1"/>
  <c r="F189" i="1"/>
  <c r="F186" i="1" s="1"/>
  <c r="L189" i="1"/>
  <c r="L186" i="1" s="1"/>
  <c r="G200" i="1"/>
  <c r="G191" i="1" s="1"/>
  <c r="H200" i="1"/>
  <c r="H191" i="1" s="1"/>
  <c r="I200" i="1"/>
  <c r="I191" i="1" s="1"/>
  <c r="J200" i="1"/>
  <c r="J191" i="1" s="1"/>
  <c r="K200" i="1"/>
  <c r="K191" i="1" s="1"/>
  <c r="M200" i="1"/>
  <c r="M191" i="1" s="1"/>
  <c r="N200" i="1"/>
  <c r="N191" i="1" s="1"/>
  <c r="O200" i="1"/>
  <c r="O191" i="1" s="1"/>
  <c r="E200" i="1"/>
  <c r="E191" i="1" s="1"/>
  <c r="P200" i="1" l="1"/>
  <c r="P191" i="1" s="1"/>
  <c r="L200" i="1"/>
  <c r="L191" i="1" s="1"/>
  <c r="F200" i="1"/>
  <c r="F191" i="1" s="1"/>
  <c r="G227" i="1" l="1"/>
  <c r="G224" i="1" s="1"/>
  <c r="H227" i="1"/>
  <c r="H224" i="1" s="1"/>
  <c r="I227" i="1"/>
  <c r="I224" i="1" s="1"/>
  <c r="J227" i="1"/>
  <c r="J224" i="1" s="1"/>
  <c r="K227" i="1"/>
  <c r="K224" i="1" s="1"/>
  <c r="M227" i="1"/>
  <c r="M224" i="1" s="1"/>
  <c r="N227" i="1"/>
  <c r="N224" i="1" s="1"/>
  <c r="O227" i="1"/>
  <c r="O224" i="1" s="1"/>
  <c r="E227" i="1"/>
  <c r="E224" i="1" s="1"/>
  <c r="G112" i="1"/>
  <c r="H112" i="1"/>
  <c r="I112" i="1"/>
  <c r="J112" i="1"/>
  <c r="K112" i="1"/>
  <c r="M112" i="1"/>
  <c r="N112" i="1"/>
  <c r="O112" i="1"/>
  <c r="E112" i="1"/>
  <c r="G110" i="1"/>
  <c r="G103" i="1" s="1"/>
  <c r="H110" i="1"/>
  <c r="H103" i="1" s="1"/>
  <c r="I110" i="1"/>
  <c r="J110" i="1"/>
  <c r="K110" i="1"/>
  <c r="K103" i="1" s="1"/>
  <c r="M110" i="1"/>
  <c r="N110" i="1"/>
  <c r="O110" i="1"/>
  <c r="E110" i="1"/>
  <c r="E103" i="1" s="1"/>
  <c r="O103" i="1" l="1"/>
  <c r="M103" i="1"/>
  <c r="I103" i="1"/>
  <c r="J103" i="1"/>
  <c r="N103" i="1"/>
  <c r="P112" i="1"/>
  <c r="P110" i="1"/>
  <c r="P103" i="1" s="1"/>
  <c r="L112" i="1"/>
  <c r="F110" i="1"/>
  <c r="L110" i="1"/>
  <c r="F112" i="1"/>
  <c r="L103" i="1" l="1"/>
  <c r="F103" i="1"/>
  <c r="L227" i="1"/>
  <c r="L224" i="1" s="1"/>
  <c r="P227" i="1"/>
  <c r="P224" i="1" s="1"/>
  <c r="F227" i="1"/>
  <c r="F224" i="1" s="1"/>
  <c r="G86" i="1" l="1"/>
  <c r="G82" i="1" s="1"/>
  <c r="G79" i="1" s="1"/>
  <c r="G328" i="1" s="1"/>
  <c r="H86" i="1"/>
  <c r="H82" i="1" s="1"/>
  <c r="H79" i="1" s="1"/>
  <c r="H328" i="1" s="1"/>
  <c r="I86" i="1"/>
  <c r="I82" i="1" s="1"/>
  <c r="I79" i="1" s="1"/>
  <c r="I328" i="1" s="1"/>
  <c r="J86" i="1"/>
  <c r="J82" i="1" s="1"/>
  <c r="J79" i="1" s="1"/>
  <c r="J328" i="1" s="1"/>
  <c r="K86" i="1"/>
  <c r="K82" i="1" s="1"/>
  <c r="K79" i="1" s="1"/>
  <c r="K328" i="1" s="1"/>
  <c r="M86" i="1"/>
  <c r="M82" i="1" s="1"/>
  <c r="M79" i="1" s="1"/>
  <c r="M328" i="1" s="1"/>
  <c r="N86" i="1"/>
  <c r="N82" i="1" s="1"/>
  <c r="N79" i="1" s="1"/>
  <c r="N328" i="1" s="1"/>
  <c r="O86" i="1"/>
  <c r="O82" i="1" s="1"/>
  <c r="O79" i="1" s="1"/>
  <c r="O328" i="1" s="1"/>
  <c r="E86" i="1"/>
  <c r="E82" i="1" s="1"/>
  <c r="E79" i="1" s="1"/>
  <c r="E328" i="1" l="1"/>
  <c r="P86" i="1"/>
  <c r="P82" i="1" s="1"/>
  <c r="P79" i="1" s="1"/>
  <c r="P328" i="1" s="1"/>
  <c r="L86" i="1"/>
  <c r="L82" i="1" s="1"/>
  <c r="L79" i="1" s="1"/>
  <c r="L328" i="1" s="1"/>
  <c r="F86" i="1"/>
  <c r="F82" i="1" s="1"/>
  <c r="F79" i="1" s="1"/>
  <c r="F328" i="1" s="1"/>
</calcChain>
</file>

<file path=xl/sharedStrings.xml><?xml version="1.0" encoding="utf-8"?>
<sst xmlns="http://schemas.openxmlformats.org/spreadsheetml/2006/main" count="1049" uniqueCount="615">
  <si>
    <t>Загальний фонд</t>
  </si>
  <si>
    <t>Спеціальний фонд</t>
  </si>
  <si>
    <t>Разом</t>
  </si>
  <si>
    <t>Всього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</si>
  <si>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</si>
  <si>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</si>
  <si>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</si>
  <si>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</si>
  <si>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</si>
  <si>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0111</t>
  </si>
  <si>
    <t>1060</t>
  </si>
  <si>
    <t>0490</t>
  </si>
  <si>
    <t>0411</t>
  </si>
  <si>
    <t>0170</t>
  </si>
  <si>
    <t>Виконавчий комітет Львівської міської ради</t>
  </si>
  <si>
    <t xml:space="preserve"> - видатки на утримання комунальної установи Львівської міської ради "Трудовий архів"</t>
  </si>
  <si>
    <t xml:space="preserve"> - на виконання рішень судів</t>
  </si>
  <si>
    <t>Департамент "Адміністрація міського голови"</t>
  </si>
  <si>
    <t>Управління державної реєстрації</t>
  </si>
  <si>
    <t>Управління охорони історичного середовища</t>
  </si>
  <si>
    <t>Департамент фінансової політики</t>
  </si>
  <si>
    <t>Інші заходи, пов'язані з економічною діяльністю</t>
  </si>
  <si>
    <t>Управління комунальної власності</t>
  </si>
  <si>
    <t>Департамент житлового господарства та інфраструктури</t>
  </si>
  <si>
    <t>Управління капітального будівництва</t>
  </si>
  <si>
    <t>Департамент гуманітарної політики</t>
  </si>
  <si>
    <t>Управління освіти</t>
  </si>
  <si>
    <t>Управління охорони здоров'я</t>
  </si>
  <si>
    <t xml:space="preserve">Управління культури </t>
  </si>
  <si>
    <t>Управління соціального захисту</t>
  </si>
  <si>
    <t>Департамент розвитку</t>
  </si>
  <si>
    <t>Управління туризму</t>
  </si>
  <si>
    <t>Галицька районна адміністрація</t>
  </si>
  <si>
    <t>Залізнична районна адміністрація</t>
  </si>
  <si>
    <t>Личаківська районна адміністрація</t>
  </si>
  <si>
    <t>Франківська районна адміністрація</t>
  </si>
  <si>
    <t>Шевченківська районна адміністрація</t>
  </si>
  <si>
    <t>Сихівська районна адміністрація</t>
  </si>
  <si>
    <t>Департамент економічного розвитку</t>
  </si>
  <si>
    <t>Юридичний департамент</t>
  </si>
  <si>
    <t>Управління земельних ресурсів</t>
  </si>
  <si>
    <t>Управління адміністрування послуг</t>
  </si>
  <si>
    <t>0180</t>
  </si>
  <si>
    <t>1010</t>
  </si>
  <si>
    <t>1020</t>
  </si>
  <si>
    <t>1030</t>
  </si>
  <si>
    <t>1040</t>
  </si>
  <si>
    <t>1090</t>
  </si>
  <si>
    <t>2010</t>
  </si>
  <si>
    <t>0910</t>
  </si>
  <si>
    <t>0921</t>
  </si>
  <si>
    <t>0960</t>
  </si>
  <si>
    <t>0990</t>
  </si>
  <si>
    <t>0930</t>
  </si>
  <si>
    <t>0731</t>
  </si>
  <si>
    <t>0721</t>
  </si>
  <si>
    <t>0722</t>
  </si>
  <si>
    <t>0763</t>
  </si>
  <si>
    <t>1070</t>
  </si>
  <si>
    <t>3031</t>
  </si>
  <si>
    <t>3132</t>
  </si>
  <si>
    <t>3140</t>
  </si>
  <si>
    <t>3160</t>
  </si>
  <si>
    <t>3105</t>
  </si>
  <si>
    <t>4020</t>
  </si>
  <si>
    <t>0821</t>
  </si>
  <si>
    <t>4030</t>
  </si>
  <si>
    <t>0822</t>
  </si>
  <si>
    <t>4060</t>
  </si>
  <si>
    <t>0824</t>
  </si>
  <si>
    <t>0828</t>
  </si>
  <si>
    <t>0829</t>
  </si>
  <si>
    <t>0810</t>
  </si>
  <si>
    <t>6010</t>
  </si>
  <si>
    <t>0610</t>
  </si>
  <si>
    <t>0620</t>
  </si>
  <si>
    <t>Компенсаційні виплати на пільговий проїзд автомобільним транспортом окремим категоріям громадян</t>
  </si>
  <si>
    <t>Компенсаційні виплати на пільговий проїзд електротранспортом окремим категоріям громадян</t>
  </si>
  <si>
    <t>0830</t>
  </si>
  <si>
    <t>8600</t>
  </si>
  <si>
    <t>0133</t>
  </si>
  <si>
    <t>0421</t>
  </si>
  <si>
    <t>0470</t>
  </si>
  <si>
    <t>0320</t>
  </si>
  <si>
    <t>0540</t>
  </si>
  <si>
    <t>0443</t>
  </si>
  <si>
    <t>0456</t>
  </si>
  <si>
    <t>1150</t>
  </si>
  <si>
    <t>0520</t>
  </si>
  <si>
    <t>Сприяння розвитку малого та середнього підприємництва</t>
  </si>
  <si>
    <t>Збереження природно-заповідного фонду</t>
  </si>
  <si>
    <t>Заходи з енергозбереження</t>
  </si>
  <si>
    <t>Заходи державної політики з питань дітей та їх соціального захисту</t>
  </si>
  <si>
    <t>3112</t>
  </si>
  <si>
    <t>Утримання та навчально-тренувальна робота комунальних дитячо-юнацьких спортивних шкіл</t>
  </si>
  <si>
    <t>Багатопрофільна стаціонарна медична допомога населенню</t>
  </si>
  <si>
    <t>Надання пільг окремим категоріям громадян з оплати послуг зв'язку</t>
  </si>
  <si>
    <t>7610</t>
  </si>
  <si>
    <t>0800000</t>
  </si>
  <si>
    <t>4500000</t>
  </si>
  <si>
    <t>1000000</t>
  </si>
  <si>
    <t>1500000</t>
  </si>
  <si>
    <t>0810000</t>
  </si>
  <si>
    <t>4510000</t>
  </si>
  <si>
    <t>1010000</t>
  </si>
  <si>
    <t>1510000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</si>
  <si>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</si>
  <si>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 xml:space="preserve"> - заходи, пов'язані з проведенням приватизації комунального майна та наданням в оренду нежитлових приміщень</t>
  </si>
  <si>
    <t>3400000</t>
  </si>
  <si>
    <t>3410000</t>
  </si>
  <si>
    <t>3300000</t>
  </si>
  <si>
    <t>3310000</t>
  </si>
  <si>
    <t>4600000</t>
  </si>
  <si>
    <t>4610000</t>
  </si>
  <si>
    <t>Внески до статутного капіталу суб'єктів господарювання</t>
  </si>
  <si>
    <t>1100000</t>
  </si>
  <si>
    <t>1110000</t>
  </si>
  <si>
    <t>0160</t>
  </si>
  <si>
    <t>Надання дошкільної освіти</t>
  </si>
  <si>
    <t>3600000</t>
  </si>
  <si>
    <t>3610000</t>
  </si>
  <si>
    <t>2900000</t>
  </si>
  <si>
    <t>2910000</t>
  </si>
  <si>
    <t>2700000</t>
  </si>
  <si>
    <t>2710000</t>
  </si>
  <si>
    <t>1800000</t>
  </si>
  <si>
    <t>1810000</t>
  </si>
  <si>
    <t>3030</t>
  </si>
  <si>
    <t>Надання інших пільг окремим категоріям громадян відповідно до законодавства</t>
  </si>
  <si>
    <t>3032</t>
  </si>
  <si>
    <t>3100</t>
  </si>
  <si>
    <t>3180</t>
  </si>
  <si>
    <t>3130</t>
  </si>
  <si>
    <t>Утримання клубів для підлітків за місцем проживання</t>
  </si>
  <si>
    <t>3133</t>
  </si>
  <si>
    <t>Інші заходи та заклади молодіжної політики</t>
  </si>
  <si>
    <t>3110</t>
  </si>
  <si>
    <t>Заклади і заходи з питань дітей та їх соціального захисту</t>
  </si>
  <si>
    <t>1160</t>
  </si>
  <si>
    <t>0710000</t>
  </si>
  <si>
    <t>0712010</t>
  </si>
  <si>
    <t>0712080</t>
  </si>
  <si>
    <t>2080</t>
  </si>
  <si>
    <t>0712150</t>
  </si>
  <si>
    <t>2150</t>
  </si>
  <si>
    <t>0712100</t>
  </si>
  <si>
    <t>2100</t>
  </si>
  <si>
    <t>1014010</t>
  </si>
  <si>
    <t>4010</t>
  </si>
  <si>
    <t>Фінансова підтримка театрів</t>
  </si>
  <si>
    <t>1014020</t>
  </si>
  <si>
    <t>Фінансова підтримка філармоній, художніх і музичних колективів, ансамблів, концертних та циркових організацій</t>
  </si>
  <si>
    <t>1014030</t>
  </si>
  <si>
    <t>4040</t>
  </si>
  <si>
    <t>1014060</t>
  </si>
  <si>
    <t>1014080</t>
  </si>
  <si>
    <t>4080</t>
  </si>
  <si>
    <t>Інші заклади та заходи в галузі культури і мистецтва</t>
  </si>
  <si>
    <t>5031</t>
  </si>
  <si>
    <t>5030</t>
  </si>
  <si>
    <t>Розвиток дитячо-юнацького та резервного спорту</t>
  </si>
  <si>
    <t>3700000</t>
  </si>
  <si>
    <t>3710000</t>
  </si>
  <si>
    <t>Забезпечення діяльності з виробництва, транспортування, постачання теплової енергії</t>
  </si>
  <si>
    <t>7670</t>
  </si>
  <si>
    <t>8410</t>
  </si>
  <si>
    <t>1018410</t>
  </si>
  <si>
    <t>7130</t>
  </si>
  <si>
    <t>Здійснення заходів із землеустрою</t>
  </si>
  <si>
    <t>3617130</t>
  </si>
  <si>
    <t>6030</t>
  </si>
  <si>
    <t>Утримання та ефективна експлуатація об'єктів житлово-комунального господарства</t>
  </si>
  <si>
    <t>3033</t>
  </si>
  <si>
    <t>3036</t>
  </si>
  <si>
    <t>Обслуговування місцевого боргу</t>
  </si>
  <si>
    <t>6084</t>
  </si>
  <si>
    <t>7440</t>
  </si>
  <si>
    <t>8110</t>
  </si>
  <si>
    <t>7640</t>
  </si>
  <si>
    <t>8320</t>
  </si>
  <si>
    <t>8330</t>
  </si>
  <si>
    <t>Інша діяльність у сфері екології та охорони природних ресурсів</t>
  </si>
  <si>
    <t>Інші програми, заклади та заходи у сфері освіти</t>
  </si>
  <si>
    <t>0600000</t>
  </si>
  <si>
    <t>0610000</t>
  </si>
  <si>
    <t>5041</t>
  </si>
  <si>
    <t>Утримання та фінансова підтримка спортивних споруд</t>
  </si>
  <si>
    <t>5040</t>
  </si>
  <si>
    <t>5060</t>
  </si>
  <si>
    <t>5062</t>
  </si>
  <si>
    <t>0611010</t>
  </si>
  <si>
    <t>0611020</t>
  </si>
  <si>
    <t>0611150</t>
  </si>
  <si>
    <t>0611160</t>
  </si>
  <si>
    <t>0100000</t>
  </si>
  <si>
    <t>0110000</t>
  </si>
  <si>
    <t>0200000</t>
  </si>
  <si>
    <t>0210000</t>
  </si>
  <si>
    <t>2300000</t>
  </si>
  <si>
    <t>2310000</t>
  </si>
  <si>
    <t>1700000</t>
  </si>
  <si>
    <t>1710000</t>
  </si>
  <si>
    <t>3110000</t>
  </si>
  <si>
    <t>1600000</t>
  </si>
  <si>
    <t>1610000</t>
  </si>
  <si>
    <t>1200000</t>
  </si>
  <si>
    <t>1210000</t>
  </si>
  <si>
    <t>1216010</t>
  </si>
  <si>
    <t>1217640</t>
  </si>
  <si>
    <t>1218110</t>
  </si>
  <si>
    <t>1216084</t>
  </si>
  <si>
    <t>1900000</t>
  </si>
  <si>
    <t>1910000</t>
  </si>
  <si>
    <t>1913033</t>
  </si>
  <si>
    <t>1913036</t>
  </si>
  <si>
    <t>0813030</t>
  </si>
  <si>
    <t>0813031</t>
  </si>
  <si>
    <t>0813032</t>
  </si>
  <si>
    <t>0813100</t>
  </si>
  <si>
    <t>0813105</t>
  </si>
  <si>
    <t>0813160</t>
  </si>
  <si>
    <t>0813180</t>
  </si>
  <si>
    <t>2600000</t>
  </si>
  <si>
    <t>2610000</t>
  </si>
  <si>
    <t>4100000</t>
  </si>
  <si>
    <t>4110000</t>
  </si>
  <si>
    <t>4116010</t>
  </si>
  <si>
    <t>4200000</t>
  </si>
  <si>
    <t>4210000</t>
  </si>
  <si>
    <t>4216010</t>
  </si>
  <si>
    <t>4300000</t>
  </si>
  <si>
    <t>4310000</t>
  </si>
  <si>
    <t>4316010</t>
  </si>
  <si>
    <t>4400000</t>
  </si>
  <si>
    <t>4410000</t>
  </si>
  <si>
    <t>4416010</t>
  </si>
  <si>
    <t>4516010</t>
  </si>
  <si>
    <t>4616010</t>
  </si>
  <si>
    <t>Інша діяльність у сфері державного управління</t>
  </si>
  <si>
    <t>0210180</t>
  </si>
  <si>
    <t>0618330</t>
  </si>
  <si>
    <t>2717610</t>
  </si>
  <si>
    <t>7693</t>
  </si>
  <si>
    <t>2717693</t>
  </si>
  <si>
    <t>3117693</t>
  </si>
  <si>
    <t>3100000</t>
  </si>
  <si>
    <t>Реалізація програм і заходів в галузі туризму та курортів</t>
  </si>
  <si>
    <t>7620</t>
  </si>
  <si>
    <t>2617620</t>
  </si>
  <si>
    <t>7622</t>
  </si>
  <si>
    <t>2617622</t>
  </si>
  <si>
    <t>7680</t>
  </si>
  <si>
    <t>Членські внески до асоціацій органів місцевого самоврядування</t>
  </si>
  <si>
    <t>2310180</t>
  </si>
  <si>
    <t>0217680</t>
  </si>
  <si>
    <t>8340</t>
  </si>
  <si>
    <t>Природоохоронні заходи за рахунок цільових фондів</t>
  </si>
  <si>
    <t>0131</t>
  </si>
  <si>
    <t>Стоматологічна допомога населенню</t>
  </si>
  <si>
    <t>Інші заходи з розвитку фізичної культури та спорту</t>
  </si>
  <si>
    <t>3117690</t>
  </si>
  <si>
    <t>7690</t>
  </si>
  <si>
    <t>Інша економічна діяльність</t>
  </si>
  <si>
    <t>2717690</t>
  </si>
  <si>
    <t>4316030</t>
  </si>
  <si>
    <t>4216030</t>
  </si>
  <si>
    <t>4116030</t>
  </si>
  <si>
    <t>4516030</t>
  </si>
  <si>
    <t>4616030</t>
  </si>
  <si>
    <t>4416030</t>
  </si>
  <si>
    <t>0110180</t>
  </si>
  <si>
    <t>6090</t>
  </si>
  <si>
    <t>0640</t>
  </si>
  <si>
    <t>Інша діяльність у сфері житлово-комунального господарства</t>
  </si>
  <si>
    <t>1216090</t>
  </si>
  <si>
    <t>1216030</t>
  </si>
  <si>
    <t>6011</t>
  </si>
  <si>
    <t>1216011</t>
  </si>
  <si>
    <t>1216015</t>
  </si>
  <si>
    <t>6015</t>
  </si>
  <si>
    <t>Експлуатація та технічне обслуговування житлового фонду</t>
  </si>
  <si>
    <t>Забезпечення надійної та безперебійної експлуатації ліфтів</t>
  </si>
  <si>
    <t>4116011</t>
  </si>
  <si>
    <t>4216011</t>
  </si>
  <si>
    <t>4316011</t>
  </si>
  <si>
    <t>4416011</t>
  </si>
  <si>
    <t>4516011</t>
  </si>
  <si>
    <t>4616011</t>
  </si>
  <si>
    <t>Організація благоустрою населених пунктів</t>
  </si>
  <si>
    <t>6080</t>
  </si>
  <si>
    <t>Реалізація державних та місцевих житлових програм</t>
  </si>
  <si>
    <t>0700000</t>
  </si>
  <si>
    <t>1014040</t>
  </si>
  <si>
    <t>Забезпечення діяльності бібліотек</t>
  </si>
  <si>
    <t>Забезпечення діяльності музеїв і виставок</t>
  </si>
  <si>
    <t>у тому числі бюджет розвитку</t>
  </si>
  <si>
    <t>Забезпечення діяльності інших закладів у сфері освіти</t>
  </si>
  <si>
    <t>Інші програми та заходи у сфері освіти</t>
  </si>
  <si>
    <t>0900000</t>
  </si>
  <si>
    <t>Управління "Служба у справах дітей"</t>
  </si>
  <si>
    <t>0910000</t>
  </si>
  <si>
    <t>Код Функціональної класифікації видатків та кредитування бюджету</t>
  </si>
  <si>
    <t>Утримання та розвиток мостів/шляхопроводів</t>
  </si>
  <si>
    <t>7441</t>
  </si>
  <si>
    <t>7442</t>
  </si>
  <si>
    <t>Амбулаторно-поліклінічна допомога населенню, крім первинної медичної допомоги</t>
  </si>
  <si>
    <t>0712151</t>
  </si>
  <si>
    <t>2151</t>
  </si>
  <si>
    <t>2717670</t>
  </si>
  <si>
    <t>1217670</t>
  </si>
  <si>
    <t>1014081</t>
  </si>
  <si>
    <t>4081</t>
  </si>
  <si>
    <t>Забезпечення діяльності інших закладів в галузі культури і мистецтва</t>
  </si>
  <si>
    <t>1014082</t>
  </si>
  <si>
    <t>4082</t>
  </si>
  <si>
    <t>Інші заходи в галузі культури і мистецтва</t>
  </si>
  <si>
    <t>Надання соціальних та реабілітаційних послуг громадянам похилого віку, особам з інвалідністю, дітям з інвалідністю в установах соціального обслуговування</t>
  </si>
  <si>
    <t>Надання реабілітаційних послуг особам з інвалідністю та дітям з інвалідністю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</si>
  <si>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</si>
  <si>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</si>
  <si>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0813240</t>
  </si>
  <si>
    <t>3240</t>
  </si>
  <si>
    <t>0813241</t>
  </si>
  <si>
    <t>3241</t>
  </si>
  <si>
    <t>Забезпечення діяльності інших закладів у сфері соціального захисту і соціального забезпечення</t>
  </si>
  <si>
    <t>0813242</t>
  </si>
  <si>
    <t>3242</t>
  </si>
  <si>
    <t>Інші заходи у сфері соціального захисту і соціального забезпечення</t>
  </si>
  <si>
    <t>Підвищення кваліфікації депутатів місцевих рад та посадових осіб місцевого самоврядування</t>
  </si>
  <si>
    <t>Заходи із запобігання та ліквідації надзвичайних ситуацій та наслідків стихійного лиха</t>
  </si>
  <si>
    <t>1216080</t>
  </si>
  <si>
    <t>Підтримка і розвиток спортивної інфраструктури</t>
  </si>
  <si>
    <t xml:space="preserve"> - видача сертифіката у разі прийняття в експлуатацію закінченого будівництва</t>
  </si>
  <si>
    <t>у тому числі на виконання депутатських повноважень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</si>
  <si>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</si>
  <si>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</si>
  <si>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</si>
  <si>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(код бюджету)</t>
  </si>
  <si>
    <t>Управління екології та природних ресурсів</t>
  </si>
  <si>
    <t>2800000</t>
  </si>
  <si>
    <t>2810000</t>
  </si>
  <si>
    <t>Забезпечення збору та вивезення сміття і відходів</t>
  </si>
  <si>
    <t>6014</t>
  </si>
  <si>
    <t>Інша діяльність у сфері дорожнього господарства</t>
  </si>
  <si>
    <t>7470</t>
  </si>
  <si>
    <t>2816030</t>
  </si>
  <si>
    <t>(грн)</t>
  </si>
  <si>
    <t>Підготовка кадрів закладами професійної (професійно-технічної) освіти та іншими закладами освіти</t>
  </si>
  <si>
    <t>8230</t>
  </si>
  <si>
    <t>Інші заходи громадського порядку та безпеки</t>
  </si>
  <si>
    <t>0380</t>
  </si>
  <si>
    <t>2918230</t>
  </si>
  <si>
    <t>Підтримка спорту вищих досягнень та організацій, які здійснюють фізкультурно-спортивну діяльність в регіоні</t>
  </si>
  <si>
    <t xml:space="preserve"> - на коригування міжбюджетних трансфертів</t>
  </si>
  <si>
    <t>1091</t>
  </si>
  <si>
    <t>1092</t>
  </si>
  <si>
    <t>Підготовка кадрів закладами професійної (професійно-технічної) освіти та іншими закладами освіти за рахунок освітньої субвенції</t>
  </si>
  <si>
    <t>0611070</t>
  </si>
  <si>
    <t>Підготовка кадрів закладами професійної (професійно-технічної) освіти та іншими закладами освіти за рахунок коштів місцевого бюджету</t>
  </si>
  <si>
    <t>1142</t>
  </si>
  <si>
    <t>8710</t>
  </si>
  <si>
    <t>Резервний фонд місцевого бюджету</t>
  </si>
  <si>
    <t>1011080</t>
  </si>
  <si>
    <t>1080</t>
  </si>
  <si>
    <t>0611142</t>
  </si>
  <si>
    <t>0611130</t>
  </si>
  <si>
    <t>1130</t>
  </si>
  <si>
    <t>Методичне забезпечення діяльності закладів освіти</t>
  </si>
  <si>
    <t>0611021</t>
  </si>
  <si>
    <t>1021</t>
  </si>
  <si>
    <t>Надання загальної середньої освіти за рахунок коштів місцевого бюджету</t>
  </si>
  <si>
    <t>0611030</t>
  </si>
  <si>
    <t>0611031</t>
  </si>
  <si>
    <t>1031</t>
  </si>
  <si>
    <t>Забезпечення діяльності центрів професійного розвитку педагогічних працівників</t>
  </si>
  <si>
    <t>0611140</t>
  </si>
  <si>
    <t>1140</t>
  </si>
  <si>
    <t>0611141</t>
  </si>
  <si>
    <t>1141</t>
  </si>
  <si>
    <t>0613110</t>
  </si>
  <si>
    <t>0613112</t>
  </si>
  <si>
    <t>Забезпечення діяльності інклюзивно-ресурсних центрів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</si>
  <si>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</si>
  <si>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</si>
  <si>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</si>
  <si>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</si>
  <si>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1024</t>
  </si>
  <si>
    <t xml:space="preserve">        Візи:</t>
  </si>
  <si>
    <t>Ліліана РИМАР</t>
  </si>
  <si>
    <t>1216012</t>
  </si>
  <si>
    <t>6012</t>
  </si>
  <si>
    <t>Департамент міської мобільності та вуличної інфраструктури</t>
  </si>
  <si>
    <t>Інша діяльність у сфері транспорту</t>
  </si>
  <si>
    <t>7450</t>
  </si>
  <si>
    <t>1917440</t>
  </si>
  <si>
    <t>1917442</t>
  </si>
  <si>
    <t>1917450</t>
  </si>
  <si>
    <t>1918230</t>
  </si>
  <si>
    <t>4116090</t>
  </si>
  <si>
    <t>0712152</t>
  </si>
  <si>
    <t>2152</t>
  </si>
  <si>
    <t>Інші програми та заходи у сфері охорони здоров'я</t>
  </si>
  <si>
    <t>1917670</t>
  </si>
  <si>
    <t>Департамент "Секретаріат ради"</t>
  </si>
  <si>
    <t>Інспекція державного архітектурно-будівельного контролю</t>
  </si>
  <si>
    <t>1217440</t>
  </si>
  <si>
    <t>1217441</t>
  </si>
  <si>
    <t>1917470</t>
  </si>
  <si>
    <t>0220000</t>
  </si>
  <si>
    <t>0220170</t>
  </si>
  <si>
    <t>0220180</t>
  </si>
  <si>
    <t>3200000</t>
  </si>
  <si>
    <t>3210000</t>
  </si>
  <si>
    <t>3310180</t>
  </si>
  <si>
    <t>3316090</t>
  </si>
  <si>
    <t>3320000</t>
  </si>
  <si>
    <t>4700000</t>
  </si>
  <si>
    <t>4710000</t>
  </si>
  <si>
    <t>4710180</t>
  </si>
  <si>
    <t>0717670</t>
  </si>
  <si>
    <t>Надання спеціалізованої освіти мистецькими школами</t>
  </si>
  <si>
    <t>1115030</t>
  </si>
  <si>
    <t>1115031</t>
  </si>
  <si>
    <t>1115040</t>
  </si>
  <si>
    <t>1115041</t>
  </si>
  <si>
    <t>1115060</t>
  </si>
  <si>
    <t>1115062</t>
  </si>
  <si>
    <t>0920000</t>
  </si>
  <si>
    <t>0921020</t>
  </si>
  <si>
    <t>0921024</t>
  </si>
  <si>
    <t>0923110</t>
  </si>
  <si>
    <t>0923112</t>
  </si>
  <si>
    <t>0923240</t>
  </si>
  <si>
    <t>0923241</t>
  </si>
  <si>
    <t>2716020</t>
  </si>
  <si>
    <t>6020</t>
  </si>
  <si>
    <t>Витрати, пов'язані з наданням та обслуговуванням пільгових довгострокових кредитів, наданих громадянам на будівництво/реконструкцію/придбання житла</t>
  </si>
  <si>
    <t>Утримання та розвиток інших об'єктів транспортної інфраструктури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</si>
  <si>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</si>
  <si>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Вікторія ДОВЖИК</t>
  </si>
  <si>
    <t xml:space="preserve"> - видатки для сплати вступних та членських внесків до міжнародних асоціацій міст та інших асоціацій і об'єднань </t>
  </si>
  <si>
    <t>0218240</t>
  </si>
  <si>
    <t>8240</t>
  </si>
  <si>
    <t>Управління державного контролю за використанням та охороною земель</t>
  </si>
  <si>
    <t>3230</t>
  </si>
  <si>
    <t>3211142</t>
  </si>
  <si>
    <t>3211070</t>
  </si>
  <si>
    <t>3211090</t>
  </si>
  <si>
    <t>3211091</t>
  </si>
  <si>
    <t>3211092</t>
  </si>
  <si>
    <t>3211140</t>
  </si>
  <si>
    <t>3718600</t>
  </si>
  <si>
    <t>3710180</t>
  </si>
  <si>
    <t>3718710</t>
  </si>
  <si>
    <t>1910180</t>
  </si>
  <si>
    <t>Надання загальної середньої освіти закладами загальної середньої освіти за рахунок коштів місцевого бюджету</t>
  </si>
  <si>
    <t>3317693</t>
  </si>
  <si>
    <t>3317690</t>
  </si>
  <si>
    <t>3218410</t>
  </si>
  <si>
    <t>0214081</t>
  </si>
  <si>
    <t>3214081</t>
  </si>
  <si>
    <t>0214080</t>
  </si>
  <si>
    <t>3213130</t>
  </si>
  <si>
    <t>3213133</t>
  </si>
  <si>
    <t>4718230</t>
  </si>
  <si>
    <t>4116017</t>
  </si>
  <si>
    <t>6017</t>
  </si>
  <si>
    <t>Інша діяльність, пов'язана з експлуатацією об'єктів житлово-комунального господарства</t>
  </si>
  <si>
    <t>4216017</t>
  </si>
  <si>
    <t>4216090</t>
  </si>
  <si>
    <t>4316090</t>
  </si>
  <si>
    <t>4316017</t>
  </si>
  <si>
    <t>4416017</t>
  </si>
  <si>
    <t>4416090</t>
  </si>
  <si>
    <t>4516017</t>
  </si>
  <si>
    <t>4516090</t>
  </si>
  <si>
    <t>4616017</t>
  </si>
  <si>
    <t>4616090</t>
  </si>
  <si>
    <t>1213242</t>
  </si>
  <si>
    <t>1217470</t>
  </si>
  <si>
    <t>Видатки, пов'язані з наданням підтримки внутрішньо переміщеним та/або евакуйованим особам у зв'язку із введенням воєнного стану</t>
  </si>
  <si>
    <t>Керівництво і управління у відповідній сфері у містах (місті Києві), селищах, селах, територіальних громадах</t>
  </si>
  <si>
    <t>0110160</t>
  </si>
  <si>
    <t>0210160</t>
  </si>
  <si>
    <t>0220160</t>
  </si>
  <si>
    <t>у тому числі видатки ради</t>
  </si>
  <si>
    <t>3410160</t>
  </si>
  <si>
    <t>3310160</t>
  </si>
  <si>
    <t>3320160</t>
  </si>
  <si>
    <t>2310160</t>
  </si>
  <si>
    <t>2910160</t>
  </si>
  <si>
    <t>1710160</t>
  </si>
  <si>
    <t>1810160</t>
  </si>
  <si>
    <t>3710160</t>
  </si>
  <si>
    <t>2710160</t>
  </si>
  <si>
    <t>3110160</t>
  </si>
  <si>
    <t>2610160</t>
  </si>
  <si>
    <t>1610160</t>
  </si>
  <si>
    <t>2810160</t>
  </si>
  <si>
    <t>4710160</t>
  </si>
  <si>
    <t>1210160</t>
  </si>
  <si>
    <t>1910160</t>
  </si>
  <si>
    <t>0710160</t>
  </si>
  <si>
    <t>0810160</t>
  </si>
  <si>
    <t>3210160</t>
  </si>
  <si>
    <t>0610160</t>
  </si>
  <si>
    <t>1110160</t>
  </si>
  <si>
    <t>1010160</t>
  </si>
  <si>
    <t>4110160</t>
  </si>
  <si>
    <t>4210160</t>
  </si>
  <si>
    <t>4410160</t>
  </si>
  <si>
    <t>4310160</t>
  </si>
  <si>
    <t>4510160</t>
  </si>
  <si>
    <t>4610160</t>
  </si>
  <si>
    <t>0920160</t>
  </si>
  <si>
    <t>1510160</t>
  </si>
  <si>
    <t>0910160</t>
  </si>
  <si>
    <t>1913030</t>
  </si>
  <si>
    <t>Надання пільг з оплати послуг зв'язку, інших передбачених законодавством пільг окремим категоріям громадян та компенсації за пільговий проїзд окремих категорій громадян</t>
  </si>
  <si>
    <t>3610160</t>
  </si>
  <si>
    <t>Забезпечення належних умов для виховання та розвитку дітей-сиріт і дітей, позбавлених батьківського піклування, в дитячих будинках за рахунок коштів місцевого бюджету</t>
  </si>
  <si>
    <t>Надання загальної середньої освіти за рахунок освітньої субвенції</t>
  </si>
  <si>
    <t>3214080</t>
  </si>
  <si>
    <t>1216014</t>
  </si>
  <si>
    <t>Департамент архітектури та просторового розвитку</t>
  </si>
  <si>
    <t>2400000</t>
  </si>
  <si>
    <t>2410000</t>
  </si>
  <si>
    <t>2410160</t>
  </si>
  <si>
    <t>Управління спорту та молодіжної політики</t>
  </si>
  <si>
    <t>1113130</t>
  </si>
  <si>
    <t>1113132</t>
  </si>
  <si>
    <t>1113133</t>
  </si>
  <si>
    <t>1113140</t>
  </si>
  <si>
    <t>Департамент природних ресурсів, будівництва та розвитку громад</t>
  </si>
  <si>
    <t>2810180</t>
  </si>
  <si>
    <t>2813230</t>
  </si>
  <si>
    <t>2816090</t>
  </si>
  <si>
    <t>2814080</t>
  </si>
  <si>
    <t>2814081</t>
  </si>
  <si>
    <t>2818320</t>
  </si>
  <si>
    <t>2818330</t>
  </si>
  <si>
    <t>2710180</t>
  </si>
  <si>
    <t>2820000</t>
  </si>
  <si>
    <t>2820160</t>
  </si>
  <si>
    <t>2826030</t>
  </si>
  <si>
    <t>2828340</t>
  </si>
  <si>
    <t>Управління з питань цивільного захисту та територіальної оборони</t>
  </si>
  <si>
    <t>Управління адміністрування та розвитку громад</t>
  </si>
  <si>
    <t>3719110</t>
  </si>
  <si>
    <t>9110</t>
  </si>
  <si>
    <t>Реверсна дотація</t>
  </si>
  <si>
    <t>3211141</t>
  </si>
  <si>
    <t>2817130</t>
  </si>
  <si>
    <t>Заходи та роботи з територіальної оборони</t>
  </si>
  <si>
    <t>1216013</t>
  </si>
  <si>
    <t>6013</t>
  </si>
  <si>
    <t>Забезпечення діяльності водопровідно-каналізаційного господарства</t>
  </si>
  <si>
    <t>1216020</t>
  </si>
  <si>
    <t>Офіс з управління персоналом</t>
  </si>
  <si>
    <t>1813242</t>
  </si>
  <si>
    <t>Розподіл видатків бюджету Львівської міської територіальної громади на 2025 рік</t>
  </si>
  <si>
    <t>Надання позашкільної освіти закладами позашкільної освіти, заходи із позашкільної роботи з дітьми</t>
  </si>
  <si>
    <t>Інші програми, заклади та заходи у сфері охорони здоров'я</t>
  </si>
  <si>
    <t>Забезпечення діяльності інших закладів у сфері охорони здоров'я</t>
  </si>
  <si>
    <t>Інші заклади та заходи</t>
  </si>
  <si>
    <t>Забезпечення діяльності палаців і будинків культури, клубів, центрів дозвілля та інших клубних закладів</t>
  </si>
  <si>
    <t>Фінансова підтримка медіа (засобів масової інформації)</t>
  </si>
  <si>
    <t>Реалізація державної політики у молодіжній сфері та сфері з утвердження української національної та громадянської ідентичності</t>
  </si>
  <si>
    <t xml:space="preserve"> - Видатки бюджету розвитку</t>
  </si>
  <si>
    <t>Утримання та розвиток транспортної інфраструктури</t>
  </si>
  <si>
    <t>1918240</t>
  </si>
  <si>
    <t>Розвиток готельного господарства та туризму</t>
  </si>
  <si>
    <t>1816030</t>
  </si>
  <si>
    <t>1917421</t>
  </si>
  <si>
    <t>7421</t>
  </si>
  <si>
    <t>0453</t>
  </si>
  <si>
    <t>Утримання та розвиток наземного електротранспорту</t>
  </si>
  <si>
    <t>2817680</t>
  </si>
  <si>
    <t>1917420</t>
  </si>
  <si>
    <t>7420</t>
  </si>
  <si>
    <t>Забезпечення надання послуг з перевезення пасажирів електротранспортом</t>
  </si>
  <si>
    <t xml:space="preserve"> - тимчасове відселення мешканців на час проведення аварійно-відновлювальних робіт</t>
  </si>
  <si>
    <t>1217330</t>
  </si>
  <si>
    <t>7330</t>
  </si>
  <si>
    <t>Будівництво інших об'єктів комунальної власності</t>
  </si>
  <si>
    <t>1814084</t>
  </si>
  <si>
    <t>4084</t>
  </si>
  <si>
    <t>Проектування, реставрація та охорона пам'яток культурної спадщини</t>
  </si>
  <si>
    <t>Будівництво об'єктів житлово-комунального господарства</t>
  </si>
  <si>
    <t>Утримання та розвиток автомобільних доріг та дорожньої інфраструктури за рахунок коштів місцевого бюджету</t>
  </si>
  <si>
    <t xml:space="preserve"> - видатки за рахунок запозичень до місцевого бюджету</t>
  </si>
  <si>
    <t>1917461</t>
  </si>
  <si>
    <t>7461</t>
  </si>
  <si>
    <t>1617350</t>
  </si>
  <si>
    <t>7350</t>
  </si>
  <si>
    <t>у тому числі на впорядкування умов оплати праці працівників виконавчих органів Львівської міської ради</t>
  </si>
  <si>
    <t>Розроблення схем планування та забудови територій (містобудівної документації)</t>
  </si>
  <si>
    <t xml:space="preserve">Секретар ради </t>
  </si>
  <si>
    <t>Маркіян ЛОПАЧАК</t>
  </si>
  <si>
    <t xml:space="preserve">                      Додаток 3</t>
  </si>
  <si>
    <t xml:space="preserve">              Затверджено </t>
  </si>
  <si>
    <t>ухвалою міської ради</t>
  </si>
  <si>
    <t>від ______________ № _______</t>
  </si>
  <si>
    <t>0611152</t>
  </si>
  <si>
    <t>1152</t>
  </si>
  <si>
    <t>Забезпечення діяльності інклюзивно-ресурсних центрів за рахунок освітньої субвенції</t>
  </si>
  <si>
    <t>3717690</t>
  </si>
  <si>
    <t>3717693</t>
  </si>
  <si>
    <t xml:space="preserve"> - видатки на виконання програм, затверджених міською радою</t>
  </si>
  <si>
    <t>1217680</t>
  </si>
  <si>
    <t xml:space="preserve"> - сплата добровільного внеску до Револьверного фонду Міст Асоціації "Енергоефективні міста України"</t>
  </si>
  <si>
    <t>Директор департаменту фінансової політики</t>
  </si>
  <si>
    <t>Заступник директора департаменту фінансової</t>
  </si>
  <si>
    <t>політики - начальник управління бюджету</t>
  </si>
  <si>
    <t>Член редакційної комісії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</si>
</sst>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#,##0.0"/>
    <numFmt numFmtId="165" formatCode="0.0"/>
    <numFmt numFmtId="166" formatCode="#,##0.000"/>
    <numFmt numFmtId="167" formatCode="0.0000"/>
    <numFmt numFmtId="168" formatCode="_-* #,##0.00_₴_-;\-* #,##0.00_₴_-;_-* &quot;-&quot;??_₴_-;_-@_-"/>
    <numFmt numFmtId="169" formatCode="_-* #,##0.00_р_._-;\-* #,##0.00_р_._-;_-* &quot;-&quot;??_р_._-;_-@_-"/>
  </numFmts>
  <fonts count="31" x14ac:knownFonts="1">
    <font>
      <sz val="10"/>
      <name val="Times New Roman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Courier New"/>
      <family val="3"/>
      <charset val="204"/>
    </font>
    <font>
      <sz val="16"/>
      <name val="Arial"/>
      <family val="2"/>
      <charset val="204"/>
    </font>
    <font>
      <sz val="12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sz val="12"/>
      <name val="Arial"/>
      <family val="2"/>
      <charset val="204"/>
    </font>
    <font>
      <sz val="13"/>
      <name val="Arial"/>
      <family val="2"/>
      <charset val="204"/>
    </font>
    <font>
      <i/>
      <sz val="12"/>
      <name val="Arial"/>
      <family val="2"/>
      <charset val="204"/>
    </font>
    <font>
      <b/>
      <sz val="16"/>
      <name val="Arial"/>
      <family val="2"/>
      <charset val="204"/>
    </font>
    <font>
      <i/>
      <sz val="16"/>
      <name val="Arial"/>
      <family val="2"/>
      <charset val="204"/>
    </font>
    <font>
      <i/>
      <sz val="10"/>
      <name val="Arial"/>
      <family val="2"/>
      <charset val="204"/>
    </font>
    <font>
      <b/>
      <i/>
      <sz val="12"/>
      <name val="Arial"/>
      <family val="2"/>
      <charset val="204"/>
    </font>
    <font>
      <sz val="14"/>
      <name val="Svoboda"/>
      <family val="2"/>
    </font>
    <font>
      <i/>
      <sz val="13"/>
      <name val="Arial"/>
      <family val="2"/>
      <charset val="204"/>
    </font>
    <font>
      <sz val="10"/>
      <name val="Times New Roman"/>
      <family val="1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9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1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2" borderId="0" applyNumberFormat="0" applyBorder="0" applyAlignment="0" applyProtection="0"/>
    <xf numFmtId="0" fontId="7" fillId="14" borderId="0" applyNumberFormat="0" applyBorder="0" applyAlignment="0" applyProtection="0"/>
    <xf numFmtId="0" fontId="7" fillId="9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12" fillId="0" borderId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8" borderId="0" applyNumberFormat="0" applyBorder="0" applyAlignment="0" applyProtection="0"/>
    <xf numFmtId="0" fontId="4" fillId="22" borderId="2" applyNumberFormat="0" applyAlignment="0" applyProtection="0"/>
    <xf numFmtId="0" fontId="9" fillId="22" borderId="1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3" applyNumberFormat="0" applyFill="0" applyAlignment="0" applyProtection="0"/>
    <xf numFmtId="0" fontId="10" fillId="13" borderId="0" applyNumberFormat="0" applyBorder="0" applyAlignment="0" applyProtection="0"/>
    <xf numFmtId="0" fontId="8" fillId="0" borderId="0"/>
    <xf numFmtId="0" fontId="12" fillId="0" borderId="0"/>
    <xf numFmtId="0" fontId="3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8" fillId="10" borderId="4" applyNumberFormat="0" applyFont="0" applyAlignment="0" applyProtection="0"/>
    <xf numFmtId="0" fontId="1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68">
    <xf numFmtId="0" fontId="0" fillId="0" borderId="0" xfId="0"/>
    <xf numFmtId="0" fontId="16" fillId="0" borderId="0" xfId="0" applyFont="1"/>
    <xf numFmtId="0" fontId="18" fillId="0" borderId="0" xfId="0" applyFont="1"/>
    <xf numFmtId="0" fontId="18" fillId="0" borderId="0" xfId="0" applyFont="1" applyAlignment="1">
      <alignment horizontal="left" vertical="center"/>
    </xf>
    <xf numFmtId="3" fontId="13" fillId="0" borderId="0" xfId="0" applyNumberFormat="1" applyFont="1"/>
    <xf numFmtId="0" fontId="19" fillId="0" borderId="0" xfId="0" applyFont="1"/>
    <xf numFmtId="164" fontId="16" fillId="0" borderId="0" xfId="0" applyNumberFormat="1" applyFont="1" applyAlignment="1">
      <alignment vertical="top"/>
    </xf>
    <xf numFmtId="0" fontId="16" fillId="0" borderId="0" xfId="0" applyFont="1" applyAlignment="1">
      <alignment vertical="top"/>
    </xf>
    <xf numFmtId="0" fontId="13" fillId="0" borderId="0" xfId="0" applyFont="1" applyAlignment="1">
      <alignment horizontal="center"/>
    </xf>
    <xf numFmtId="0" fontId="21" fillId="0" borderId="0" xfId="0" applyFont="1"/>
    <xf numFmtId="0" fontId="15" fillId="0" borderId="0" xfId="0" applyFont="1" applyAlignment="1">
      <alignment horizontal="left" vertical="center"/>
    </xf>
    <xf numFmtId="1" fontId="15" fillId="0" borderId="0" xfId="0" applyNumberFormat="1" applyFont="1" applyAlignment="1">
      <alignment vertical="center"/>
    </xf>
    <xf numFmtId="0" fontId="13" fillId="0" borderId="6" xfId="0" applyFont="1" applyBorder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5" fillId="0" borderId="0" xfId="50" applyFont="1" applyAlignment="1">
      <alignment vertical="center"/>
    </xf>
    <xf numFmtId="1" fontId="18" fillId="0" borderId="0" xfId="0" applyNumberFormat="1" applyFont="1" applyAlignment="1">
      <alignment horizontal="right" vertical="top"/>
    </xf>
    <xf numFmtId="4" fontId="18" fillId="0" borderId="0" xfId="0" applyNumberFormat="1" applyFont="1" applyAlignment="1">
      <alignment horizontal="right" vertical="top"/>
    </xf>
    <xf numFmtId="0" fontId="18" fillId="0" borderId="0" xfId="0" applyFont="1" applyAlignment="1">
      <alignment horizontal="right"/>
    </xf>
    <xf numFmtId="0" fontId="17" fillId="0" borderId="0" xfId="0" applyFont="1"/>
    <xf numFmtId="166" fontId="22" fillId="0" borderId="0" xfId="50" applyNumberFormat="1" applyFont="1" applyAlignment="1">
      <alignment vertical="center"/>
    </xf>
    <xf numFmtId="165" fontId="15" fillId="0" borderId="0" xfId="50" applyNumberFormat="1" applyFont="1" applyAlignment="1">
      <alignment horizontal="right" vertical="center"/>
    </xf>
    <xf numFmtId="0" fontId="15" fillId="0" borderId="0" xfId="50" applyFont="1" applyAlignment="1">
      <alignment horizontal="right" vertical="center" wrapText="1"/>
    </xf>
    <xf numFmtId="0" fontId="15" fillId="0" borderId="0" xfId="50" applyFont="1" applyAlignment="1">
      <alignment horizontal="left" vertical="center"/>
    </xf>
    <xf numFmtId="0" fontId="15" fillId="0" borderId="0" xfId="50" applyFont="1" applyAlignment="1">
      <alignment horizontal="right" vertical="center"/>
    </xf>
    <xf numFmtId="0" fontId="15" fillId="0" borderId="0" xfId="0" applyFont="1" applyAlignment="1">
      <alignment vertical="center"/>
    </xf>
    <xf numFmtId="1" fontId="23" fillId="0" borderId="0" xfId="0" applyNumberFormat="1" applyFont="1" applyAlignment="1">
      <alignment vertical="center"/>
    </xf>
    <xf numFmtId="3" fontId="15" fillId="0" borderId="0" xfId="50" applyNumberFormat="1" applyFont="1" applyAlignment="1">
      <alignment vertical="center"/>
    </xf>
    <xf numFmtId="0" fontId="16" fillId="0" borderId="0" xfId="0" applyFont="1" applyAlignment="1">
      <alignment vertical="top" wrapText="1"/>
    </xf>
    <xf numFmtId="3" fontId="21" fillId="0" borderId="0" xfId="0" applyNumberFormat="1" applyFont="1" applyAlignment="1">
      <alignment horizontal="center" vertical="top"/>
    </xf>
    <xf numFmtId="165" fontId="16" fillId="0" borderId="0" xfId="50" applyNumberFormat="1" applyFont="1" applyAlignment="1">
      <alignment vertical="center"/>
    </xf>
    <xf numFmtId="3" fontId="16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center" vertical="top"/>
    </xf>
    <xf numFmtId="49" fontId="19" fillId="0" borderId="0" xfId="0" applyNumberFormat="1" applyFont="1" applyAlignment="1">
      <alignment horizontal="center" vertical="justify"/>
    </xf>
    <xf numFmtId="0" fontId="19" fillId="0" borderId="0" xfId="0" applyFont="1" applyAlignment="1">
      <alignment horizontal="left" wrapText="1"/>
    </xf>
    <xf numFmtId="3" fontId="19" fillId="0" borderId="0" xfId="0" applyNumberFormat="1" applyFont="1" applyAlignment="1">
      <alignment horizontal="right" vertical="top"/>
    </xf>
    <xf numFmtId="3" fontId="16" fillId="0" borderId="0" xfId="0" applyNumberFormat="1" applyFont="1" applyAlignment="1">
      <alignment horizontal="right" vertical="top"/>
    </xf>
    <xf numFmtId="0" fontId="19" fillId="0" borderId="0" xfId="0" applyFont="1" applyAlignment="1">
      <alignment horizontal="right"/>
    </xf>
    <xf numFmtId="0" fontId="19" fillId="0" borderId="6" xfId="0" applyFont="1" applyBorder="1" applyAlignment="1">
      <alignment horizontal="center"/>
    </xf>
    <xf numFmtId="0" fontId="16" fillId="0" borderId="0" xfId="50" applyFont="1" applyAlignment="1">
      <alignment vertical="center"/>
    </xf>
    <xf numFmtId="0" fontId="26" fillId="0" borderId="0" xfId="0" applyFont="1" applyAlignment="1">
      <alignment horizontal="left" vertical="center"/>
    </xf>
    <xf numFmtId="1" fontId="26" fillId="0" borderId="0" xfId="0" applyNumberFormat="1" applyFont="1"/>
    <xf numFmtId="0" fontId="26" fillId="0" borderId="0" xfId="0" applyFont="1"/>
    <xf numFmtId="4" fontId="26" fillId="0" borderId="0" xfId="0" applyNumberFormat="1" applyFont="1" applyAlignment="1">
      <alignment vertical="top"/>
    </xf>
    <xf numFmtId="0" fontId="17" fillId="0" borderId="0" xfId="0" applyFont="1" applyAlignment="1">
      <alignment horizontal="center"/>
    </xf>
    <xf numFmtId="0" fontId="20" fillId="0" borderId="0" xfId="0" applyFont="1"/>
    <xf numFmtId="0" fontId="27" fillId="0" borderId="0" xfId="0" applyFont="1"/>
    <xf numFmtId="0" fontId="21" fillId="0" borderId="0" xfId="0" applyFont="1" applyAlignment="1">
      <alignment vertical="top" wrapText="1"/>
    </xf>
    <xf numFmtId="0" fontId="20" fillId="0" borderId="0" xfId="0" applyFont="1" applyAlignment="1">
      <alignment vertical="top"/>
    </xf>
    <xf numFmtId="0" fontId="21" fillId="0" borderId="0" xfId="0" applyFont="1" applyAlignment="1">
      <alignment vertical="top"/>
    </xf>
    <xf numFmtId="164" fontId="21" fillId="0" borderId="0" xfId="0" applyNumberFormat="1" applyFont="1" applyAlignment="1">
      <alignment vertical="top"/>
    </xf>
    <xf numFmtId="49" fontId="21" fillId="0" borderId="0" xfId="0" applyNumberFormat="1" applyFont="1" applyAlignment="1">
      <alignment horizontal="center" vertical="top"/>
    </xf>
    <xf numFmtId="164" fontId="21" fillId="0" borderId="0" xfId="0" applyNumberFormat="1" applyFont="1" applyAlignment="1">
      <alignment horizontal="center" vertical="top"/>
    </xf>
    <xf numFmtId="4" fontId="25" fillId="0" borderId="0" xfId="0" applyNumberFormat="1" applyFont="1" applyAlignment="1">
      <alignment vertical="justify" wrapText="1"/>
    </xf>
    <xf numFmtId="4" fontId="21" fillId="0" borderId="0" xfId="0" applyNumberFormat="1" applyFont="1" applyAlignment="1">
      <alignment vertical="justify"/>
    </xf>
    <xf numFmtId="0" fontId="21" fillId="0" borderId="0" xfId="0" applyFont="1" applyAlignment="1">
      <alignment vertical="justify"/>
    </xf>
    <xf numFmtId="4" fontId="19" fillId="0" borderId="0" xfId="0" applyNumberFormat="1" applyFont="1" applyAlignment="1">
      <alignment vertical="justify" wrapText="1"/>
    </xf>
    <xf numFmtId="4" fontId="16" fillId="0" borderId="0" xfId="0" applyNumberFormat="1" applyFont="1" applyAlignment="1">
      <alignment vertical="justify"/>
    </xf>
    <xf numFmtId="0" fontId="16" fillId="0" borderId="0" xfId="0" applyFont="1" applyAlignment="1">
      <alignment vertical="justify"/>
    </xf>
    <xf numFmtId="0" fontId="24" fillId="0" borderId="0" xfId="0" applyFont="1" applyAlignment="1">
      <alignment vertical="top"/>
    </xf>
    <xf numFmtId="49" fontId="16" fillId="0" borderId="0" xfId="0" applyNumberFormat="1" applyFont="1" applyAlignment="1">
      <alignment horizontal="center" vertical="top"/>
    </xf>
    <xf numFmtId="164" fontId="16" fillId="0" borderId="0" xfId="0" applyNumberFormat="1" applyFont="1" applyAlignment="1">
      <alignment horizontal="center" vertical="top"/>
    </xf>
    <xf numFmtId="169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" fontId="18" fillId="0" borderId="0" xfId="0" applyNumberFormat="1" applyFont="1" applyAlignment="1">
      <alignment horizontal="right"/>
    </xf>
    <xf numFmtId="1" fontId="18" fillId="0" borderId="0" xfId="0" applyNumberFormat="1" applyFont="1"/>
    <xf numFmtId="49" fontId="21" fillId="0" borderId="10" xfId="0" applyNumberFormat="1" applyFont="1" applyBorder="1" applyAlignment="1">
      <alignment horizontal="center" vertical="top"/>
    </xf>
    <xf numFmtId="0" fontId="21" fillId="0" borderId="11" xfId="0" applyFont="1" applyBorder="1" applyAlignment="1">
      <alignment vertical="top" wrapText="1"/>
    </xf>
    <xf numFmtId="3" fontId="21" fillId="0" borderId="10" xfId="0" applyNumberFormat="1" applyFont="1" applyBorder="1" applyAlignment="1">
      <alignment horizontal="center" vertical="top"/>
    </xf>
    <xf numFmtId="3" fontId="21" fillId="23" borderId="10" xfId="0" applyNumberFormat="1" applyFont="1" applyFill="1" applyBorder="1" applyAlignment="1">
      <alignment horizontal="center" vertical="top"/>
    </xf>
    <xf numFmtId="0" fontId="13" fillId="0" borderId="0" xfId="0" applyFont="1"/>
    <xf numFmtId="0" fontId="13" fillId="0" borderId="0" xfId="0" applyFont="1" applyAlignment="1">
      <alignment vertical="top"/>
    </xf>
    <xf numFmtId="0" fontId="22" fillId="0" borderId="0" xfId="0" applyFont="1" applyAlignment="1">
      <alignment horizontal="center" vertical="top" wrapText="1"/>
    </xf>
    <xf numFmtId="0" fontId="16" fillId="0" borderId="16" xfId="0" applyFont="1" applyBorder="1" applyAlignment="1">
      <alignment horizontal="center" vertical="top"/>
    </xf>
    <xf numFmtId="0" fontId="16" fillId="0" borderId="6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5" fillId="0" borderId="0" xfId="0" applyFont="1"/>
    <xf numFmtId="0" fontId="13" fillId="0" borderId="0" xfId="0" applyFont="1"/>
    <xf numFmtId="0" fontId="15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5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top" wrapText="1"/>
    </xf>
    <xf numFmtId="0" fontId="29" fillId="23" borderId="8" xfId="0" applyFont="1" applyFill="1" applyBorder="1" applyAlignment="1">
      <alignment horizontal="center" vertical="top" wrapText="1"/>
    </xf>
    <xf numFmtId="0" fontId="30" fillId="23" borderId="8" xfId="0" applyFont="1" applyFill="1" applyBorder="1" applyAlignment="1">
      <alignment horizontal="center" vertical="top" wrapText="1"/>
    </xf>
    <xf numFmtId="0" fontId="13" fillId="23" borderId="15" xfId="0" applyFont="1" applyFill="1" applyBorder="1" applyAlignment="1">
      <alignment horizontal="center" vertical="top" wrapText="1"/>
    </xf>
    <xf numFmtId="0" fontId="16" fillId="23" borderId="7" xfId="0" applyFont="1" applyFill="1" applyBorder="1" applyAlignment="1">
      <alignment horizontal="center" vertical="top" wrapText="1"/>
    </xf>
    <xf numFmtId="0" fontId="13" fillId="23" borderId="13" xfId="0" applyFont="1" applyFill="1" applyBorder="1" applyAlignment="1">
      <alignment horizontal="center" vertical="top" wrapText="1"/>
    </xf>
    <xf numFmtId="0" fontId="13" fillId="23" borderId="12" xfId="0" applyFont="1" applyFill="1" applyBorder="1" applyAlignment="1">
      <alignment horizontal="center" vertical="top" wrapText="1"/>
    </xf>
    <xf numFmtId="0" fontId="16" fillId="23" borderId="13" xfId="0" applyFont="1" applyFill="1" applyBorder="1" applyAlignment="1">
      <alignment horizontal="center" vertical="top" wrapText="1"/>
    </xf>
    <xf numFmtId="0" fontId="16" fillId="23" borderId="8" xfId="0" applyFont="1" applyFill="1" applyBorder="1" applyAlignment="1">
      <alignment horizontal="center" vertical="top" wrapText="1"/>
    </xf>
    <xf numFmtId="0" fontId="29" fillId="23" borderId="10" xfId="0" applyFont="1" applyFill="1" applyBorder="1" applyAlignment="1">
      <alignment horizontal="center" vertical="top" wrapText="1"/>
    </xf>
    <xf numFmtId="0" fontId="13" fillId="23" borderId="10" xfId="0" applyFont="1" applyFill="1" applyBorder="1" applyAlignment="1">
      <alignment horizontal="center" vertical="top" wrapText="1"/>
    </xf>
    <xf numFmtId="0" fontId="13" fillId="23" borderId="14" xfId="0" applyFont="1" applyFill="1" applyBorder="1" applyAlignment="1">
      <alignment horizontal="center" vertical="top" wrapText="1"/>
    </xf>
    <xf numFmtId="0" fontId="13" fillId="23" borderId="8" xfId="0" applyFont="1" applyFill="1" applyBorder="1" applyAlignment="1">
      <alignment horizontal="center" vertical="top" wrapText="1"/>
    </xf>
    <xf numFmtId="0" fontId="24" fillId="23" borderId="8" xfId="0" applyFont="1" applyFill="1" applyBorder="1" applyAlignment="1">
      <alignment horizontal="center" vertical="top" wrapText="1"/>
    </xf>
    <xf numFmtId="0" fontId="13" fillId="23" borderId="7" xfId="0" applyFont="1" applyFill="1" applyBorder="1" applyAlignment="1">
      <alignment horizontal="center" vertical="top" wrapText="1"/>
    </xf>
    <xf numFmtId="0" fontId="13" fillId="23" borderId="17" xfId="0" applyFont="1" applyFill="1" applyBorder="1" applyAlignment="1">
      <alignment horizontal="center" vertical="top" wrapText="1"/>
    </xf>
    <xf numFmtId="0" fontId="13" fillId="23" borderId="11" xfId="0" applyFont="1" applyFill="1" applyBorder="1" applyAlignment="1">
      <alignment horizontal="center" vertical="top" wrapText="1"/>
    </xf>
    <xf numFmtId="0" fontId="13" fillId="23" borderId="10" xfId="0" applyFont="1" applyFill="1" applyBorder="1" applyAlignment="1">
      <alignment vertical="top"/>
    </xf>
    <xf numFmtId="0" fontId="29" fillId="23" borderId="9" xfId="0" applyFont="1" applyFill="1" applyBorder="1" applyAlignment="1">
      <alignment horizontal="center" vertical="top" wrapText="1"/>
    </xf>
    <xf numFmtId="0" fontId="13" fillId="23" borderId="9" xfId="0" applyFont="1" applyFill="1" applyBorder="1" applyAlignment="1">
      <alignment horizontal="center" vertical="top" wrapText="1"/>
    </xf>
    <xf numFmtId="0" fontId="13" fillId="23" borderId="18" xfId="0" applyFont="1" applyFill="1" applyBorder="1" applyAlignment="1">
      <alignment horizontal="center" vertical="top" wrapText="1"/>
    </xf>
    <xf numFmtId="0" fontId="13" fillId="23" borderId="19" xfId="0" applyFont="1" applyFill="1" applyBorder="1" applyAlignment="1">
      <alignment horizontal="center" vertical="top" wrapText="1"/>
    </xf>
    <xf numFmtId="0" fontId="13" fillId="23" borderId="9" xfId="0" applyFont="1" applyFill="1" applyBorder="1" applyAlignment="1">
      <alignment vertical="top"/>
    </xf>
    <xf numFmtId="0" fontId="16" fillId="23" borderId="5" xfId="0" applyFont="1" applyFill="1" applyBorder="1" applyAlignment="1">
      <alignment horizontal="center" vertical="center" wrapText="1"/>
    </xf>
    <xf numFmtId="0" fontId="16" fillId="23" borderId="7" xfId="0" applyFont="1" applyFill="1" applyBorder="1" applyAlignment="1">
      <alignment horizontal="center" vertical="center" wrapText="1"/>
    </xf>
    <xf numFmtId="0" fontId="16" fillId="23" borderId="12" xfId="0" applyFont="1" applyFill="1" applyBorder="1" applyAlignment="1">
      <alignment horizontal="center" vertical="center" wrapText="1"/>
    </xf>
    <xf numFmtId="49" fontId="19" fillId="23" borderId="10" xfId="0" applyNumberFormat="1" applyFont="1" applyFill="1" applyBorder="1" applyAlignment="1">
      <alignment horizontal="center" vertical="top"/>
    </xf>
    <xf numFmtId="0" fontId="19" fillId="23" borderId="0" xfId="0" applyFont="1" applyFill="1" applyAlignment="1">
      <alignment horizontal="center" vertical="top" wrapText="1"/>
    </xf>
    <xf numFmtId="3" fontId="19" fillId="23" borderId="10" xfId="0" applyNumberFormat="1" applyFont="1" applyFill="1" applyBorder="1" applyAlignment="1">
      <alignment horizontal="center" vertical="top"/>
    </xf>
    <xf numFmtId="3" fontId="20" fillId="0" borderId="0" xfId="0" applyNumberFormat="1" applyFont="1"/>
    <xf numFmtId="0" fontId="19" fillId="23" borderId="0" xfId="0" applyFont="1" applyFill="1" applyAlignment="1">
      <alignment horizontal="left" vertical="top" wrapText="1"/>
    </xf>
    <xf numFmtId="3" fontId="19" fillId="23" borderId="11" xfId="0" applyNumberFormat="1" applyFont="1" applyFill="1" applyBorder="1" applyAlignment="1">
      <alignment horizontal="center" vertical="top"/>
    </xf>
    <xf numFmtId="49" fontId="16" fillId="23" borderId="10" xfId="0" applyNumberFormat="1" applyFont="1" applyFill="1" applyBorder="1" applyAlignment="1">
      <alignment horizontal="center" vertical="top"/>
    </xf>
    <xf numFmtId="0" fontId="16" fillId="23" borderId="0" xfId="0" applyFont="1" applyFill="1" applyAlignment="1">
      <alignment horizontal="left" vertical="top" wrapText="1"/>
    </xf>
    <xf numFmtId="3" fontId="16" fillId="23" borderId="10" xfId="0" applyNumberFormat="1" applyFont="1" applyFill="1" applyBorder="1" applyAlignment="1">
      <alignment horizontal="center" vertical="top"/>
    </xf>
    <xf numFmtId="3" fontId="16" fillId="23" borderId="11" xfId="0" applyNumberFormat="1" applyFont="1" applyFill="1" applyBorder="1" applyAlignment="1">
      <alignment horizontal="center" vertical="top"/>
    </xf>
    <xf numFmtId="49" fontId="21" fillId="23" borderId="10" xfId="0" applyNumberFormat="1" applyFont="1" applyFill="1" applyBorder="1" applyAlignment="1">
      <alignment horizontal="center" vertical="top"/>
    </xf>
    <xf numFmtId="0" fontId="21" fillId="23" borderId="0" xfId="0" applyFont="1" applyFill="1" applyAlignment="1">
      <alignment horizontal="left" vertical="top" wrapText="1"/>
    </xf>
    <xf numFmtId="3" fontId="21" fillId="23" borderId="11" xfId="0" applyNumberFormat="1" applyFont="1" applyFill="1" applyBorder="1" applyAlignment="1">
      <alignment horizontal="center" vertical="top"/>
    </xf>
    <xf numFmtId="0" fontId="16" fillId="23" borderId="0" xfId="0" applyFont="1" applyFill="1" applyAlignment="1">
      <alignment vertical="top" wrapText="1"/>
    </xf>
    <xf numFmtId="0" fontId="21" fillId="23" borderId="0" xfId="0" applyFont="1" applyFill="1" applyAlignment="1">
      <alignment vertical="top" wrapText="1"/>
    </xf>
    <xf numFmtId="0" fontId="16" fillId="23" borderId="0" xfId="0" applyFont="1" applyFill="1" applyAlignment="1">
      <alignment vertical="top"/>
    </xf>
    <xf numFmtId="49" fontId="25" fillId="23" borderId="10" xfId="0" applyNumberFormat="1" applyFont="1" applyFill="1" applyBorder="1" applyAlignment="1">
      <alignment horizontal="center" vertical="top"/>
    </xf>
    <xf numFmtId="0" fontId="25" fillId="23" borderId="0" xfId="0" applyFont="1" applyFill="1" applyAlignment="1">
      <alignment horizontal="left" vertical="top" wrapText="1"/>
    </xf>
    <xf numFmtId="3" fontId="25" fillId="23" borderId="10" xfId="0" applyNumberFormat="1" applyFont="1" applyFill="1" applyBorder="1" applyAlignment="1">
      <alignment horizontal="center" vertical="top"/>
    </xf>
    <xf numFmtId="49" fontId="16" fillId="23" borderId="11" xfId="0" applyNumberFormat="1" applyFont="1" applyFill="1" applyBorder="1" applyAlignment="1">
      <alignment horizontal="center" vertical="top"/>
    </xf>
    <xf numFmtId="0" fontId="21" fillId="23" borderId="0" xfId="0" applyFont="1" applyFill="1" applyAlignment="1">
      <alignment vertical="top"/>
    </xf>
    <xf numFmtId="49" fontId="16" fillId="23" borderId="14" xfId="0" applyNumberFormat="1" applyFont="1" applyFill="1" applyBorder="1" applyAlignment="1">
      <alignment horizontal="center" vertical="top"/>
    </xf>
    <xf numFmtId="0" fontId="16" fillId="23" borderId="14" xfId="0" applyFont="1" applyFill="1" applyBorder="1" applyAlignment="1">
      <alignment vertical="top" wrapText="1"/>
    </xf>
    <xf numFmtId="3" fontId="21" fillId="23" borderId="10" xfId="0" applyNumberFormat="1" applyFont="1" applyFill="1" applyBorder="1" applyAlignment="1">
      <alignment horizontal="center" vertical="justify"/>
    </xf>
    <xf numFmtId="3" fontId="21" fillId="23" borderId="11" xfId="0" applyNumberFormat="1" applyFont="1" applyFill="1" applyBorder="1" applyAlignment="1">
      <alignment horizontal="center" vertical="justify"/>
    </xf>
    <xf numFmtId="0" fontId="21" fillId="23" borderId="0" xfId="0" applyFont="1" applyFill="1"/>
    <xf numFmtId="0" fontId="16" fillId="23" borderId="0" xfId="0" applyFont="1" applyFill="1"/>
    <xf numFmtId="3" fontId="16" fillId="23" borderId="10" xfId="0" applyNumberFormat="1" applyFont="1" applyFill="1" applyBorder="1" applyAlignment="1">
      <alignment horizontal="center" vertical="justify"/>
    </xf>
    <xf numFmtId="3" fontId="16" fillId="23" borderId="11" xfId="0" applyNumberFormat="1" applyFont="1" applyFill="1" applyBorder="1" applyAlignment="1">
      <alignment horizontal="center" vertical="justify"/>
    </xf>
    <xf numFmtId="49" fontId="16" fillId="23" borderId="10" xfId="0" applyNumberFormat="1" applyFont="1" applyFill="1" applyBorder="1" applyAlignment="1">
      <alignment horizontal="center" vertical="justify"/>
    </xf>
    <xf numFmtId="49" fontId="21" fillId="23" borderId="10" xfId="0" applyNumberFormat="1" applyFont="1" applyFill="1" applyBorder="1" applyAlignment="1">
      <alignment horizontal="center" vertical="justify"/>
    </xf>
    <xf numFmtId="49" fontId="16" fillId="23" borderId="10" xfId="55" applyNumberFormat="1" applyFont="1" applyFill="1" applyBorder="1" applyAlignment="1">
      <alignment horizontal="center" vertical="top" wrapText="1"/>
    </xf>
    <xf numFmtId="49" fontId="16" fillId="23" borderId="14" xfId="0" applyNumberFormat="1" applyFont="1" applyFill="1" applyBorder="1" applyAlignment="1">
      <alignment horizontal="center" vertical="justify"/>
    </xf>
    <xf numFmtId="49" fontId="21" fillId="23" borderId="14" xfId="0" applyNumberFormat="1" applyFont="1" applyFill="1" applyBorder="1" applyAlignment="1">
      <alignment horizontal="center" vertical="justify"/>
    </xf>
    <xf numFmtId="49" fontId="21" fillId="23" borderId="14" xfId="0" applyNumberFormat="1" applyFont="1" applyFill="1" applyBorder="1" applyAlignment="1">
      <alignment horizontal="center" vertical="top"/>
    </xf>
    <xf numFmtId="0" fontId="16" fillId="23" borderId="14" xfId="55" applyFont="1" applyFill="1" applyBorder="1" applyAlignment="1">
      <alignment vertical="top" wrapText="1"/>
    </xf>
    <xf numFmtId="3" fontId="16" fillId="23" borderId="10" xfId="0" applyNumberFormat="1" applyFont="1" applyFill="1" applyBorder="1" applyAlignment="1">
      <alignment horizontal="center" vertical="center"/>
    </xf>
    <xf numFmtId="3" fontId="16" fillId="23" borderId="11" xfId="0" applyNumberFormat="1" applyFont="1" applyFill="1" applyBorder="1" applyAlignment="1">
      <alignment horizontal="center" vertical="center"/>
    </xf>
    <xf numFmtId="0" fontId="16" fillId="23" borderId="11" xfId="0" applyFont="1" applyFill="1" applyBorder="1" applyAlignment="1">
      <alignment vertical="top" wrapText="1"/>
    </xf>
    <xf numFmtId="49" fontId="21" fillId="23" borderId="11" xfId="0" applyNumberFormat="1" applyFont="1" applyFill="1" applyBorder="1" applyAlignment="1">
      <alignment horizontal="center" vertical="top"/>
    </xf>
    <xf numFmtId="0" fontId="21" fillId="23" borderId="11" xfId="0" applyFont="1" applyFill="1" applyBorder="1" applyAlignment="1">
      <alignment vertical="top"/>
    </xf>
    <xf numFmtId="0" fontId="21" fillId="23" borderId="11" xfId="0" applyFont="1" applyFill="1" applyBorder="1" applyAlignment="1">
      <alignment vertical="top" wrapText="1"/>
    </xf>
    <xf numFmtId="0" fontId="16" fillId="23" borderId="11" xfId="0" applyFont="1" applyFill="1" applyBorder="1" applyAlignment="1">
      <alignment vertical="top"/>
    </xf>
    <xf numFmtId="0" fontId="16" fillId="23" borderId="11" xfId="0" applyFont="1" applyFill="1" applyBorder="1"/>
    <xf numFmtId="49" fontId="16" fillId="23" borderId="11" xfId="0" applyNumberFormat="1" applyFont="1" applyFill="1" applyBorder="1" applyAlignment="1">
      <alignment horizontal="left" vertical="top" wrapText="1"/>
    </xf>
    <xf numFmtId="49" fontId="16" fillId="23" borderId="11" xfId="0" applyNumberFormat="1" applyFont="1" applyFill="1" applyBorder="1" applyAlignment="1">
      <alignment horizontal="left" vertical="top"/>
    </xf>
    <xf numFmtId="49" fontId="19" fillId="23" borderId="11" xfId="0" applyNumberFormat="1" applyFont="1" applyFill="1" applyBorder="1" applyAlignment="1">
      <alignment horizontal="center" vertical="top"/>
    </xf>
    <xf numFmtId="0" fontId="19" fillId="23" borderId="11" xfId="0" applyFont="1" applyFill="1" applyBorder="1" applyAlignment="1">
      <alignment horizontal="center" vertical="top" wrapText="1"/>
    </xf>
    <xf numFmtId="0" fontId="19" fillId="23" borderId="11" xfId="0" applyFont="1" applyFill="1" applyBorder="1" applyAlignment="1">
      <alignment horizontal="left" vertical="top" wrapText="1"/>
    </xf>
    <xf numFmtId="3" fontId="21" fillId="23" borderId="0" xfId="0" applyNumberFormat="1" applyFont="1" applyFill="1" applyAlignment="1">
      <alignment horizontal="center" vertical="top"/>
    </xf>
    <xf numFmtId="49" fontId="16" fillId="23" borderId="0" xfId="0" applyNumberFormat="1" applyFont="1" applyFill="1" applyAlignment="1">
      <alignment horizontal="center" vertical="top"/>
    </xf>
    <xf numFmtId="0" fontId="16" fillId="23" borderId="10" xfId="0" applyFont="1" applyFill="1" applyBorder="1" applyAlignment="1">
      <alignment vertical="top" wrapText="1"/>
    </xf>
    <xf numFmtId="0" fontId="16" fillId="23" borderId="10" xfId="55" applyFont="1" applyFill="1" applyBorder="1" applyAlignment="1">
      <alignment horizontal="left" vertical="top" wrapText="1"/>
    </xf>
    <xf numFmtId="167" fontId="19" fillId="23" borderId="10" xfId="0" applyNumberFormat="1" applyFont="1" applyFill="1" applyBorder="1" applyAlignment="1">
      <alignment horizontal="center" vertical="top"/>
    </xf>
    <xf numFmtId="0" fontId="21" fillId="23" borderId="14" xfId="0" applyFont="1" applyFill="1" applyBorder="1" applyAlignment="1">
      <alignment vertical="top" wrapText="1"/>
    </xf>
    <xf numFmtId="0" fontId="19" fillId="23" borderId="14" xfId="0" applyFont="1" applyFill="1" applyBorder="1" applyAlignment="1">
      <alignment horizontal="center" vertical="top" wrapText="1"/>
    </xf>
    <xf numFmtId="0" fontId="19" fillId="23" borderId="14" xfId="0" applyFont="1" applyFill="1" applyBorder="1" applyAlignment="1">
      <alignment horizontal="left" vertical="top" wrapText="1"/>
    </xf>
    <xf numFmtId="49" fontId="19" fillId="23" borderId="5" xfId="0" applyNumberFormat="1" applyFont="1" applyFill="1" applyBorder="1" applyAlignment="1">
      <alignment horizontal="center" vertical="top"/>
    </xf>
    <xf numFmtId="0" fontId="19" fillId="23" borderId="13" xfId="0" applyFont="1" applyFill="1" applyBorder="1" applyAlignment="1">
      <alignment horizontal="left" vertical="top" wrapText="1"/>
    </xf>
    <xf numFmtId="3" fontId="19" fillId="23" borderId="5" xfId="0" applyNumberFormat="1" applyFont="1" applyFill="1" applyBorder="1" applyAlignment="1">
      <alignment horizontal="center" vertical="top"/>
    </xf>
  </cellXfs>
  <cellStyles count="6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Normal_meresha_07" xfId="19"/>
    <cellStyle name="Акцент1" xfId="20"/>
    <cellStyle name="Акцент2" xfId="21"/>
    <cellStyle name="Акцент3" xfId="22"/>
    <cellStyle name="Акцент4" xfId="23"/>
    <cellStyle name="Акцент5" xfId="24"/>
    <cellStyle name="Акцент6" xfId="25"/>
    <cellStyle name="Вывод" xfId="26"/>
    <cellStyle name="Вычисление" xfId="27"/>
    <cellStyle name="Звичайний" xfId="0" builtinId="0"/>
    <cellStyle name="Звичайний 10" xfId="28"/>
    <cellStyle name="Звичайний 11" xfId="29"/>
    <cellStyle name="Звичайний 12" xfId="30"/>
    <cellStyle name="Звичайний 13" xfId="31"/>
    <cellStyle name="Звичайний 14" xfId="32"/>
    <cellStyle name="Звичайний 15" xfId="33"/>
    <cellStyle name="Звичайний 16" xfId="34"/>
    <cellStyle name="Звичайний 17" xfId="35"/>
    <cellStyle name="Звичайний 18" xfId="36"/>
    <cellStyle name="Звичайний 19" xfId="37"/>
    <cellStyle name="Звичайний 2" xfId="38"/>
    <cellStyle name="Звичайний 20" xfId="39"/>
    <cellStyle name="Звичайний 21 2" xfId="56"/>
    <cellStyle name="Звичайний 3" xfId="40"/>
    <cellStyle name="Звичайний 4" xfId="41"/>
    <cellStyle name="Звичайний 5" xfId="42"/>
    <cellStyle name="Звичайний 6" xfId="43"/>
    <cellStyle name="Звичайний 7" xfId="44"/>
    <cellStyle name="Звичайний 8" xfId="45"/>
    <cellStyle name="Звичайний 9" xfId="46"/>
    <cellStyle name="Итог" xfId="47"/>
    <cellStyle name="Нейтральный" xfId="48"/>
    <cellStyle name="Обычный 11 4" xfId="49"/>
    <cellStyle name="Обычный 2" xfId="50"/>
    <cellStyle name="Обычный 2 2" xfId="58"/>
    <cellStyle name="Обычный 3" xfId="55"/>
    <cellStyle name="Плохой" xfId="51"/>
    <cellStyle name="Пояснение" xfId="52"/>
    <cellStyle name="Примечание" xfId="53"/>
    <cellStyle name="Стиль 1" xfId="54"/>
    <cellStyle name="Финансовый 2" xfId="57"/>
    <cellStyle name="Финансовый 2 2" xfId="64"/>
    <cellStyle name="Финансовый 2 2 2" xfId="61"/>
    <cellStyle name="Финансовый 2 2 2 2" xfId="65"/>
    <cellStyle name="Финансовый 2 3" xfId="60"/>
    <cellStyle name="Финансовый 3" xfId="68"/>
    <cellStyle name="Фінансовий 2" xfId="62"/>
    <cellStyle name="Фінансовий 2 2" xfId="66"/>
    <cellStyle name="Фінансовий 3" xfId="59"/>
    <cellStyle name="Фінансовий 3 2" xfId="63"/>
    <cellStyle name="Фінансовий 4" xfId="6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99FF33"/>
      <color rgb="FFFFCC99"/>
      <color rgb="FF53E040"/>
      <color rgb="FF008000"/>
      <color rgb="FFCC00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43"/>
  <sheetViews>
    <sheetView tabSelected="1" topLeftCell="A325" zoomScale="70" zoomScaleNormal="70" zoomScaleSheetLayoutView="90" workbookViewId="0">
      <selection sqref="A1:XFD1048576"/>
    </sheetView>
  </sheetViews>
  <sheetFormatPr defaultColWidth="9.1640625" defaultRowHeight="15" x14ac:dyDescent="0.2"/>
  <cols>
    <col min="1" max="1" width="18.5" style="1" customWidth="1"/>
    <col min="2" max="2" width="11.6640625" style="70" customWidth="1"/>
    <col min="3" max="3" width="15.83203125" style="70" customWidth="1"/>
    <col min="4" max="4" width="80.6640625" style="70" customWidth="1"/>
    <col min="5" max="5" width="26.33203125" style="70" customWidth="1"/>
    <col min="6" max="6" width="25.33203125" style="70" customWidth="1"/>
    <col min="7" max="7" width="22.1640625" style="70" customWidth="1"/>
    <col min="8" max="9" width="19.6640625" style="70" customWidth="1"/>
    <col min="10" max="11" width="23.33203125" style="70" customWidth="1"/>
    <col min="12" max="14" width="19.6640625" style="70" customWidth="1"/>
    <col min="15" max="15" width="21.33203125" style="70" customWidth="1"/>
    <col min="16" max="16" width="27.5" style="70" customWidth="1"/>
    <col min="17" max="17" width="23" style="4" customWidth="1"/>
    <col min="18" max="18" width="21.83203125" style="70" customWidth="1"/>
    <col min="19" max="19" width="19.1640625" style="70" customWidth="1"/>
    <col min="20" max="20" width="16.1640625" style="70" customWidth="1"/>
    <col min="21" max="16383" width="9.1640625" style="70"/>
    <col min="16384" max="16384" width="15.33203125" style="70" bestFit="1" customWidth="1"/>
  </cols>
  <sheetData>
    <row r="1" spans="1:17" ht="24" customHeight="1" x14ac:dyDescent="0.3">
      <c r="M1" s="75" t="s">
        <v>599</v>
      </c>
      <c r="N1" s="76"/>
      <c r="O1" s="76"/>
      <c r="P1" s="76"/>
    </row>
    <row r="2" spans="1:17" s="1" customFormat="1" ht="27" customHeight="1" x14ac:dyDescent="0.3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77" t="s">
        <v>600</v>
      </c>
      <c r="N2" s="78"/>
      <c r="O2" s="78"/>
      <c r="P2" s="78"/>
      <c r="Q2" s="4"/>
    </row>
    <row r="3" spans="1:17" s="1" customFormat="1" ht="25.5" customHeight="1" x14ac:dyDescent="0.2">
      <c r="C3" s="31"/>
      <c r="D3" s="31"/>
      <c r="E3" s="31"/>
      <c r="F3" s="31"/>
      <c r="G3" s="31"/>
      <c r="H3" s="31"/>
      <c r="I3" s="31"/>
      <c r="J3" s="31"/>
      <c r="K3" s="31"/>
      <c r="L3" s="31"/>
      <c r="M3" s="79" t="s">
        <v>601</v>
      </c>
      <c r="N3" s="80"/>
      <c r="O3" s="80"/>
      <c r="P3" s="80"/>
      <c r="Q3" s="4"/>
    </row>
    <row r="4" spans="1:17" s="1" customFormat="1" ht="25.5" customHeight="1" x14ac:dyDescent="0.2">
      <c r="C4" s="31"/>
      <c r="D4" s="31"/>
      <c r="E4" s="31"/>
      <c r="F4" s="31"/>
      <c r="G4" s="31"/>
      <c r="H4" s="31"/>
      <c r="I4" s="31"/>
      <c r="J4" s="31"/>
      <c r="K4" s="31"/>
      <c r="L4" s="31"/>
      <c r="M4" s="81" t="s">
        <v>602</v>
      </c>
      <c r="N4" s="76"/>
      <c r="O4" s="76"/>
      <c r="P4" s="76"/>
      <c r="Q4" s="4"/>
    </row>
    <row r="5" spans="1:17" ht="20.25" x14ac:dyDescent="0.2">
      <c r="A5" s="82" t="s">
        <v>560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</row>
    <row r="6" spans="1:17" ht="20.25" x14ac:dyDescent="0.2">
      <c r="A6" s="74">
        <v>1356300000</v>
      </c>
      <c r="B6" s="74"/>
      <c r="C6" s="8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</row>
    <row r="7" spans="1:17" ht="20.25" x14ac:dyDescent="0.2">
      <c r="A7" s="73" t="s">
        <v>337</v>
      </c>
      <c r="B7" s="73"/>
      <c r="C7" s="8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</row>
    <row r="8" spans="1:17" ht="18" x14ac:dyDescent="0.25">
      <c r="A8" s="38"/>
      <c r="B8" s="12"/>
      <c r="C8" s="12"/>
      <c r="D8" s="12"/>
      <c r="E8" s="8"/>
      <c r="F8" s="8"/>
      <c r="G8" s="32"/>
      <c r="H8" s="8"/>
      <c r="I8" s="8"/>
      <c r="J8" s="44"/>
      <c r="K8" s="8"/>
      <c r="L8" s="8"/>
      <c r="M8" s="8"/>
      <c r="N8" s="8"/>
      <c r="O8" s="8"/>
      <c r="P8" s="13" t="s">
        <v>346</v>
      </c>
    </row>
    <row r="9" spans="1:17" ht="18.75" customHeight="1" x14ac:dyDescent="0.2">
      <c r="A9" s="83" t="s">
        <v>335</v>
      </c>
      <c r="B9" s="84" t="s">
        <v>336</v>
      </c>
      <c r="C9" s="84" t="s">
        <v>301</v>
      </c>
      <c r="D9" s="85" t="s">
        <v>334</v>
      </c>
      <c r="E9" s="86" t="s">
        <v>0</v>
      </c>
      <c r="F9" s="87"/>
      <c r="G9" s="87"/>
      <c r="H9" s="87"/>
      <c r="I9" s="88"/>
      <c r="J9" s="89" t="s">
        <v>1</v>
      </c>
      <c r="K9" s="87"/>
      <c r="L9" s="87"/>
      <c r="M9" s="87"/>
      <c r="N9" s="87"/>
      <c r="O9" s="88"/>
      <c r="P9" s="90" t="s">
        <v>2</v>
      </c>
    </row>
    <row r="10" spans="1:17" ht="17.25" customHeight="1" x14ac:dyDescent="0.2">
      <c r="A10" s="91"/>
      <c r="B10" s="92"/>
      <c r="C10" s="92"/>
      <c r="D10" s="93"/>
      <c r="E10" s="94" t="s">
        <v>3</v>
      </c>
      <c r="F10" s="95" t="s">
        <v>4</v>
      </c>
      <c r="G10" s="96" t="s">
        <v>5</v>
      </c>
      <c r="H10" s="88"/>
      <c r="I10" s="95" t="s">
        <v>6</v>
      </c>
      <c r="J10" s="97" t="s">
        <v>3</v>
      </c>
      <c r="K10" s="95" t="s">
        <v>295</v>
      </c>
      <c r="L10" s="94" t="s">
        <v>4</v>
      </c>
      <c r="M10" s="96" t="s">
        <v>5</v>
      </c>
      <c r="N10" s="88"/>
      <c r="O10" s="95" t="s">
        <v>6</v>
      </c>
      <c r="P10" s="92"/>
    </row>
    <row r="11" spans="1:17" ht="20.25" customHeight="1" x14ac:dyDescent="0.2">
      <c r="A11" s="91"/>
      <c r="B11" s="92"/>
      <c r="C11" s="92"/>
      <c r="D11" s="93"/>
      <c r="E11" s="92"/>
      <c r="F11" s="92"/>
      <c r="G11" s="94" t="s">
        <v>7</v>
      </c>
      <c r="H11" s="94" t="s">
        <v>8</v>
      </c>
      <c r="I11" s="92"/>
      <c r="J11" s="98"/>
      <c r="K11" s="99"/>
      <c r="L11" s="92"/>
      <c r="M11" s="94" t="s">
        <v>7</v>
      </c>
      <c r="N11" s="95" t="s">
        <v>8</v>
      </c>
      <c r="O11" s="92"/>
      <c r="P11" s="92"/>
    </row>
    <row r="12" spans="1:17" ht="33.75" customHeight="1" x14ac:dyDescent="0.2">
      <c r="A12" s="100"/>
      <c r="B12" s="101"/>
      <c r="C12" s="101"/>
      <c r="D12" s="102"/>
      <c r="E12" s="101"/>
      <c r="F12" s="101"/>
      <c r="G12" s="101"/>
      <c r="H12" s="101"/>
      <c r="I12" s="101"/>
      <c r="J12" s="103"/>
      <c r="K12" s="104"/>
      <c r="L12" s="101"/>
      <c r="M12" s="101"/>
      <c r="N12" s="101"/>
      <c r="O12" s="101"/>
      <c r="P12" s="101"/>
    </row>
    <row r="13" spans="1:17" ht="18" customHeight="1" x14ac:dyDescent="0.2">
      <c r="A13" s="105">
        <v>1</v>
      </c>
      <c r="B13" s="105">
        <v>2</v>
      </c>
      <c r="C13" s="105">
        <v>3</v>
      </c>
      <c r="D13" s="106">
        <v>4</v>
      </c>
      <c r="E13" s="105">
        <v>5</v>
      </c>
      <c r="F13" s="105">
        <v>6</v>
      </c>
      <c r="G13" s="105">
        <v>7</v>
      </c>
      <c r="H13" s="105">
        <v>8</v>
      </c>
      <c r="I13" s="105">
        <v>9</v>
      </c>
      <c r="J13" s="107">
        <v>10</v>
      </c>
      <c r="K13" s="105">
        <v>11</v>
      </c>
      <c r="L13" s="105">
        <v>12</v>
      </c>
      <c r="M13" s="105">
        <v>13</v>
      </c>
      <c r="N13" s="105">
        <v>14</v>
      </c>
      <c r="O13" s="105">
        <v>15</v>
      </c>
      <c r="P13" s="105">
        <v>16</v>
      </c>
    </row>
    <row r="14" spans="1:17" s="45" customFormat="1" ht="16.5" x14ac:dyDescent="0.25">
      <c r="A14" s="108" t="s">
        <v>194</v>
      </c>
      <c r="B14" s="108"/>
      <c r="C14" s="108"/>
      <c r="D14" s="109" t="s">
        <v>403</v>
      </c>
      <c r="E14" s="110">
        <f>E16+E18</f>
        <v>39004300</v>
      </c>
      <c r="F14" s="110">
        <f t="shared" ref="F14:P14" si="0">F16+F18</f>
        <v>39004300</v>
      </c>
      <c r="G14" s="110">
        <f t="shared" si="0"/>
        <v>26035400</v>
      </c>
      <c r="H14" s="110">
        <f t="shared" si="0"/>
        <v>0</v>
      </c>
      <c r="I14" s="110">
        <f t="shared" si="0"/>
        <v>0</v>
      </c>
      <c r="J14" s="110">
        <f t="shared" si="0"/>
        <v>0</v>
      </c>
      <c r="K14" s="110">
        <f t="shared" si="0"/>
        <v>0</v>
      </c>
      <c r="L14" s="110">
        <f t="shared" si="0"/>
        <v>0</v>
      </c>
      <c r="M14" s="110">
        <f t="shared" si="0"/>
        <v>0</v>
      </c>
      <c r="N14" s="110">
        <f t="shared" si="0"/>
        <v>0</v>
      </c>
      <c r="O14" s="110">
        <f t="shared" si="0"/>
        <v>0</v>
      </c>
      <c r="P14" s="110">
        <f t="shared" si="0"/>
        <v>39004300</v>
      </c>
      <c r="Q14" s="111"/>
    </row>
    <row r="15" spans="1:17" s="45" customFormat="1" ht="16.5" x14ac:dyDescent="0.25">
      <c r="A15" s="108" t="s">
        <v>195</v>
      </c>
      <c r="B15" s="108"/>
      <c r="C15" s="108"/>
      <c r="D15" s="112" t="s">
        <v>403</v>
      </c>
      <c r="E15" s="110"/>
      <c r="F15" s="110"/>
      <c r="G15" s="110"/>
      <c r="H15" s="110"/>
      <c r="I15" s="110"/>
      <c r="J15" s="113"/>
      <c r="K15" s="110"/>
      <c r="L15" s="110"/>
      <c r="M15" s="110"/>
      <c r="N15" s="110"/>
      <c r="O15" s="110"/>
      <c r="P15" s="110"/>
      <c r="Q15" s="111"/>
    </row>
    <row r="16" spans="1:17" s="45" customFormat="1" ht="30" x14ac:dyDescent="0.25">
      <c r="A16" s="114" t="s">
        <v>482</v>
      </c>
      <c r="B16" s="114" t="s">
        <v>117</v>
      </c>
      <c r="C16" s="114" t="s">
        <v>9</v>
      </c>
      <c r="D16" s="115" t="s">
        <v>481</v>
      </c>
      <c r="E16" s="116">
        <v>34373700</v>
      </c>
      <c r="F16" s="116">
        <f>E16-I16</f>
        <v>34373700</v>
      </c>
      <c r="G16" s="116">
        <v>26035400</v>
      </c>
      <c r="H16" s="116">
        <v>0</v>
      </c>
      <c r="I16" s="116">
        <v>0</v>
      </c>
      <c r="J16" s="117">
        <v>0</v>
      </c>
      <c r="K16" s="116">
        <v>0</v>
      </c>
      <c r="L16" s="116">
        <f>J16-O16</f>
        <v>0</v>
      </c>
      <c r="M16" s="116">
        <v>0</v>
      </c>
      <c r="N16" s="116">
        <v>0</v>
      </c>
      <c r="O16" s="116">
        <v>0</v>
      </c>
      <c r="P16" s="116">
        <f t="shared" ref="P16:P78" si="1">E16+J16</f>
        <v>34373700</v>
      </c>
      <c r="Q16" s="111"/>
    </row>
    <row r="17" spans="1:20" s="46" customFormat="1" ht="16.5" x14ac:dyDescent="0.25">
      <c r="A17" s="118"/>
      <c r="B17" s="118"/>
      <c r="C17" s="118"/>
      <c r="D17" s="119" t="s">
        <v>485</v>
      </c>
      <c r="E17" s="69">
        <v>1489500</v>
      </c>
      <c r="F17" s="69">
        <f>E17-I17</f>
        <v>1489500</v>
      </c>
      <c r="G17" s="69">
        <v>0</v>
      </c>
      <c r="H17" s="69">
        <v>0</v>
      </c>
      <c r="I17" s="69">
        <v>0</v>
      </c>
      <c r="J17" s="120">
        <v>0</v>
      </c>
      <c r="K17" s="69">
        <v>0</v>
      </c>
      <c r="L17" s="69">
        <f>J17-O17</f>
        <v>0</v>
      </c>
      <c r="M17" s="69">
        <v>0</v>
      </c>
      <c r="N17" s="69">
        <v>0</v>
      </c>
      <c r="O17" s="69">
        <v>0</v>
      </c>
      <c r="P17" s="69">
        <f t="shared" si="1"/>
        <v>1489500</v>
      </c>
      <c r="Q17" s="111"/>
    </row>
    <row r="18" spans="1:20" s="7" customFormat="1" ht="18" customHeight="1" x14ac:dyDescent="0.25">
      <c r="A18" s="114" t="s">
        <v>270</v>
      </c>
      <c r="B18" s="114" t="s">
        <v>42</v>
      </c>
      <c r="C18" s="114" t="s">
        <v>80</v>
      </c>
      <c r="D18" s="121" t="s">
        <v>238</v>
      </c>
      <c r="E18" s="116">
        <f>560600+535000+630100+628500+162000+365000+610700+545200+593500</f>
        <v>4630600</v>
      </c>
      <c r="F18" s="116">
        <f>E18-I18</f>
        <v>4630600</v>
      </c>
      <c r="G18" s="116">
        <v>0</v>
      </c>
      <c r="H18" s="116">
        <v>0</v>
      </c>
      <c r="I18" s="116">
        <v>0</v>
      </c>
      <c r="J18" s="117">
        <v>0</v>
      </c>
      <c r="K18" s="116">
        <v>0</v>
      </c>
      <c r="L18" s="116">
        <f>J18-O18</f>
        <v>0</v>
      </c>
      <c r="M18" s="116">
        <v>0</v>
      </c>
      <c r="N18" s="116">
        <v>0</v>
      </c>
      <c r="O18" s="116">
        <v>0</v>
      </c>
      <c r="P18" s="116">
        <f t="shared" si="1"/>
        <v>4630600</v>
      </c>
      <c r="Q18" s="111"/>
      <c r="T18" s="6"/>
    </row>
    <row r="19" spans="1:20" s="45" customFormat="1" ht="16.5" x14ac:dyDescent="0.25">
      <c r="A19" s="108" t="s">
        <v>196</v>
      </c>
      <c r="B19" s="108"/>
      <c r="C19" s="108"/>
      <c r="D19" s="109" t="s">
        <v>14</v>
      </c>
      <c r="E19" s="110">
        <f>E20+E30</f>
        <v>101614100</v>
      </c>
      <c r="F19" s="110">
        <f t="shared" ref="F19:P19" si="2">F20+F30</f>
        <v>101614100</v>
      </c>
      <c r="G19" s="110">
        <f t="shared" si="2"/>
        <v>39875800</v>
      </c>
      <c r="H19" s="110">
        <f t="shared" si="2"/>
        <v>585400</v>
      </c>
      <c r="I19" s="110">
        <f t="shared" si="2"/>
        <v>0</v>
      </c>
      <c r="J19" s="110">
        <f t="shared" si="2"/>
        <v>1000050000</v>
      </c>
      <c r="K19" s="110">
        <f t="shared" si="2"/>
        <v>1000000000</v>
      </c>
      <c r="L19" s="110">
        <f t="shared" si="2"/>
        <v>50000</v>
      </c>
      <c r="M19" s="110">
        <f t="shared" si="2"/>
        <v>0</v>
      </c>
      <c r="N19" s="110">
        <f t="shared" si="2"/>
        <v>0</v>
      </c>
      <c r="O19" s="110">
        <f t="shared" si="2"/>
        <v>1000000000</v>
      </c>
      <c r="P19" s="110">
        <f t="shared" si="2"/>
        <v>1101664100</v>
      </c>
      <c r="Q19" s="111"/>
    </row>
    <row r="20" spans="1:20" s="45" customFormat="1" ht="16.5" x14ac:dyDescent="0.25">
      <c r="A20" s="108" t="s">
        <v>197</v>
      </c>
      <c r="B20" s="108"/>
      <c r="C20" s="108"/>
      <c r="D20" s="112" t="s">
        <v>14</v>
      </c>
      <c r="E20" s="110">
        <f>E22+E26+E28+E29+E21</f>
        <v>91323300</v>
      </c>
      <c r="F20" s="110">
        <f t="shared" ref="F20:P20" si="3">F22+F26+F28+F29+F21</f>
        <v>91323300</v>
      </c>
      <c r="G20" s="110">
        <f t="shared" si="3"/>
        <v>32278600</v>
      </c>
      <c r="H20" s="110">
        <f t="shared" si="3"/>
        <v>585400</v>
      </c>
      <c r="I20" s="110">
        <f t="shared" si="3"/>
        <v>0</v>
      </c>
      <c r="J20" s="110">
        <f t="shared" si="3"/>
        <v>1000050000</v>
      </c>
      <c r="K20" s="110">
        <f t="shared" si="3"/>
        <v>1000000000</v>
      </c>
      <c r="L20" s="110">
        <f t="shared" si="3"/>
        <v>50000</v>
      </c>
      <c r="M20" s="110">
        <f t="shared" si="3"/>
        <v>0</v>
      </c>
      <c r="N20" s="110">
        <f t="shared" si="3"/>
        <v>0</v>
      </c>
      <c r="O20" s="110">
        <f t="shared" si="3"/>
        <v>1000000000</v>
      </c>
      <c r="P20" s="110">
        <f t="shared" si="3"/>
        <v>1091373300</v>
      </c>
      <c r="Q20" s="111"/>
    </row>
    <row r="21" spans="1:20" s="45" customFormat="1" ht="30" x14ac:dyDescent="0.25">
      <c r="A21" s="114" t="s">
        <v>483</v>
      </c>
      <c r="B21" s="114" t="s">
        <v>117</v>
      </c>
      <c r="C21" s="114" t="s">
        <v>9</v>
      </c>
      <c r="D21" s="115" t="s">
        <v>481</v>
      </c>
      <c r="E21" s="116">
        <v>41820200</v>
      </c>
      <c r="F21" s="116">
        <f>E21-I21</f>
        <v>41820200</v>
      </c>
      <c r="G21" s="116">
        <v>30799700</v>
      </c>
      <c r="H21" s="116">
        <v>308500</v>
      </c>
      <c r="I21" s="116">
        <v>0</v>
      </c>
      <c r="J21" s="117">
        <v>0</v>
      </c>
      <c r="K21" s="116">
        <v>0</v>
      </c>
      <c r="L21" s="116">
        <f>J21-O21</f>
        <v>0</v>
      </c>
      <c r="M21" s="116">
        <v>0</v>
      </c>
      <c r="N21" s="116">
        <v>0</v>
      </c>
      <c r="O21" s="116">
        <v>0</v>
      </c>
      <c r="P21" s="116">
        <f t="shared" si="1"/>
        <v>41820200</v>
      </c>
      <c r="Q21" s="111"/>
    </row>
    <row r="22" spans="1:20" s="48" customFormat="1" ht="21" customHeight="1" x14ac:dyDescent="0.25">
      <c r="A22" s="114" t="s">
        <v>239</v>
      </c>
      <c r="B22" s="114" t="s">
        <v>42</v>
      </c>
      <c r="C22" s="114" t="s">
        <v>80</v>
      </c>
      <c r="D22" s="121" t="s">
        <v>238</v>
      </c>
      <c r="E22" s="116">
        <f>38844800+5421200+2193000+616100+12000000-11900000</f>
        <v>47175100</v>
      </c>
      <c r="F22" s="116">
        <f>E22-I22</f>
        <v>47175100</v>
      </c>
      <c r="G22" s="116">
        <f>G23+G24+G25</f>
        <v>1478900</v>
      </c>
      <c r="H22" s="116">
        <f>H23+H24+H25</f>
        <v>276900</v>
      </c>
      <c r="I22" s="116">
        <v>0</v>
      </c>
      <c r="J22" s="116">
        <f t="shared" ref="J22:O22" si="4">J23+J24+J25</f>
        <v>50000</v>
      </c>
      <c r="K22" s="116">
        <f t="shared" si="4"/>
        <v>0</v>
      </c>
      <c r="L22" s="116">
        <f t="shared" si="4"/>
        <v>50000</v>
      </c>
      <c r="M22" s="116">
        <f t="shared" si="4"/>
        <v>0</v>
      </c>
      <c r="N22" s="116">
        <f t="shared" si="4"/>
        <v>0</v>
      </c>
      <c r="O22" s="116">
        <f t="shared" si="4"/>
        <v>0</v>
      </c>
      <c r="P22" s="116">
        <f t="shared" si="1"/>
        <v>47225100</v>
      </c>
      <c r="Q22" s="111"/>
      <c r="T22" s="6"/>
    </row>
    <row r="23" spans="1:20" s="46" customFormat="1" ht="31.5" customHeight="1" x14ac:dyDescent="0.25">
      <c r="A23" s="118"/>
      <c r="B23" s="118"/>
      <c r="C23" s="118"/>
      <c r="D23" s="122" t="s">
        <v>15</v>
      </c>
      <c r="E23" s="69">
        <v>2193000</v>
      </c>
      <c r="F23" s="69">
        <f>E23-I23</f>
        <v>2193000</v>
      </c>
      <c r="G23" s="69">
        <v>1478900</v>
      </c>
      <c r="H23" s="69">
        <v>276900</v>
      </c>
      <c r="I23" s="69">
        <v>0</v>
      </c>
      <c r="J23" s="120">
        <v>50000</v>
      </c>
      <c r="K23" s="69">
        <v>0</v>
      </c>
      <c r="L23" s="69">
        <f>J23-O23</f>
        <v>50000</v>
      </c>
      <c r="M23" s="69">
        <v>0</v>
      </c>
      <c r="N23" s="69">
        <v>0</v>
      </c>
      <c r="O23" s="69">
        <v>0</v>
      </c>
      <c r="P23" s="69">
        <f t="shared" si="1"/>
        <v>2243000</v>
      </c>
      <c r="Q23" s="111"/>
    </row>
    <row r="24" spans="1:20" s="46" customFormat="1" ht="32.25" customHeight="1" x14ac:dyDescent="0.25">
      <c r="A24" s="118"/>
      <c r="B24" s="118"/>
      <c r="C24" s="118"/>
      <c r="D24" s="122" t="s">
        <v>440</v>
      </c>
      <c r="E24" s="69">
        <v>616100</v>
      </c>
      <c r="F24" s="69">
        <f>E24-I24</f>
        <v>616100</v>
      </c>
      <c r="G24" s="69">
        <v>0</v>
      </c>
      <c r="H24" s="69">
        <v>0</v>
      </c>
      <c r="I24" s="69">
        <v>0</v>
      </c>
      <c r="J24" s="120">
        <v>0</v>
      </c>
      <c r="K24" s="69">
        <v>0</v>
      </c>
      <c r="L24" s="69">
        <f>J24-O24</f>
        <v>0</v>
      </c>
      <c r="M24" s="69">
        <v>0</v>
      </c>
      <c r="N24" s="69">
        <v>0</v>
      </c>
      <c r="O24" s="69">
        <v>0</v>
      </c>
      <c r="P24" s="69">
        <f t="shared" si="1"/>
        <v>616100</v>
      </c>
      <c r="Q24" s="111"/>
    </row>
    <row r="25" spans="1:20" s="46" customFormat="1" ht="16.5" x14ac:dyDescent="0.25">
      <c r="A25" s="118"/>
      <c r="B25" s="118"/>
      <c r="C25" s="118"/>
      <c r="D25" s="122" t="s">
        <v>16</v>
      </c>
      <c r="E25" s="69">
        <f>12000000-11900000</f>
        <v>100000</v>
      </c>
      <c r="F25" s="69">
        <f>E25-I25</f>
        <v>100000</v>
      </c>
      <c r="G25" s="69">
        <v>0</v>
      </c>
      <c r="H25" s="69">
        <v>0</v>
      </c>
      <c r="I25" s="69">
        <v>0</v>
      </c>
      <c r="J25" s="120">
        <v>0</v>
      </c>
      <c r="K25" s="69">
        <v>0</v>
      </c>
      <c r="L25" s="69">
        <f>J25-O25</f>
        <v>0</v>
      </c>
      <c r="M25" s="69">
        <v>0</v>
      </c>
      <c r="N25" s="69">
        <v>0</v>
      </c>
      <c r="O25" s="69">
        <v>0</v>
      </c>
      <c r="P25" s="69">
        <f t="shared" si="1"/>
        <v>100000</v>
      </c>
      <c r="Q25" s="111"/>
    </row>
    <row r="26" spans="1:20" s="46" customFormat="1" ht="16.5" x14ac:dyDescent="0.25">
      <c r="A26" s="114" t="s">
        <v>461</v>
      </c>
      <c r="B26" s="114" t="s">
        <v>156</v>
      </c>
      <c r="C26" s="114"/>
      <c r="D26" s="123" t="s">
        <v>157</v>
      </c>
      <c r="E26" s="116">
        <f>E27</f>
        <v>1030000</v>
      </c>
      <c r="F26" s="116">
        <f t="shared" ref="F26:P26" si="5">F27</f>
        <v>1030000</v>
      </c>
      <c r="G26" s="116">
        <f t="shared" si="5"/>
        <v>0</v>
      </c>
      <c r="H26" s="116">
        <f t="shared" si="5"/>
        <v>0</v>
      </c>
      <c r="I26" s="116">
        <f t="shared" si="5"/>
        <v>0</v>
      </c>
      <c r="J26" s="116">
        <f t="shared" si="5"/>
        <v>0</v>
      </c>
      <c r="K26" s="116">
        <f t="shared" si="5"/>
        <v>0</v>
      </c>
      <c r="L26" s="116">
        <f t="shared" si="5"/>
        <v>0</v>
      </c>
      <c r="M26" s="116">
        <f t="shared" si="5"/>
        <v>0</v>
      </c>
      <c r="N26" s="116">
        <f t="shared" si="5"/>
        <v>0</v>
      </c>
      <c r="O26" s="116">
        <f t="shared" si="5"/>
        <v>0</v>
      </c>
      <c r="P26" s="116">
        <f t="shared" si="5"/>
        <v>1030000</v>
      </c>
      <c r="Q26" s="111"/>
    </row>
    <row r="27" spans="1:20" s="46" customFormat="1" ht="30" x14ac:dyDescent="0.25">
      <c r="A27" s="118" t="s">
        <v>459</v>
      </c>
      <c r="B27" s="118" t="s">
        <v>311</v>
      </c>
      <c r="C27" s="118" t="s">
        <v>71</v>
      </c>
      <c r="D27" s="122" t="s">
        <v>312</v>
      </c>
      <c r="E27" s="69">
        <v>1030000</v>
      </c>
      <c r="F27" s="69">
        <f>E27-I27</f>
        <v>1030000</v>
      </c>
      <c r="G27" s="69">
        <v>0</v>
      </c>
      <c r="H27" s="69">
        <v>0</v>
      </c>
      <c r="I27" s="69">
        <v>0</v>
      </c>
      <c r="J27" s="120">
        <v>0</v>
      </c>
      <c r="K27" s="69">
        <v>0</v>
      </c>
      <c r="L27" s="69">
        <f>J27-O27</f>
        <v>0</v>
      </c>
      <c r="M27" s="69">
        <v>0</v>
      </c>
      <c r="N27" s="69">
        <v>0</v>
      </c>
      <c r="O27" s="69">
        <v>0</v>
      </c>
      <c r="P27" s="69">
        <f t="shared" si="1"/>
        <v>1030000</v>
      </c>
      <c r="Q27" s="111"/>
    </row>
    <row r="28" spans="1:20" s="45" customFormat="1" ht="19.899999999999999" customHeight="1" x14ac:dyDescent="0.25">
      <c r="A28" s="114" t="s">
        <v>254</v>
      </c>
      <c r="B28" s="114" t="s">
        <v>251</v>
      </c>
      <c r="C28" s="114" t="s">
        <v>11</v>
      </c>
      <c r="D28" s="121" t="s">
        <v>252</v>
      </c>
      <c r="E28" s="116">
        <v>1298000</v>
      </c>
      <c r="F28" s="116">
        <f>E28-I28</f>
        <v>1298000</v>
      </c>
      <c r="G28" s="116">
        <v>0</v>
      </c>
      <c r="H28" s="116">
        <v>0</v>
      </c>
      <c r="I28" s="116">
        <v>0</v>
      </c>
      <c r="J28" s="117">
        <v>0</v>
      </c>
      <c r="K28" s="116">
        <v>0</v>
      </c>
      <c r="L28" s="116">
        <f>J28-O28</f>
        <v>0</v>
      </c>
      <c r="M28" s="116">
        <v>0</v>
      </c>
      <c r="N28" s="116">
        <v>0</v>
      </c>
      <c r="O28" s="116">
        <v>0</v>
      </c>
      <c r="P28" s="116">
        <f t="shared" si="1"/>
        <v>1298000</v>
      </c>
      <c r="Q28" s="111"/>
    </row>
    <row r="29" spans="1:20" s="45" customFormat="1" ht="19.899999999999999" customHeight="1" x14ac:dyDescent="0.25">
      <c r="A29" s="114" t="s">
        <v>441</v>
      </c>
      <c r="B29" s="114" t="s">
        <v>442</v>
      </c>
      <c r="C29" s="114" t="s">
        <v>350</v>
      </c>
      <c r="D29" s="121" t="s">
        <v>553</v>
      </c>
      <c r="E29" s="116">
        <v>0</v>
      </c>
      <c r="F29" s="116">
        <f>E29-I29</f>
        <v>0</v>
      </c>
      <c r="G29" s="116">
        <v>0</v>
      </c>
      <c r="H29" s="116">
        <v>0</v>
      </c>
      <c r="I29" s="116">
        <v>0</v>
      </c>
      <c r="J29" s="117">
        <v>1000000000</v>
      </c>
      <c r="K29" s="116">
        <f>J29</f>
        <v>1000000000</v>
      </c>
      <c r="L29" s="116">
        <f>J29-O29</f>
        <v>0</v>
      </c>
      <c r="M29" s="116">
        <v>0</v>
      </c>
      <c r="N29" s="116">
        <v>0</v>
      </c>
      <c r="O29" s="116">
        <v>1000000000</v>
      </c>
      <c r="P29" s="116">
        <f t="shared" si="1"/>
        <v>1000000000</v>
      </c>
      <c r="Q29" s="111"/>
    </row>
    <row r="30" spans="1:20" s="45" customFormat="1" ht="16.5" x14ac:dyDescent="0.25">
      <c r="A30" s="124" t="s">
        <v>408</v>
      </c>
      <c r="B30" s="124"/>
      <c r="C30" s="124"/>
      <c r="D30" s="125" t="s">
        <v>558</v>
      </c>
      <c r="E30" s="126">
        <f>E32+E33+E31</f>
        <v>10290800</v>
      </c>
      <c r="F30" s="126">
        <f t="shared" ref="F30:P30" si="6">F32+F33+F31</f>
        <v>10290800</v>
      </c>
      <c r="G30" s="126">
        <f t="shared" si="6"/>
        <v>7597200</v>
      </c>
      <c r="H30" s="126">
        <f t="shared" si="6"/>
        <v>0</v>
      </c>
      <c r="I30" s="126">
        <f t="shared" si="6"/>
        <v>0</v>
      </c>
      <c r="J30" s="126">
        <f t="shared" si="6"/>
        <v>0</v>
      </c>
      <c r="K30" s="126">
        <f t="shared" si="6"/>
        <v>0</v>
      </c>
      <c r="L30" s="126">
        <f t="shared" si="6"/>
        <v>0</v>
      </c>
      <c r="M30" s="126">
        <f t="shared" si="6"/>
        <v>0</v>
      </c>
      <c r="N30" s="126">
        <f t="shared" si="6"/>
        <v>0</v>
      </c>
      <c r="O30" s="126">
        <f t="shared" si="6"/>
        <v>0</v>
      </c>
      <c r="P30" s="126">
        <f t="shared" si="6"/>
        <v>10290800</v>
      </c>
      <c r="Q30" s="111"/>
    </row>
    <row r="31" spans="1:20" s="45" customFormat="1" ht="30" x14ac:dyDescent="0.25">
      <c r="A31" s="114" t="s">
        <v>484</v>
      </c>
      <c r="B31" s="114" t="s">
        <v>117</v>
      </c>
      <c r="C31" s="114" t="s">
        <v>9</v>
      </c>
      <c r="D31" s="115" t="s">
        <v>481</v>
      </c>
      <c r="E31" s="116">
        <v>9790800</v>
      </c>
      <c r="F31" s="116">
        <f>E31-I31</f>
        <v>9790800</v>
      </c>
      <c r="G31" s="116">
        <v>7597200</v>
      </c>
      <c r="H31" s="116">
        <v>0</v>
      </c>
      <c r="I31" s="116">
        <v>0</v>
      </c>
      <c r="J31" s="117">
        <v>0</v>
      </c>
      <c r="K31" s="116">
        <v>0</v>
      </c>
      <c r="L31" s="116">
        <f>J31-O31</f>
        <v>0</v>
      </c>
      <c r="M31" s="116">
        <v>0</v>
      </c>
      <c r="N31" s="116">
        <v>0</v>
      </c>
      <c r="O31" s="116">
        <v>0</v>
      </c>
      <c r="P31" s="116">
        <f t="shared" si="1"/>
        <v>9790800</v>
      </c>
      <c r="Q31" s="111"/>
    </row>
    <row r="32" spans="1:20" s="45" customFormat="1" ht="30" x14ac:dyDescent="0.25">
      <c r="A32" s="114" t="s">
        <v>409</v>
      </c>
      <c r="B32" s="127" t="s">
        <v>13</v>
      </c>
      <c r="C32" s="114" t="s">
        <v>257</v>
      </c>
      <c r="D32" s="121" t="s">
        <v>328</v>
      </c>
      <c r="E32" s="116">
        <v>100000</v>
      </c>
      <c r="F32" s="116">
        <f>E32-I32</f>
        <v>100000</v>
      </c>
      <c r="G32" s="116">
        <v>0</v>
      </c>
      <c r="H32" s="116">
        <v>0</v>
      </c>
      <c r="I32" s="116">
        <v>0</v>
      </c>
      <c r="J32" s="117">
        <v>0</v>
      </c>
      <c r="K32" s="116">
        <v>0</v>
      </c>
      <c r="L32" s="116">
        <f>J32-O32</f>
        <v>0</v>
      </c>
      <c r="M32" s="116">
        <v>0</v>
      </c>
      <c r="N32" s="116">
        <v>0</v>
      </c>
      <c r="O32" s="116">
        <v>0</v>
      </c>
      <c r="P32" s="116">
        <f t="shared" si="1"/>
        <v>100000</v>
      </c>
      <c r="Q32" s="111"/>
    </row>
    <row r="33" spans="1:20" s="45" customFormat="1" ht="16.5" x14ac:dyDescent="0.25">
      <c r="A33" s="114" t="s">
        <v>410</v>
      </c>
      <c r="B33" s="127" t="s">
        <v>42</v>
      </c>
      <c r="C33" s="114" t="s">
        <v>80</v>
      </c>
      <c r="D33" s="121" t="s">
        <v>238</v>
      </c>
      <c r="E33" s="116">
        <v>400000</v>
      </c>
      <c r="F33" s="116">
        <f>E33-I33</f>
        <v>400000</v>
      </c>
      <c r="G33" s="116">
        <v>0</v>
      </c>
      <c r="H33" s="116">
        <v>0</v>
      </c>
      <c r="I33" s="116">
        <v>0</v>
      </c>
      <c r="J33" s="117">
        <v>0</v>
      </c>
      <c r="K33" s="116">
        <v>0</v>
      </c>
      <c r="L33" s="116">
        <f>J33-O33</f>
        <v>0</v>
      </c>
      <c r="M33" s="116">
        <v>0</v>
      </c>
      <c r="N33" s="116">
        <v>0</v>
      </c>
      <c r="O33" s="116">
        <v>0</v>
      </c>
      <c r="P33" s="116">
        <f t="shared" si="1"/>
        <v>400000</v>
      </c>
      <c r="Q33" s="111"/>
    </row>
    <row r="34" spans="1:20" s="45" customFormat="1" ht="16.5" x14ac:dyDescent="0.25">
      <c r="A34" s="108" t="s">
        <v>183</v>
      </c>
      <c r="B34" s="114"/>
      <c r="C34" s="108"/>
      <c r="D34" s="109" t="s">
        <v>26</v>
      </c>
      <c r="E34" s="110">
        <f>E37+E38+E41+E43+E44+E45+E48+E51+E52+E54+E36</f>
        <v>5361804455</v>
      </c>
      <c r="F34" s="110">
        <f t="shared" ref="F34:P34" si="7">F37+F38+F41+F43+F44+F45+F48+F51+F52+F54+F36</f>
        <v>5361804455</v>
      </c>
      <c r="G34" s="110">
        <f t="shared" si="7"/>
        <v>3317592700</v>
      </c>
      <c r="H34" s="110">
        <f t="shared" si="7"/>
        <v>388449000</v>
      </c>
      <c r="I34" s="110">
        <f t="shared" si="7"/>
        <v>0</v>
      </c>
      <c r="J34" s="110">
        <f t="shared" si="7"/>
        <v>120570400</v>
      </c>
      <c r="K34" s="110">
        <f t="shared" si="7"/>
        <v>0</v>
      </c>
      <c r="L34" s="110">
        <f t="shared" si="7"/>
        <v>120360400</v>
      </c>
      <c r="M34" s="110">
        <f t="shared" si="7"/>
        <v>10600700</v>
      </c>
      <c r="N34" s="110">
        <f t="shared" si="7"/>
        <v>1053700</v>
      </c>
      <c r="O34" s="110">
        <f t="shared" si="7"/>
        <v>210000</v>
      </c>
      <c r="P34" s="110">
        <f t="shared" si="7"/>
        <v>5482374855</v>
      </c>
      <c r="Q34" s="111"/>
    </row>
    <row r="35" spans="1:20" s="45" customFormat="1" ht="15.75" customHeight="1" x14ac:dyDescent="0.25">
      <c r="A35" s="108" t="s">
        <v>184</v>
      </c>
      <c r="B35" s="114"/>
      <c r="C35" s="108"/>
      <c r="D35" s="112" t="s">
        <v>26</v>
      </c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1"/>
    </row>
    <row r="36" spans="1:20" s="45" customFormat="1" ht="30" x14ac:dyDescent="0.25">
      <c r="A36" s="114" t="s">
        <v>505</v>
      </c>
      <c r="B36" s="114" t="s">
        <v>117</v>
      </c>
      <c r="C36" s="114" t="s">
        <v>9</v>
      </c>
      <c r="D36" s="115" t="s">
        <v>481</v>
      </c>
      <c r="E36" s="116">
        <v>24980900</v>
      </c>
      <c r="F36" s="116">
        <f t="shared" ref="F36:F47" si="8">E36-I36</f>
        <v>24980900</v>
      </c>
      <c r="G36" s="116">
        <v>19185000</v>
      </c>
      <c r="H36" s="116">
        <v>738000</v>
      </c>
      <c r="I36" s="116">
        <v>0</v>
      </c>
      <c r="J36" s="117">
        <v>0</v>
      </c>
      <c r="K36" s="116">
        <v>0</v>
      </c>
      <c r="L36" s="116">
        <f t="shared" ref="L36:L47" si="9">J36-O36</f>
        <v>0</v>
      </c>
      <c r="M36" s="116">
        <v>0</v>
      </c>
      <c r="N36" s="116">
        <v>0</v>
      </c>
      <c r="O36" s="116">
        <v>0</v>
      </c>
      <c r="P36" s="116">
        <f t="shared" si="1"/>
        <v>24980900</v>
      </c>
      <c r="Q36" s="111"/>
    </row>
    <row r="37" spans="1:20" s="45" customFormat="1" ht="16.5" x14ac:dyDescent="0.25">
      <c r="A37" s="114" t="s">
        <v>190</v>
      </c>
      <c r="B37" s="114" t="s">
        <v>43</v>
      </c>
      <c r="C37" s="114" t="s">
        <v>49</v>
      </c>
      <c r="D37" s="121" t="s">
        <v>118</v>
      </c>
      <c r="E37" s="116">
        <v>1588066500</v>
      </c>
      <c r="F37" s="116">
        <f t="shared" si="8"/>
        <v>1588066500</v>
      </c>
      <c r="G37" s="116">
        <v>1004557700</v>
      </c>
      <c r="H37" s="116">
        <v>139180800</v>
      </c>
      <c r="I37" s="116">
        <v>0</v>
      </c>
      <c r="J37" s="117">
        <v>96143800</v>
      </c>
      <c r="K37" s="116">
        <v>0</v>
      </c>
      <c r="L37" s="116">
        <f t="shared" si="9"/>
        <v>96088800</v>
      </c>
      <c r="M37" s="116">
        <v>0</v>
      </c>
      <c r="N37" s="116">
        <v>0</v>
      </c>
      <c r="O37" s="116">
        <v>55000</v>
      </c>
      <c r="P37" s="116">
        <f t="shared" si="1"/>
        <v>1684210300</v>
      </c>
      <c r="Q37" s="111"/>
    </row>
    <row r="38" spans="1:20" s="45" customFormat="1" ht="30" x14ac:dyDescent="0.25">
      <c r="A38" s="114" t="s">
        <v>191</v>
      </c>
      <c r="B38" s="114" t="s">
        <v>44</v>
      </c>
      <c r="C38" s="114"/>
      <c r="D38" s="121" t="s">
        <v>370</v>
      </c>
      <c r="E38" s="116">
        <f>E39</f>
        <v>2192033100</v>
      </c>
      <c r="F38" s="116">
        <f t="shared" si="8"/>
        <v>2192033100</v>
      </c>
      <c r="G38" s="116">
        <f t="shared" ref="G38:O38" si="10">G39</f>
        <v>1133197100</v>
      </c>
      <c r="H38" s="116">
        <f t="shared" si="10"/>
        <v>221077600</v>
      </c>
      <c r="I38" s="116">
        <f t="shared" si="10"/>
        <v>0</v>
      </c>
      <c r="J38" s="117">
        <f t="shared" si="10"/>
        <v>20188400</v>
      </c>
      <c r="K38" s="116">
        <f t="shared" si="10"/>
        <v>0</v>
      </c>
      <c r="L38" s="116">
        <f t="shared" si="9"/>
        <v>20163400</v>
      </c>
      <c r="M38" s="116">
        <f t="shared" si="10"/>
        <v>9434900</v>
      </c>
      <c r="N38" s="116">
        <f t="shared" si="10"/>
        <v>193100</v>
      </c>
      <c r="O38" s="116">
        <f t="shared" si="10"/>
        <v>25000</v>
      </c>
      <c r="P38" s="116">
        <f t="shared" si="1"/>
        <v>2212221500</v>
      </c>
      <c r="Q38" s="111"/>
    </row>
    <row r="39" spans="1:20" s="46" customFormat="1" ht="30" x14ac:dyDescent="0.25">
      <c r="A39" s="118" t="s">
        <v>368</v>
      </c>
      <c r="B39" s="118" t="s">
        <v>369</v>
      </c>
      <c r="C39" s="118" t="s">
        <v>50</v>
      </c>
      <c r="D39" s="122" t="s">
        <v>455</v>
      </c>
      <c r="E39" s="69">
        <f>2165033100+10000000+17000000</f>
        <v>2192033100</v>
      </c>
      <c r="F39" s="69">
        <f t="shared" si="8"/>
        <v>2192033100</v>
      </c>
      <c r="G39" s="69">
        <f>1297131500-163934400</f>
        <v>1133197100</v>
      </c>
      <c r="H39" s="69">
        <v>221077600</v>
      </c>
      <c r="I39" s="69">
        <v>0</v>
      </c>
      <c r="J39" s="120">
        <v>20188400</v>
      </c>
      <c r="K39" s="69">
        <v>0</v>
      </c>
      <c r="L39" s="69">
        <f t="shared" si="9"/>
        <v>20163400</v>
      </c>
      <c r="M39" s="69">
        <v>9434900</v>
      </c>
      <c r="N39" s="69">
        <v>193100</v>
      </c>
      <c r="O39" s="69">
        <v>25000</v>
      </c>
      <c r="P39" s="69">
        <f t="shared" si="1"/>
        <v>2212221500</v>
      </c>
      <c r="Q39" s="111"/>
    </row>
    <row r="40" spans="1:20" s="46" customFormat="1" ht="16.5" x14ac:dyDescent="0.25">
      <c r="A40" s="118"/>
      <c r="B40" s="118"/>
      <c r="C40" s="118"/>
      <c r="D40" s="128" t="s">
        <v>608</v>
      </c>
      <c r="E40" s="69">
        <f>200000000+10000000+17000000</f>
        <v>227000000</v>
      </c>
      <c r="F40" s="69">
        <f t="shared" si="8"/>
        <v>227000000</v>
      </c>
      <c r="G40" s="69">
        <v>0</v>
      </c>
      <c r="H40" s="69">
        <v>0</v>
      </c>
      <c r="I40" s="69">
        <v>0</v>
      </c>
      <c r="J40" s="120">
        <v>0</v>
      </c>
      <c r="K40" s="69">
        <v>0</v>
      </c>
      <c r="L40" s="69">
        <f t="shared" si="9"/>
        <v>0</v>
      </c>
      <c r="M40" s="69">
        <v>0</v>
      </c>
      <c r="N40" s="69">
        <v>0</v>
      </c>
      <c r="O40" s="69">
        <v>0</v>
      </c>
      <c r="P40" s="69">
        <f t="shared" si="1"/>
        <v>227000000</v>
      </c>
      <c r="Q40" s="111"/>
    </row>
    <row r="41" spans="1:20" s="45" customFormat="1" ht="33" customHeight="1" x14ac:dyDescent="0.25">
      <c r="A41" s="114" t="s">
        <v>371</v>
      </c>
      <c r="B41" s="114" t="s">
        <v>45</v>
      </c>
      <c r="C41" s="114"/>
      <c r="D41" s="121" t="s">
        <v>521</v>
      </c>
      <c r="E41" s="116">
        <f>E42</f>
        <v>1187905455</v>
      </c>
      <c r="F41" s="116">
        <f t="shared" si="8"/>
        <v>1187905455</v>
      </c>
      <c r="G41" s="116">
        <f t="shared" ref="G41:O41" si="11">G42</f>
        <v>935195200</v>
      </c>
      <c r="H41" s="116">
        <f t="shared" si="11"/>
        <v>0</v>
      </c>
      <c r="I41" s="116">
        <f t="shared" si="11"/>
        <v>0</v>
      </c>
      <c r="J41" s="117">
        <f t="shared" si="11"/>
        <v>0</v>
      </c>
      <c r="K41" s="116">
        <f t="shared" si="11"/>
        <v>0</v>
      </c>
      <c r="L41" s="116">
        <f t="shared" si="9"/>
        <v>0</v>
      </c>
      <c r="M41" s="116">
        <f t="shared" si="11"/>
        <v>0</v>
      </c>
      <c r="N41" s="116">
        <f t="shared" si="11"/>
        <v>0</v>
      </c>
      <c r="O41" s="116">
        <f t="shared" si="11"/>
        <v>0</v>
      </c>
      <c r="P41" s="116">
        <f t="shared" si="1"/>
        <v>1187905455</v>
      </c>
      <c r="Q41" s="111"/>
    </row>
    <row r="42" spans="1:20" s="49" customFormat="1" ht="30" x14ac:dyDescent="0.25">
      <c r="A42" s="118" t="s">
        <v>372</v>
      </c>
      <c r="B42" s="118" t="s">
        <v>373</v>
      </c>
      <c r="C42" s="118" t="s">
        <v>50</v>
      </c>
      <c r="D42" s="122" t="s">
        <v>385</v>
      </c>
      <c r="E42" s="69">
        <f>1140938100+46967355</f>
        <v>1187905455</v>
      </c>
      <c r="F42" s="69">
        <f t="shared" si="8"/>
        <v>1187905455</v>
      </c>
      <c r="G42" s="69">
        <v>935195200</v>
      </c>
      <c r="H42" s="69">
        <v>0</v>
      </c>
      <c r="I42" s="69">
        <v>0</v>
      </c>
      <c r="J42" s="120">
        <v>0</v>
      </c>
      <c r="K42" s="69">
        <v>0</v>
      </c>
      <c r="L42" s="69">
        <f t="shared" si="9"/>
        <v>0</v>
      </c>
      <c r="M42" s="69">
        <v>0</v>
      </c>
      <c r="N42" s="69">
        <v>0</v>
      </c>
      <c r="O42" s="69">
        <v>0</v>
      </c>
      <c r="P42" s="69">
        <f t="shared" si="1"/>
        <v>1187905455</v>
      </c>
      <c r="Q42" s="111"/>
      <c r="T42" s="50"/>
    </row>
    <row r="43" spans="1:20" s="45" customFormat="1" ht="33" customHeight="1" x14ac:dyDescent="0.25">
      <c r="A43" s="114" t="s">
        <v>357</v>
      </c>
      <c r="B43" s="114" t="s">
        <v>58</v>
      </c>
      <c r="C43" s="114" t="s">
        <v>51</v>
      </c>
      <c r="D43" s="121" t="s">
        <v>561</v>
      </c>
      <c r="E43" s="116">
        <v>208177800</v>
      </c>
      <c r="F43" s="116">
        <f t="shared" si="8"/>
        <v>208177800</v>
      </c>
      <c r="G43" s="116">
        <v>137430100</v>
      </c>
      <c r="H43" s="116">
        <v>23974300</v>
      </c>
      <c r="I43" s="116">
        <v>0</v>
      </c>
      <c r="J43" s="117">
        <v>4238200</v>
      </c>
      <c r="K43" s="116">
        <v>0</v>
      </c>
      <c r="L43" s="116">
        <f t="shared" si="9"/>
        <v>4108200</v>
      </c>
      <c r="M43" s="116">
        <v>1165800</v>
      </c>
      <c r="N43" s="116">
        <v>860600</v>
      </c>
      <c r="O43" s="116">
        <v>130000</v>
      </c>
      <c r="P43" s="116">
        <f t="shared" si="1"/>
        <v>212416000</v>
      </c>
      <c r="Q43" s="111"/>
    </row>
    <row r="44" spans="1:20" s="45" customFormat="1" ht="16.5" x14ac:dyDescent="0.25">
      <c r="A44" s="114" t="s">
        <v>365</v>
      </c>
      <c r="B44" s="114" t="s">
        <v>366</v>
      </c>
      <c r="C44" s="114" t="s">
        <v>52</v>
      </c>
      <c r="D44" s="121" t="s">
        <v>367</v>
      </c>
      <c r="E44" s="116">
        <v>3158200</v>
      </c>
      <c r="F44" s="116">
        <f t="shared" si="8"/>
        <v>3158200</v>
      </c>
      <c r="G44" s="116">
        <v>2582300</v>
      </c>
      <c r="H44" s="116">
        <v>0</v>
      </c>
      <c r="I44" s="116">
        <v>0</v>
      </c>
      <c r="J44" s="117">
        <v>0</v>
      </c>
      <c r="K44" s="116">
        <v>0</v>
      </c>
      <c r="L44" s="116">
        <f t="shared" si="9"/>
        <v>0</v>
      </c>
      <c r="M44" s="116">
        <v>0</v>
      </c>
      <c r="N44" s="116">
        <v>0</v>
      </c>
      <c r="O44" s="116">
        <v>0</v>
      </c>
      <c r="P44" s="116">
        <f t="shared" si="1"/>
        <v>3158200</v>
      </c>
      <c r="Q44" s="111"/>
    </row>
    <row r="45" spans="1:20" s="45" customFormat="1" ht="18.75" customHeight="1" x14ac:dyDescent="0.25">
      <c r="A45" s="114" t="s">
        <v>375</v>
      </c>
      <c r="B45" s="114" t="s">
        <v>376</v>
      </c>
      <c r="C45" s="114"/>
      <c r="D45" s="121" t="s">
        <v>182</v>
      </c>
      <c r="E45" s="116">
        <f>E46+E47</f>
        <v>105023300</v>
      </c>
      <c r="F45" s="116">
        <f t="shared" si="8"/>
        <v>105023300</v>
      </c>
      <c r="G45" s="116">
        <f t="shared" ref="G45:O45" si="12">G46+G47</f>
        <v>47630200</v>
      </c>
      <c r="H45" s="116">
        <f t="shared" si="12"/>
        <v>1557900</v>
      </c>
      <c r="I45" s="116">
        <f t="shared" si="12"/>
        <v>0</v>
      </c>
      <c r="J45" s="117">
        <f t="shared" si="12"/>
        <v>0</v>
      </c>
      <c r="K45" s="116">
        <f t="shared" si="12"/>
        <v>0</v>
      </c>
      <c r="L45" s="116">
        <f t="shared" si="9"/>
        <v>0</v>
      </c>
      <c r="M45" s="116">
        <f t="shared" si="12"/>
        <v>0</v>
      </c>
      <c r="N45" s="116">
        <f t="shared" si="12"/>
        <v>0</v>
      </c>
      <c r="O45" s="116">
        <f t="shared" si="12"/>
        <v>0</v>
      </c>
      <c r="P45" s="116">
        <f t="shared" si="1"/>
        <v>105023300</v>
      </c>
      <c r="Q45" s="111"/>
    </row>
    <row r="46" spans="1:20" s="46" customFormat="1" ht="16.5" x14ac:dyDescent="0.25">
      <c r="A46" s="118" t="s">
        <v>377</v>
      </c>
      <c r="B46" s="118" t="s">
        <v>378</v>
      </c>
      <c r="C46" s="118" t="s">
        <v>52</v>
      </c>
      <c r="D46" s="122" t="s">
        <v>296</v>
      </c>
      <c r="E46" s="69">
        <v>65251200</v>
      </c>
      <c r="F46" s="69">
        <f t="shared" si="8"/>
        <v>65251200</v>
      </c>
      <c r="G46" s="69">
        <v>47630200</v>
      </c>
      <c r="H46" s="69">
        <v>1557900</v>
      </c>
      <c r="I46" s="69">
        <v>0</v>
      </c>
      <c r="J46" s="120">
        <v>0</v>
      </c>
      <c r="K46" s="69">
        <v>0</v>
      </c>
      <c r="L46" s="69">
        <f t="shared" si="9"/>
        <v>0</v>
      </c>
      <c r="M46" s="69">
        <v>0</v>
      </c>
      <c r="N46" s="69">
        <v>0</v>
      </c>
      <c r="O46" s="69">
        <v>0</v>
      </c>
      <c r="P46" s="69">
        <f t="shared" si="1"/>
        <v>65251200</v>
      </c>
      <c r="Q46" s="111"/>
    </row>
    <row r="47" spans="1:20" s="46" customFormat="1" ht="19.5" customHeight="1" x14ac:dyDescent="0.25">
      <c r="A47" s="118" t="s">
        <v>364</v>
      </c>
      <c r="B47" s="118" t="s">
        <v>359</v>
      </c>
      <c r="C47" s="118" t="s">
        <v>52</v>
      </c>
      <c r="D47" s="122" t="s">
        <v>297</v>
      </c>
      <c r="E47" s="69">
        <f>66572100-10000000-17000000+200000</f>
        <v>39772100</v>
      </c>
      <c r="F47" s="69">
        <f t="shared" si="8"/>
        <v>39772100</v>
      </c>
      <c r="G47" s="69">
        <v>0</v>
      </c>
      <c r="H47" s="69">
        <v>0</v>
      </c>
      <c r="I47" s="69">
        <v>0</v>
      </c>
      <c r="J47" s="120">
        <v>0</v>
      </c>
      <c r="K47" s="69">
        <v>0</v>
      </c>
      <c r="L47" s="69">
        <f t="shared" si="9"/>
        <v>0</v>
      </c>
      <c r="M47" s="69">
        <v>0</v>
      </c>
      <c r="N47" s="69">
        <v>0</v>
      </c>
      <c r="O47" s="69">
        <v>0</v>
      </c>
      <c r="P47" s="69">
        <f t="shared" si="1"/>
        <v>39772100</v>
      </c>
      <c r="Q47" s="111"/>
    </row>
    <row r="48" spans="1:20" s="46" customFormat="1" ht="18.75" customHeight="1" x14ac:dyDescent="0.25">
      <c r="A48" s="114" t="s">
        <v>192</v>
      </c>
      <c r="B48" s="114" t="s">
        <v>87</v>
      </c>
      <c r="C48" s="114"/>
      <c r="D48" s="121" t="s">
        <v>381</v>
      </c>
      <c r="E48" s="116">
        <f>E49+E50</f>
        <v>31750800</v>
      </c>
      <c r="F48" s="116">
        <f t="shared" ref="F48:P48" si="13">F49+F50</f>
        <v>31750800</v>
      </c>
      <c r="G48" s="116">
        <f t="shared" si="13"/>
        <v>24064300</v>
      </c>
      <c r="H48" s="116">
        <f t="shared" si="13"/>
        <v>948500</v>
      </c>
      <c r="I48" s="116">
        <f t="shared" si="13"/>
        <v>0</v>
      </c>
      <c r="J48" s="116">
        <f t="shared" si="13"/>
        <v>0</v>
      </c>
      <c r="K48" s="116">
        <f t="shared" si="13"/>
        <v>0</v>
      </c>
      <c r="L48" s="116">
        <f t="shared" si="13"/>
        <v>0</v>
      </c>
      <c r="M48" s="116">
        <f t="shared" si="13"/>
        <v>0</v>
      </c>
      <c r="N48" s="116">
        <f t="shared" si="13"/>
        <v>0</v>
      </c>
      <c r="O48" s="116">
        <f t="shared" si="13"/>
        <v>0</v>
      </c>
      <c r="P48" s="116">
        <f t="shared" si="13"/>
        <v>31750800</v>
      </c>
      <c r="Q48" s="111"/>
    </row>
    <row r="49" spans="1:23" s="46" customFormat="1" ht="33.6" customHeight="1" x14ac:dyDescent="0.25">
      <c r="A49" s="118" t="s">
        <v>382</v>
      </c>
      <c r="B49" s="118" t="s">
        <v>383</v>
      </c>
      <c r="C49" s="118" t="s">
        <v>52</v>
      </c>
      <c r="D49" s="122" t="s">
        <v>384</v>
      </c>
      <c r="E49" s="69">
        <v>18010800</v>
      </c>
      <c r="F49" s="69">
        <f t="shared" ref="F49:F54" si="14">E49-I49</f>
        <v>18010800</v>
      </c>
      <c r="G49" s="69">
        <v>12764300</v>
      </c>
      <c r="H49" s="69">
        <v>948500</v>
      </c>
      <c r="I49" s="69">
        <v>0</v>
      </c>
      <c r="J49" s="120">
        <v>0</v>
      </c>
      <c r="K49" s="69">
        <v>0</v>
      </c>
      <c r="L49" s="69">
        <f t="shared" ref="L49:L54" si="15">J49-O49</f>
        <v>0</v>
      </c>
      <c r="M49" s="69">
        <v>0</v>
      </c>
      <c r="N49" s="69">
        <v>0</v>
      </c>
      <c r="O49" s="69">
        <v>0</v>
      </c>
      <c r="P49" s="69">
        <f t="shared" si="1"/>
        <v>18010800</v>
      </c>
      <c r="Q49" s="111"/>
    </row>
    <row r="50" spans="1:23" s="46" customFormat="1" ht="33.6" customHeight="1" x14ac:dyDescent="0.25">
      <c r="A50" s="66" t="s">
        <v>603</v>
      </c>
      <c r="B50" s="66" t="s">
        <v>604</v>
      </c>
      <c r="C50" s="66" t="s">
        <v>52</v>
      </c>
      <c r="D50" s="67" t="s">
        <v>605</v>
      </c>
      <c r="E50" s="69">
        <v>13740000</v>
      </c>
      <c r="F50" s="69">
        <f t="shared" si="14"/>
        <v>13740000</v>
      </c>
      <c r="G50" s="69">
        <v>11300000</v>
      </c>
      <c r="H50" s="68">
        <v>0</v>
      </c>
      <c r="I50" s="68">
        <v>0</v>
      </c>
      <c r="J50" s="68">
        <v>0</v>
      </c>
      <c r="K50" s="68">
        <v>0</v>
      </c>
      <c r="L50" s="68">
        <f t="shared" si="15"/>
        <v>0</v>
      </c>
      <c r="M50" s="68">
        <v>0</v>
      </c>
      <c r="N50" s="68">
        <v>0</v>
      </c>
      <c r="O50" s="68">
        <v>0</v>
      </c>
      <c r="P50" s="68">
        <f t="shared" si="1"/>
        <v>13740000</v>
      </c>
      <c r="Q50" s="111"/>
    </row>
    <row r="51" spans="1:23" s="45" customFormat="1" ht="30" x14ac:dyDescent="0.25">
      <c r="A51" s="114" t="s">
        <v>193</v>
      </c>
      <c r="B51" s="114" t="s">
        <v>138</v>
      </c>
      <c r="C51" s="114" t="s">
        <v>52</v>
      </c>
      <c r="D51" s="121" t="s">
        <v>374</v>
      </c>
      <c r="E51" s="116">
        <v>19726100</v>
      </c>
      <c r="F51" s="116">
        <f t="shared" si="14"/>
        <v>19726100</v>
      </c>
      <c r="G51" s="116">
        <v>13750800</v>
      </c>
      <c r="H51" s="116">
        <v>971900</v>
      </c>
      <c r="I51" s="116">
        <v>0</v>
      </c>
      <c r="J51" s="117">
        <v>0</v>
      </c>
      <c r="K51" s="116">
        <v>0</v>
      </c>
      <c r="L51" s="116">
        <f t="shared" si="15"/>
        <v>0</v>
      </c>
      <c r="M51" s="116">
        <v>0</v>
      </c>
      <c r="N51" s="116">
        <v>0</v>
      </c>
      <c r="O51" s="116">
        <v>0</v>
      </c>
      <c r="P51" s="116">
        <f t="shared" si="1"/>
        <v>19726100</v>
      </c>
      <c r="Q51" s="111"/>
    </row>
    <row r="52" spans="1:23" s="49" customFormat="1" ht="16.5" x14ac:dyDescent="0.25">
      <c r="A52" s="114" t="s">
        <v>379</v>
      </c>
      <c r="B52" s="114" t="s">
        <v>136</v>
      </c>
      <c r="C52" s="114"/>
      <c r="D52" s="123" t="s">
        <v>137</v>
      </c>
      <c r="E52" s="116">
        <f>E53</f>
        <v>264300</v>
      </c>
      <c r="F52" s="116">
        <f t="shared" si="14"/>
        <v>264300</v>
      </c>
      <c r="G52" s="116">
        <f t="shared" ref="G52:O52" si="16">G53</f>
        <v>0</v>
      </c>
      <c r="H52" s="116">
        <f t="shared" si="16"/>
        <v>0</v>
      </c>
      <c r="I52" s="116">
        <f t="shared" si="16"/>
        <v>0</v>
      </c>
      <c r="J52" s="117">
        <f t="shared" si="16"/>
        <v>0</v>
      </c>
      <c r="K52" s="116">
        <f t="shared" si="16"/>
        <v>0</v>
      </c>
      <c r="L52" s="116">
        <f t="shared" si="15"/>
        <v>0</v>
      </c>
      <c r="M52" s="116">
        <f t="shared" si="16"/>
        <v>0</v>
      </c>
      <c r="N52" s="116">
        <f t="shared" si="16"/>
        <v>0</v>
      </c>
      <c r="O52" s="116">
        <f t="shared" si="16"/>
        <v>0</v>
      </c>
      <c r="P52" s="116">
        <f t="shared" si="1"/>
        <v>264300</v>
      </c>
      <c r="Q52" s="111"/>
      <c r="T52" s="6"/>
    </row>
    <row r="53" spans="1:23" s="49" customFormat="1" ht="30" x14ac:dyDescent="0.25">
      <c r="A53" s="118" t="s">
        <v>380</v>
      </c>
      <c r="B53" s="118" t="s">
        <v>93</v>
      </c>
      <c r="C53" s="118" t="s">
        <v>46</v>
      </c>
      <c r="D53" s="122" t="s">
        <v>92</v>
      </c>
      <c r="E53" s="69">
        <v>264300</v>
      </c>
      <c r="F53" s="69">
        <f t="shared" si="14"/>
        <v>264300</v>
      </c>
      <c r="G53" s="69">
        <v>0</v>
      </c>
      <c r="H53" s="69">
        <v>0</v>
      </c>
      <c r="I53" s="69">
        <v>0</v>
      </c>
      <c r="J53" s="120">
        <v>0</v>
      </c>
      <c r="K53" s="69">
        <v>0</v>
      </c>
      <c r="L53" s="69">
        <f t="shared" si="15"/>
        <v>0</v>
      </c>
      <c r="M53" s="69">
        <v>0</v>
      </c>
      <c r="N53" s="69">
        <v>0</v>
      </c>
      <c r="O53" s="69">
        <v>0</v>
      </c>
      <c r="P53" s="69">
        <f t="shared" si="1"/>
        <v>264300</v>
      </c>
      <c r="Q53" s="111"/>
      <c r="T53" s="50"/>
    </row>
    <row r="54" spans="1:23" s="45" customFormat="1" ht="30" x14ac:dyDescent="0.25">
      <c r="A54" s="114" t="s">
        <v>240</v>
      </c>
      <c r="B54" s="114" t="s">
        <v>180</v>
      </c>
      <c r="C54" s="114" t="s">
        <v>84</v>
      </c>
      <c r="D54" s="121" t="s">
        <v>181</v>
      </c>
      <c r="E54" s="116">
        <v>718000</v>
      </c>
      <c r="F54" s="116">
        <f t="shared" si="14"/>
        <v>718000</v>
      </c>
      <c r="G54" s="116">
        <v>0</v>
      </c>
      <c r="H54" s="116">
        <v>0</v>
      </c>
      <c r="I54" s="116">
        <v>0</v>
      </c>
      <c r="J54" s="117">
        <v>0</v>
      </c>
      <c r="K54" s="116">
        <v>0</v>
      </c>
      <c r="L54" s="116">
        <f t="shared" si="15"/>
        <v>0</v>
      </c>
      <c r="M54" s="116">
        <v>0</v>
      </c>
      <c r="N54" s="116">
        <v>0</v>
      </c>
      <c r="O54" s="116">
        <v>0</v>
      </c>
      <c r="P54" s="116">
        <f t="shared" si="1"/>
        <v>718000</v>
      </c>
      <c r="Q54" s="111"/>
    </row>
    <row r="55" spans="1:23" s="45" customFormat="1" ht="16.5" x14ac:dyDescent="0.25">
      <c r="A55" s="108" t="s">
        <v>291</v>
      </c>
      <c r="B55" s="114"/>
      <c r="C55" s="108"/>
      <c r="D55" s="109" t="s">
        <v>27</v>
      </c>
      <c r="E55" s="110">
        <f>E58+E59+E60+E61+E64+E57</f>
        <v>345098900</v>
      </c>
      <c r="F55" s="110">
        <f t="shared" ref="F55:P55" si="17">F58+F59+F60+F61+F64+F57</f>
        <v>345098900</v>
      </c>
      <c r="G55" s="110">
        <f t="shared" si="17"/>
        <v>6605200</v>
      </c>
      <c r="H55" s="110">
        <f t="shared" si="17"/>
        <v>408200</v>
      </c>
      <c r="I55" s="110">
        <f t="shared" si="17"/>
        <v>0</v>
      </c>
      <c r="J55" s="110">
        <f t="shared" si="17"/>
        <v>31900000</v>
      </c>
      <c r="K55" s="110">
        <f t="shared" si="17"/>
        <v>31900000</v>
      </c>
      <c r="L55" s="110">
        <f t="shared" si="17"/>
        <v>0</v>
      </c>
      <c r="M55" s="110">
        <f t="shared" si="17"/>
        <v>0</v>
      </c>
      <c r="N55" s="110">
        <f t="shared" si="17"/>
        <v>0</v>
      </c>
      <c r="O55" s="110">
        <f t="shared" si="17"/>
        <v>31900000</v>
      </c>
      <c r="P55" s="110">
        <f t="shared" si="17"/>
        <v>376998900</v>
      </c>
      <c r="Q55" s="111"/>
    </row>
    <row r="56" spans="1:23" s="45" customFormat="1" ht="16.5" x14ac:dyDescent="0.25">
      <c r="A56" s="108" t="s">
        <v>139</v>
      </c>
      <c r="B56" s="114"/>
      <c r="C56" s="108"/>
      <c r="D56" s="112" t="s">
        <v>27</v>
      </c>
      <c r="E56" s="110"/>
      <c r="F56" s="110"/>
      <c r="G56" s="110"/>
      <c r="H56" s="110"/>
      <c r="I56" s="110"/>
      <c r="J56" s="113"/>
      <c r="K56" s="110"/>
      <c r="L56" s="116"/>
      <c r="M56" s="110"/>
      <c r="N56" s="110"/>
      <c r="O56" s="110"/>
      <c r="P56" s="110"/>
      <c r="Q56" s="111"/>
    </row>
    <row r="57" spans="1:23" s="45" customFormat="1" ht="30" x14ac:dyDescent="0.25">
      <c r="A57" s="114" t="s">
        <v>502</v>
      </c>
      <c r="B57" s="114" t="s">
        <v>117</v>
      </c>
      <c r="C57" s="114" t="s">
        <v>9</v>
      </c>
      <c r="D57" s="115" t="s">
        <v>481</v>
      </c>
      <c r="E57" s="116">
        <v>8758900</v>
      </c>
      <c r="F57" s="116">
        <f>E57-I57</f>
        <v>8758900</v>
      </c>
      <c r="G57" s="116">
        <v>6605200</v>
      </c>
      <c r="H57" s="116">
        <v>408200</v>
      </c>
      <c r="I57" s="116">
        <v>0</v>
      </c>
      <c r="J57" s="117">
        <v>0</v>
      </c>
      <c r="K57" s="116">
        <v>0</v>
      </c>
      <c r="L57" s="116">
        <f>J57-O57</f>
        <v>0</v>
      </c>
      <c r="M57" s="116">
        <v>0</v>
      </c>
      <c r="N57" s="116">
        <v>0</v>
      </c>
      <c r="O57" s="116">
        <v>0</v>
      </c>
      <c r="P57" s="116">
        <f t="shared" si="1"/>
        <v>8758900</v>
      </c>
      <c r="Q57" s="111"/>
    </row>
    <row r="58" spans="1:23" s="1" customFormat="1" ht="18" customHeight="1" x14ac:dyDescent="0.25">
      <c r="A58" s="114" t="s">
        <v>140</v>
      </c>
      <c r="B58" s="114" t="s">
        <v>48</v>
      </c>
      <c r="C58" s="129" t="s">
        <v>54</v>
      </c>
      <c r="D58" s="130" t="s">
        <v>95</v>
      </c>
      <c r="E58" s="116">
        <v>159889000</v>
      </c>
      <c r="F58" s="116">
        <f>E58-I58</f>
        <v>159889000</v>
      </c>
      <c r="G58" s="117">
        <v>0</v>
      </c>
      <c r="H58" s="117">
        <v>0</v>
      </c>
      <c r="I58" s="117">
        <v>0</v>
      </c>
      <c r="J58" s="117">
        <v>0</v>
      </c>
      <c r="K58" s="117">
        <v>0</v>
      </c>
      <c r="L58" s="116">
        <f>J58-O58</f>
        <v>0</v>
      </c>
      <c r="M58" s="117">
        <v>0</v>
      </c>
      <c r="N58" s="117">
        <v>0</v>
      </c>
      <c r="O58" s="117">
        <v>0</v>
      </c>
      <c r="P58" s="116">
        <f t="shared" si="1"/>
        <v>159889000</v>
      </c>
      <c r="Q58" s="111"/>
    </row>
    <row r="59" spans="1:23" s="1" customFormat="1" ht="30" x14ac:dyDescent="0.25">
      <c r="A59" s="114" t="s">
        <v>141</v>
      </c>
      <c r="B59" s="114" t="s">
        <v>142</v>
      </c>
      <c r="C59" s="129" t="s">
        <v>55</v>
      </c>
      <c r="D59" s="130" t="s">
        <v>305</v>
      </c>
      <c r="E59" s="116">
        <v>30919000</v>
      </c>
      <c r="F59" s="116">
        <f>E59-I59</f>
        <v>30919000</v>
      </c>
      <c r="G59" s="117">
        <v>0</v>
      </c>
      <c r="H59" s="117">
        <v>0</v>
      </c>
      <c r="I59" s="117">
        <v>0</v>
      </c>
      <c r="J59" s="117">
        <v>0</v>
      </c>
      <c r="K59" s="117">
        <v>0</v>
      </c>
      <c r="L59" s="116">
        <f>J59-O59</f>
        <v>0</v>
      </c>
      <c r="M59" s="117">
        <v>0</v>
      </c>
      <c r="N59" s="117">
        <v>0</v>
      </c>
      <c r="O59" s="117">
        <v>0</v>
      </c>
      <c r="P59" s="116">
        <f t="shared" si="1"/>
        <v>30919000</v>
      </c>
      <c r="Q59" s="111"/>
    </row>
    <row r="60" spans="1:23" s="1" customFormat="1" ht="18.75" customHeight="1" x14ac:dyDescent="0.25">
      <c r="A60" s="114" t="s">
        <v>145</v>
      </c>
      <c r="B60" s="114" t="s">
        <v>146</v>
      </c>
      <c r="C60" s="129" t="s">
        <v>56</v>
      </c>
      <c r="D60" s="130" t="s">
        <v>258</v>
      </c>
      <c r="E60" s="116">
        <v>8200000</v>
      </c>
      <c r="F60" s="116">
        <f>E60-I60</f>
        <v>8200000</v>
      </c>
      <c r="G60" s="117">
        <v>0</v>
      </c>
      <c r="H60" s="117">
        <v>0</v>
      </c>
      <c r="I60" s="117">
        <v>0</v>
      </c>
      <c r="J60" s="117">
        <v>0</v>
      </c>
      <c r="K60" s="117">
        <v>0</v>
      </c>
      <c r="L60" s="116">
        <f>J60-O60</f>
        <v>0</v>
      </c>
      <c r="M60" s="117">
        <v>0</v>
      </c>
      <c r="N60" s="117">
        <v>0</v>
      </c>
      <c r="O60" s="117">
        <v>0</v>
      </c>
      <c r="P60" s="116">
        <f t="shared" si="1"/>
        <v>8200000</v>
      </c>
      <c r="Q60" s="111"/>
    </row>
    <row r="61" spans="1:23" s="1" customFormat="1" ht="17.25" customHeight="1" x14ac:dyDescent="0.25">
      <c r="A61" s="114" t="s">
        <v>143</v>
      </c>
      <c r="B61" s="114" t="s">
        <v>144</v>
      </c>
      <c r="C61" s="114"/>
      <c r="D61" s="121" t="s">
        <v>562</v>
      </c>
      <c r="E61" s="116">
        <f>E62+E63</f>
        <v>137332000</v>
      </c>
      <c r="F61" s="116">
        <f t="shared" ref="F61:O61" si="18">F62+F63</f>
        <v>137332000</v>
      </c>
      <c r="G61" s="116">
        <f t="shared" si="18"/>
        <v>0</v>
      </c>
      <c r="H61" s="116">
        <f t="shared" si="18"/>
        <v>0</v>
      </c>
      <c r="I61" s="116">
        <f t="shared" si="18"/>
        <v>0</v>
      </c>
      <c r="J61" s="116">
        <f t="shared" si="18"/>
        <v>0</v>
      </c>
      <c r="K61" s="116">
        <f t="shared" si="18"/>
        <v>0</v>
      </c>
      <c r="L61" s="116">
        <f t="shared" si="18"/>
        <v>0</v>
      </c>
      <c r="M61" s="116">
        <f t="shared" si="18"/>
        <v>0</v>
      </c>
      <c r="N61" s="116">
        <f t="shared" si="18"/>
        <v>0</v>
      </c>
      <c r="O61" s="116">
        <f t="shared" si="18"/>
        <v>0</v>
      </c>
      <c r="P61" s="116">
        <f t="shared" si="1"/>
        <v>137332000</v>
      </c>
      <c r="Q61" s="111"/>
    </row>
    <row r="62" spans="1:23" s="55" customFormat="1" ht="18" customHeight="1" x14ac:dyDescent="0.25">
      <c r="A62" s="118" t="s">
        <v>306</v>
      </c>
      <c r="B62" s="118" t="s">
        <v>307</v>
      </c>
      <c r="C62" s="118" t="s">
        <v>57</v>
      </c>
      <c r="D62" s="122" t="s">
        <v>563</v>
      </c>
      <c r="E62" s="131">
        <v>3752000</v>
      </c>
      <c r="F62" s="131">
        <f>E62-I62</f>
        <v>3752000</v>
      </c>
      <c r="G62" s="132">
        <v>0</v>
      </c>
      <c r="H62" s="132">
        <v>0</v>
      </c>
      <c r="I62" s="132">
        <v>0</v>
      </c>
      <c r="J62" s="132">
        <v>0</v>
      </c>
      <c r="K62" s="132">
        <v>0</v>
      </c>
      <c r="L62" s="69">
        <f>J62-O62</f>
        <v>0</v>
      </c>
      <c r="M62" s="132">
        <v>0</v>
      </c>
      <c r="N62" s="132">
        <v>0</v>
      </c>
      <c r="O62" s="132">
        <v>0</v>
      </c>
      <c r="P62" s="131">
        <f t="shared" si="1"/>
        <v>3752000</v>
      </c>
      <c r="Q62" s="111"/>
      <c r="R62" s="53"/>
      <c r="S62" s="53"/>
      <c r="T62" s="54"/>
      <c r="U62" s="50"/>
      <c r="V62" s="54"/>
      <c r="W62" s="54"/>
    </row>
    <row r="63" spans="1:23" s="55" customFormat="1" ht="18.75" customHeight="1" x14ac:dyDescent="0.25">
      <c r="A63" s="118" t="s">
        <v>399</v>
      </c>
      <c r="B63" s="118" t="s">
        <v>400</v>
      </c>
      <c r="C63" s="118" t="s">
        <v>57</v>
      </c>
      <c r="D63" s="133" t="s">
        <v>401</v>
      </c>
      <c r="E63" s="131">
        <f>128080000+2400000+3000000+100000</f>
        <v>133580000</v>
      </c>
      <c r="F63" s="131">
        <f>E63-I63</f>
        <v>133580000</v>
      </c>
      <c r="G63" s="132">
        <v>0</v>
      </c>
      <c r="H63" s="132">
        <v>0</v>
      </c>
      <c r="I63" s="132">
        <v>0</v>
      </c>
      <c r="J63" s="132">
        <v>0</v>
      </c>
      <c r="K63" s="132">
        <v>0</v>
      </c>
      <c r="L63" s="69">
        <f>J63-O63</f>
        <v>0</v>
      </c>
      <c r="M63" s="132">
        <v>0</v>
      </c>
      <c r="N63" s="132">
        <v>0</v>
      </c>
      <c r="O63" s="132">
        <v>0</v>
      </c>
      <c r="P63" s="131">
        <f t="shared" si="1"/>
        <v>133580000</v>
      </c>
      <c r="Q63" s="111"/>
      <c r="R63" s="53"/>
      <c r="S63" s="53"/>
      <c r="T63" s="54"/>
      <c r="U63" s="50"/>
      <c r="V63" s="54"/>
      <c r="W63" s="54"/>
    </row>
    <row r="64" spans="1:23" s="58" customFormat="1" ht="18.75" customHeight="1" x14ac:dyDescent="0.25">
      <c r="A64" s="114" t="s">
        <v>419</v>
      </c>
      <c r="B64" s="114" t="s">
        <v>164</v>
      </c>
      <c r="C64" s="114" t="s">
        <v>11</v>
      </c>
      <c r="D64" s="134" t="s">
        <v>114</v>
      </c>
      <c r="E64" s="135">
        <v>0</v>
      </c>
      <c r="F64" s="135">
        <f>E64-I64</f>
        <v>0</v>
      </c>
      <c r="G64" s="136">
        <v>0</v>
      </c>
      <c r="H64" s="136">
        <v>0</v>
      </c>
      <c r="I64" s="136">
        <v>0</v>
      </c>
      <c r="J64" s="136">
        <v>31900000</v>
      </c>
      <c r="K64" s="136">
        <f>J64</f>
        <v>31900000</v>
      </c>
      <c r="L64" s="116">
        <f>J64-O64</f>
        <v>0</v>
      </c>
      <c r="M64" s="136">
        <v>0</v>
      </c>
      <c r="N64" s="136">
        <v>0</v>
      </c>
      <c r="O64" s="136">
        <f>K64</f>
        <v>31900000</v>
      </c>
      <c r="P64" s="135">
        <f t="shared" si="1"/>
        <v>31900000</v>
      </c>
      <c r="Q64" s="111"/>
      <c r="R64" s="56"/>
      <c r="S64" s="56"/>
      <c r="T64" s="57"/>
      <c r="U64" s="6"/>
      <c r="V64" s="57"/>
      <c r="W64" s="57"/>
    </row>
    <row r="65" spans="1:16383" s="45" customFormat="1" ht="16.5" x14ac:dyDescent="0.25">
      <c r="A65" s="108" t="s">
        <v>98</v>
      </c>
      <c r="B65" s="114"/>
      <c r="C65" s="108"/>
      <c r="D65" s="109" t="s">
        <v>29</v>
      </c>
      <c r="E65" s="110">
        <f>E68+E71+E73+E74+E75+E67</f>
        <v>632284300</v>
      </c>
      <c r="F65" s="110">
        <f t="shared" ref="F65:P65" si="19">F68+F71+F73+F74+F75+F67</f>
        <v>632284300</v>
      </c>
      <c r="G65" s="110">
        <f t="shared" si="19"/>
        <v>120742700</v>
      </c>
      <c r="H65" s="110">
        <f t="shared" si="19"/>
        <v>7010900</v>
      </c>
      <c r="I65" s="110">
        <f t="shared" si="19"/>
        <v>0</v>
      </c>
      <c r="J65" s="110">
        <f t="shared" si="19"/>
        <v>0</v>
      </c>
      <c r="K65" s="110">
        <f t="shared" si="19"/>
        <v>0</v>
      </c>
      <c r="L65" s="110">
        <f t="shared" si="19"/>
        <v>0</v>
      </c>
      <c r="M65" s="110">
        <f t="shared" si="19"/>
        <v>0</v>
      </c>
      <c r="N65" s="110">
        <f t="shared" si="19"/>
        <v>0</v>
      </c>
      <c r="O65" s="110">
        <f t="shared" si="19"/>
        <v>0</v>
      </c>
      <c r="P65" s="110">
        <f t="shared" si="19"/>
        <v>632284300</v>
      </c>
      <c r="Q65" s="111"/>
    </row>
    <row r="66" spans="1:16383" s="45" customFormat="1" ht="16.5" x14ac:dyDescent="0.25">
      <c r="A66" s="108" t="s">
        <v>102</v>
      </c>
      <c r="B66" s="114"/>
      <c r="C66" s="108"/>
      <c r="D66" s="112" t="s">
        <v>29</v>
      </c>
      <c r="E66" s="110"/>
      <c r="F66" s="110"/>
      <c r="G66" s="110"/>
      <c r="H66" s="110"/>
      <c r="I66" s="110"/>
      <c r="J66" s="113"/>
      <c r="K66" s="110"/>
      <c r="L66" s="116"/>
      <c r="M66" s="110"/>
      <c r="N66" s="110"/>
      <c r="O66" s="110"/>
      <c r="P66" s="110"/>
      <c r="Q66" s="111"/>
    </row>
    <row r="67" spans="1:16383" s="45" customFormat="1" ht="30" x14ac:dyDescent="0.25">
      <c r="A67" s="114" t="s">
        <v>503</v>
      </c>
      <c r="B67" s="114" t="s">
        <v>117</v>
      </c>
      <c r="C67" s="114" t="s">
        <v>9</v>
      </c>
      <c r="D67" s="115" t="s">
        <v>481</v>
      </c>
      <c r="E67" s="116">
        <v>115989600</v>
      </c>
      <c r="F67" s="116">
        <f>E67-I67</f>
        <v>115989600</v>
      </c>
      <c r="G67" s="116">
        <v>89272700</v>
      </c>
      <c r="H67" s="116">
        <v>3413600</v>
      </c>
      <c r="I67" s="116">
        <v>0</v>
      </c>
      <c r="J67" s="117">
        <v>0</v>
      </c>
      <c r="K67" s="116">
        <v>0</v>
      </c>
      <c r="L67" s="116">
        <f>J67-O67</f>
        <v>0</v>
      </c>
      <c r="M67" s="116">
        <v>0</v>
      </c>
      <c r="N67" s="116">
        <v>0</v>
      </c>
      <c r="O67" s="116">
        <v>0</v>
      </c>
      <c r="P67" s="116">
        <f t="shared" si="1"/>
        <v>115989600</v>
      </c>
      <c r="Q67" s="111"/>
    </row>
    <row r="68" spans="1:16383" s="1" customFormat="1" ht="45" x14ac:dyDescent="0.25">
      <c r="A68" s="137" t="s">
        <v>215</v>
      </c>
      <c r="B68" s="137" t="s">
        <v>127</v>
      </c>
      <c r="C68" s="137"/>
      <c r="D68" s="121" t="s">
        <v>518</v>
      </c>
      <c r="E68" s="116">
        <f>E69+E70</f>
        <v>3997400</v>
      </c>
      <c r="F68" s="116">
        <f t="shared" ref="F68:P68" si="20">F69+F70</f>
        <v>3997400</v>
      </c>
      <c r="G68" s="116">
        <f t="shared" si="20"/>
        <v>0</v>
      </c>
      <c r="H68" s="116">
        <f t="shared" si="20"/>
        <v>0</v>
      </c>
      <c r="I68" s="116">
        <f t="shared" si="20"/>
        <v>0</v>
      </c>
      <c r="J68" s="116">
        <f t="shared" si="20"/>
        <v>0</v>
      </c>
      <c r="K68" s="116">
        <f t="shared" si="20"/>
        <v>0</v>
      </c>
      <c r="L68" s="116">
        <f t="shared" si="20"/>
        <v>0</v>
      </c>
      <c r="M68" s="116">
        <f t="shared" si="20"/>
        <v>0</v>
      </c>
      <c r="N68" s="116">
        <f t="shared" si="20"/>
        <v>0</v>
      </c>
      <c r="O68" s="116">
        <f t="shared" si="20"/>
        <v>0</v>
      </c>
      <c r="P68" s="116">
        <f t="shared" si="20"/>
        <v>3997400</v>
      </c>
      <c r="Q68" s="111"/>
    </row>
    <row r="69" spans="1:16383" s="9" customFormat="1" ht="30" x14ac:dyDescent="0.25">
      <c r="A69" s="138" t="s">
        <v>216</v>
      </c>
      <c r="B69" s="138" t="s">
        <v>59</v>
      </c>
      <c r="C69" s="138" t="s">
        <v>45</v>
      </c>
      <c r="D69" s="122" t="s">
        <v>128</v>
      </c>
      <c r="E69" s="69">
        <v>37000</v>
      </c>
      <c r="F69" s="69">
        <f>E69-I69</f>
        <v>37000</v>
      </c>
      <c r="G69" s="69">
        <v>0</v>
      </c>
      <c r="H69" s="69">
        <v>0</v>
      </c>
      <c r="I69" s="69">
        <v>0</v>
      </c>
      <c r="J69" s="120">
        <v>0</v>
      </c>
      <c r="K69" s="69">
        <v>0</v>
      </c>
      <c r="L69" s="69">
        <f>J69-O69</f>
        <v>0</v>
      </c>
      <c r="M69" s="69">
        <v>0</v>
      </c>
      <c r="N69" s="69">
        <v>0</v>
      </c>
      <c r="O69" s="69">
        <v>0</v>
      </c>
      <c r="P69" s="69">
        <f t="shared" si="1"/>
        <v>37000</v>
      </c>
      <c r="Q69" s="111"/>
    </row>
    <row r="70" spans="1:16383" s="9" customFormat="1" ht="30" x14ac:dyDescent="0.25">
      <c r="A70" s="138" t="s">
        <v>217</v>
      </c>
      <c r="B70" s="138" t="s">
        <v>129</v>
      </c>
      <c r="C70" s="138" t="s">
        <v>58</v>
      </c>
      <c r="D70" s="122" t="s">
        <v>96</v>
      </c>
      <c r="E70" s="69">
        <v>3960400</v>
      </c>
      <c r="F70" s="69">
        <f>E70-I70</f>
        <v>3960400</v>
      </c>
      <c r="G70" s="69">
        <v>0</v>
      </c>
      <c r="H70" s="69">
        <v>0</v>
      </c>
      <c r="I70" s="69">
        <v>0</v>
      </c>
      <c r="J70" s="120">
        <v>0</v>
      </c>
      <c r="K70" s="69">
        <v>0</v>
      </c>
      <c r="L70" s="69">
        <f>J70-O70</f>
        <v>0</v>
      </c>
      <c r="M70" s="69">
        <v>0</v>
      </c>
      <c r="N70" s="69">
        <v>0</v>
      </c>
      <c r="O70" s="69">
        <v>0</v>
      </c>
      <c r="P70" s="69">
        <f t="shared" si="1"/>
        <v>3960400</v>
      </c>
      <c r="Q70" s="111"/>
    </row>
    <row r="71" spans="1:16383" s="1" customFormat="1" ht="45" x14ac:dyDescent="0.25">
      <c r="A71" s="137" t="s">
        <v>218</v>
      </c>
      <c r="B71" s="137" t="s">
        <v>130</v>
      </c>
      <c r="C71" s="137"/>
      <c r="D71" s="130" t="s">
        <v>316</v>
      </c>
      <c r="E71" s="116">
        <f>E72</f>
        <v>274448200</v>
      </c>
      <c r="F71" s="116">
        <f>F72</f>
        <v>274448200</v>
      </c>
      <c r="G71" s="116">
        <f t="shared" ref="G71:P71" si="21">G72</f>
        <v>0</v>
      </c>
      <c r="H71" s="116">
        <f t="shared" si="21"/>
        <v>0</v>
      </c>
      <c r="I71" s="116">
        <f t="shared" si="21"/>
        <v>0</v>
      </c>
      <c r="J71" s="116">
        <f t="shared" si="21"/>
        <v>0</v>
      </c>
      <c r="K71" s="116">
        <f t="shared" si="21"/>
        <v>0</v>
      </c>
      <c r="L71" s="116">
        <f t="shared" si="21"/>
        <v>0</v>
      </c>
      <c r="M71" s="116">
        <f t="shared" si="21"/>
        <v>0</v>
      </c>
      <c r="N71" s="116">
        <f t="shared" si="21"/>
        <v>0</v>
      </c>
      <c r="O71" s="116">
        <f t="shared" si="21"/>
        <v>0</v>
      </c>
      <c r="P71" s="116">
        <f t="shared" si="21"/>
        <v>274448200</v>
      </c>
      <c r="Q71" s="111"/>
    </row>
    <row r="72" spans="1:16383" s="9" customFormat="1" ht="30" x14ac:dyDescent="0.25">
      <c r="A72" s="138" t="s">
        <v>219</v>
      </c>
      <c r="B72" s="138" t="s">
        <v>63</v>
      </c>
      <c r="C72" s="138" t="s">
        <v>43</v>
      </c>
      <c r="D72" s="122" t="s">
        <v>317</v>
      </c>
      <c r="E72" s="69">
        <v>274448200</v>
      </c>
      <c r="F72" s="69">
        <f t="shared" ref="F72:F78" si="22">E72-I72</f>
        <v>274448200</v>
      </c>
      <c r="G72" s="69">
        <v>0</v>
      </c>
      <c r="H72" s="69">
        <v>0</v>
      </c>
      <c r="I72" s="69">
        <v>0</v>
      </c>
      <c r="J72" s="120">
        <v>0</v>
      </c>
      <c r="K72" s="69">
        <v>0</v>
      </c>
      <c r="L72" s="69">
        <f t="shared" ref="L72:L78" si="23">J72-O72</f>
        <v>0</v>
      </c>
      <c r="M72" s="69">
        <v>0</v>
      </c>
      <c r="N72" s="69">
        <v>0</v>
      </c>
      <c r="O72" s="69">
        <v>0</v>
      </c>
      <c r="P72" s="69">
        <f t="shared" si="1"/>
        <v>274448200</v>
      </c>
      <c r="Q72" s="111"/>
    </row>
    <row r="73" spans="1:16383" s="1" customFormat="1" ht="60" x14ac:dyDescent="0.25">
      <c r="A73" s="137" t="s">
        <v>220</v>
      </c>
      <c r="B73" s="139" t="s">
        <v>62</v>
      </c>
      <c r="C73" s="139" t="s">
        <v>43</v>
      </c>
      <c r="D73" s="130" t="s">
        <v>318</v>
      </c>
      <c r="E73" s="116">
        <v>36479000</v>
      </c>
      <c r="F73" s="116">
        <f t="shared" si="22"/>
        <v>36479000</v>
      </c>
      <c r="G73" s="117">
        <v>0</v>
      </c>
      <c r="H73" s="117">
        <v>0</v>
      </c>
      <c r="I73" s="117">
        <v>0</v>
      </c>
      <c r="J73" s="117">
        <v>0</v>
      </c>
      <c r="K73" s="117">
        <v>0</v>
      </c>
      <c r="L73" s="116">
        <f t="shared" si="23"/>
        <v>0</v>
      </c>
      <c r="M73" s="117">
        <v>0</v>
      </c>
      <c r="N73" s="117">
        <v>0</v>
      </c>
      <c r="O73" s="117">
        <v>0</v>
      </c>
      <c r="P73" s="116">
        <f t="shared" si="1"/>
        <v>36479000</v>
      </c>
      <c r="Q73" s="111"/>
    </row>
    <row r="74" spans="1:16383" s="1" customFormat="1" ht="60" x14ac:dyDescent="0.25">
      <c r="A74" s="137" t="s">
        <v>221</v>
      </c>
      <c r="B74" s="137" t="s">
        <v>131</v>
      </c>
      <c r="C74" s="140" t="s">
        <v>10</v>
      </c>
      <c r="D74" s="130" t="s">
        <v>319</v>
      </c>
      <c r="E74" s="116">
        <v>21500400</v>
      </c>
      <c r="F74" s="116">
        <f t="shared" si="22"/>
        <v>21500400</v>
      </c>
      <c r="G74" s="117">
        <v>0</v>
      </c>
      <c r="H74" s="117">
        <v>0</v>
      </c>
      <c r="I74" s="117">
        <v>0</v>
      </c>
      <c r="J74" s="117">
        <v>0</v>
      </c>
      <c r="K74" s="117">
        <v>0</v>
      </c>
      <c r="L74" s="116">
        <f t="shared" si="23"/>
        <v>0</v>
      </c>
      <c r="M74" s="117">
        <v>0</v>
      </c>
      <c r="N74" s="117">
        <v>0</v>
      </c>
      <c r="O74" s="117">
        <v>0</v>
      </c>
      <c r="P74" s="116">
        <f t="shared" si="1"/>
        <v>21500400</v>
      </c>
      <c r="Q74" s="111"/>
    </row>
    <row r="75" spans="1:16383" s="9" customFormat="1" ht="16.5" x14ac:dyDescent="0.25">
      <c r="A75" s="137" t="s">
        <v>320</v>
      </c>
      <c r="B75" s="137" t="s">
        <v>321</v>
      </c>
      <c r="C75" s="140"/>
      <c r="D75" s="130" t="s">
        <v>564</v>
      </c>
      <c r="E75" s="116">
        <f>E76+E77</f>
        <v>179869700</v>
      </c>
      <c r="F75" s="116">
        <f t="shared" ref="F75:P75" si="24">F76+F77</f>
        <v>179869700</v>
      </c>
      <c r="G75" s="116">
        <f t="shared" si="24"/>
        <v>31470000</v>
      </c>
      <c r="H75" s="116">
        <f t="shared" si="24"/>
        <v>3597300</v>
      </c>
      <c r="I75" s="116">
        <f t="shared" si="24"/>
        <v>0</v>
      </c>
      <c r="J75" s="116">
        <f t="shared" si="24"/>
        <v>0</v>
      </c>
      <c r="K75" s="116">
        <f t="shared" si="24"/>
        <v>0</v>
      </c>
      <c r="L75" s="116">
        <f t="shared" si="24"/>
        <v>0</v>
      </c>
      <c r="M75" s="116">
        <f t="shared" si="24"/>
        <v>0</v>
      </c>
      <c r="N75" s="116">
        <f t="shared" si="24"/>
        <v>0</v>
      </c>
      <c r="O75" s="116">
        <f t="shared" si="24"/>
        <v>0</v>
      </c>
      <c r="P75" s="116">
        <f t="shared" si="24"/>
        <v>179869700</v>
      </c>
      <c r="Q75" s="111"/>
      <c r="R75" s="51"/>
      <c r="S75" s="47"/>
      <c r="T75" s="52"/>
      <c r="U75" s="52"/>
      <c r="V75" s="52"/>
      <c r="W75" s="28"/>
      <c r="X75" s="28"/>
      <c r="Y75" s="28"/>
      <c r="Z75" s="28"/>
      <c r="AA75" s="28"/>
      <c r="AB75" s="28"/>
      <c r="AC75" s="28"/>
      <c r="AD75" s="28"/>
      <c r="AE75" s="52"/>
      <c r="AF75" s="51"/>
      <c r="AG75" s="51"/>
      <c r="AH75" s="51"/>
      <c r="AI75" s="47"/>
      <c r="AJ75" s="52"/>
      <c r="AK75" s="52"/>
      <c r="AL75" s="52"/>
      <c r="AM75" s="28"/>
      <c r="AN75" s="28"/>
      <c r="AO75" s="28"/>
      <c r="AP75" s="28"/>
      <c r="AQ75" s="28"/>
      <c r="AR75" s="28"/>
      <c r="AS75" s="28"/>
      <c r="AT75" s="28"/>
      <c r="AU75" s="52"/>
      <c r="AV75" s="51"/>
      <c r="AW75" s="51"/>
      <c r="AX75" s="51"/>
      <c r="AY75" s="47"/>
      <c r="AZ75" s="52"/>
      <c r="BA75" s="52"/>
      <c r="BB75" s="52"/>
      <c r="BC75" s="28"/>
      <c r="BD75" s="28"/>
      <c r="BE75" s="28"/>
      <c r="BF75" s="28"/>
      <c r="BG75" s="28"/>
      <c r="BH75" s="28"/>
      <c r="BI75" s="28"/>
      <c r="BJ75" s="28"/>
      <c r="BK75" s="52"/>
      <c r="BL75" s="51"/>
      <c r="BM75" s="51"/>
      <c r="BN75" s="51"/>
      <c r="BO75" s="47"/>
      <c r="BP75" s="52"/>
      <c r="BQ75" s="52"/>
      <c r="BR75" s="52"/>
      <c r="BS75" s="28"/>
      <c r="BT75" s="28"/>
      <c r="BU75" s="28"/>
      <c r="BV75" s="28"/>
      <c r="BW75" s="28"/>
      <c r="BX75" s="28"/>
      <c r="BY75" s="28"/>
      <c r="BZ75" s="28"/>
      <c r="CA75" s="52"/>
      <c r="CB75" s="51"/>
      <c r="CC75" s="51"/>
      <c r="CD75" s="51"/>
      <c r="CE75" s="47"/>
      <c r="CF75" s="52"/>
      <c r="CG75" s="52"/>
      <c r="CH75" s="52"/>
      <c r="CI75" s="28"/>
      <c r="CJ75" s="28"/>
      <c r="CK75" s="28"/>
      <c r="CL75" s="28"/>
      <c r="CM75" s="28"/>
      <c r="CN75" s="28"/>
      <c r="CO75" s="28"/>
      <c r="CP75" s="28"/>
      <c r="CQ75" s="52"/>
      <c r="CR75" s="51"/>
      <c r="CS75" s="51"/>
      <c r="CT75" s="51"/>
      <c r="CU75" s="47"/>
      <c r="CV75" s="52"/>
      <c r="CW75" s="52"/>
      <c r="CX75" s="52"/>
      <c r="CY75" s="28"/>
      <c r="CZ75" s="28"/>
      <c r="DA75" s="28"/>
      <c r="DB75" s="28"/>
      <c r="DC75" s="28"/>
      <c r="DD75" s="28"/>
      <c r="DE75" s="28"/>
      <c r="DF75" s="28"/>
      <c r="DG75" s="52"/>
      <c r="DH75" s="51"/>
      <c r="DI75" s="51"/>
      <c r="DJ75" s="51"/>
      <c r="DK75" s="47"/>
      <c r="DL75" s="52"/>
      <c r="DM75" s="52"/>
      <c r="DN75" s="52"/>
      <c r="DO75" s="28"/>
      <c r="DP75" s="28"/>
      <c r="DQ75" s="28"/>
      <c r="DR75" s="28"/>
      <c r="DS75" s="28"/>
      <c r="DT75" s="28"/>
      <c r="DU75" s="28"/>
      <c r="DV75" s="28"/>
      <c r="DW75" s="52"/>
      <c r="DX75" s="51"/>
      <c r="DY75" s="51"/>
      <c r="DZ75" s="51"/>
      <c r="EA75" s="47"/>
      <c r="EB75" s="52"/>
      <c r="EC75" s="52"/>
      <c r="ED75" s="52"/>
      <c r="EE75" s="28"/>
      <c r="EF75" s="28"/>
      <c r="EG75" s="28"/>
      <c r="EH75" s="28"/>
      <c r="EI75" s="28"/>
      <c r="EJ75" s="28"/>
      <c r="EK75" s="28"/>
      <c r="EL75" s="28"/>
      <c r="EM75" s="52"/>
      <c r="EN75" s="51"/>
      <c r="EO75" s="51"/>
      <c r="EP75" s="51"/>
      <c r="EQ75" s="47"/>
      <c r="ER75" s="52"/>
      <c r="ES75" s="52"/>
      <c r="ET75" s="52"/>
      <c r="EU75" s="28"/>
      <c r="EV75" s="28"/>
      <c r="EW75" s="28"/>
      <c r="EX75" s="28"/>
      <c r="EY75" s="28"/>
      <c r="EZ75" s="28"/>
      <c r="FA75" s="28"/>
      <c r="FB75" s="28"/>
      <c r="FC75" s="52"/>
      <c r="FD75" s="51"/>
      <c r="FE75" s="51"/>
      <c r="FF75" s="51"/>
      <c r="FG75" s="47"/>
      <c r="FH75" s="52"/>
      <c r="FI75" s="52"/>
      <c r="FJ75" s="52"/>
      <c r="FK75" s="28"/>
      <c r="FL75" s="28"/>
      <c r="FM75" s="28"/>
      <c r="FN75" s="28"/>
      <c r="FO75" s="28"/>
      <c r="FP75" s="28"/>
      <c r="FQ75" s="28"/>
      <c r="FR75" s="28"/>
      <c r="FS75" s="52"/>
      <c r="FT75" s="51"/>
      <c r="FU75" s="51"/>
      <c r="FV75" s="51"/>
      <c r="FW75" s="47"/>
      <c r="FX75" s="52"/>
      <c r="FY75" s="52"/>
      <c r="FZ75" s="52"/>
      <c r="GA75" s="28"/>
      <c r="GB75" s="28"/>
      <c r="GC75" s="28"/>
      <c r="GD75" s="28"/>
      <c r="GE75" s="28"/>
      <c r="GF75" s="28"/>
      <c r="GG75" s="28"/>
      <c r="GH75" s="28"/>
      <c r="GI75" s="52"/>
      <c r="GJ75" s="51"/>
      <c r="GK75" s="51"/>
      <c r="GL75" s="51"/>
      <c r="GM75" s="47"/>
      <c r="GN75" s="52"/>
      <c r="GO75" s="52"/>
      <c r="GP75" s="52"/>
      <c r="GQ75" s="28"/>
      <c r="GR75" s="28"/>
      <c r="GS75" s="28"/>
      <c r="GT75" s="28"/>
      <c r="GU75" s="28"/>
      <c r="GV75" s="28"/>
      <c r="GW75" s="28"/>
      <c r="GX75" s="28"/>
      <c r="GY75" s="52"/>
      <c r="GZ75" s="51"/>
      <c r="HA75" s="51"/>
      <c r="HB75" s="51"/>
      <c r="HC75" s="47"/>
      <c r="HD75" s="52"/>
      <c r="HE75" s="52"/>
      <c r="HF75" s="52"/>
      <c r="HG75" s="28"/>
      <c r="HH75" s="28"/>
      <c r="HI75" s="28"/>
      <c r="HJ75" s="28"/>
      <c r="HK75" s="28"/>
      <c r="HL75" s="28"/>
      <c r="HM75" s="28"/>
      <c r="HN75" s="28"/>
      <c r="HO75" s="52"/>
      <c r="HP75" s="51"/>
      <c r="HQ75" s="51"/>
      <c r="HR75" s="51"/>
      <c r="HS75" s="47"/>
      <c r="HT75" s="52"/>
      <c r="HU75" s="52"/>
      <c r="HV75" s="52"/>
      <c r="HW75" s="28"/>
      <c r="HX75" s="28"/>
      <c r="HY75" s="28"/>
      <c r="HZ75" s="28"/>
      <c r="IA75" s="28"/>
      <c r="IB75" s="28"/>
      <c r="IC75" s="28"/>
      <c r="ID75" s="28"/>
      <c r="IE75" s="52"/>
      <c r="IF75" s="51"/>
      <c r="IG75" s="51"/>
      <c r="IH75" s="51"/>
      <c r="II75" s="47"/>
      <c r="IJ75" s="52"/>
      <c r="IK75" s="52"/>
      <c r="IL75" s="52"/>
      <c r="IM75" s="28"/>
      <c r="IN75" s="28"/>
      <c r="IO75" s="28"/>
      <c r="IP75" s="28"/>
      <c r="IQ75" s="28"/>
      <c r="IR75" s="28"/>
      <c r="IS75" s="28"/>
      <c r="IT75" s="28"/>
      <c r="IU75" s="52"/>
      <c r="IV75" s="51"/>
      <c r="IW75" s="51"/>
      <c r="IX75" s="51"/>
      <c r="IY75" s="47"/>
      <c r="IZ75" s="52"/>
      <c r="JA75" s="52"/>
      <c r="JB75" s="52"/>
      <c r="JC75" s="28"/>
      <c r="JD75" s="28"/>
      <c r="JE75" s="28"/>
      <c r="JF75" s="28"/>
      <c r="JG75" s="28"/>
      <c r="JH75" s="28"/>
      <c r="JI75" s="28"/>
      <c r="JJ75" s="28"/>
      <c r="JK75" s="52"/>
      <c r="JL75" s="51"/>
      <c r="JM75" s="51"/>
      <c r="JN75" s="51"/>
      <c r="JO75" s="47"/>
      <c r="JP75" s="52"/>
      <c r="JQ75" s="52"/>
      <c r="JR75" s="52"/>
      <c r="JS75" s="28"/>
      <c r="JT75" s="28"/>
      <c r="JU75" s="28"/>
      <c r="JV75" s="28"/>
      <c r="JW75" s="28"/>
      <c r="JX75" s="28"/>
      <c r="JY75" s="28"/>
      <c r="JZ75" s="28"/>
      <c r="KA75" s="52"/>
      <c r="KB75" s="51"/>
      <c r="KC75" s="51"/>
      <c r="KD75" s="51"/>
      <c r="KE75" s="47"/>
      <c r="KF75" s="52"/>
      <c r="KG75" s="52"/>
      <c r="KH75" s="52"/>
      <c r="KI75" s="28"/>
      <c r="KJ75" s="28"/>
      <c r="KK75" s="28"/>
      <c r="KL75" s="28"/>
      <c r="KM75" s="28"/>
      <c r="KN75" s="28"/>
      <c r="KO75" s="28"/>
      <c r="KP75" s="28"/>
      <c r="KQ75" s="52"/>
      <c r="KR75" s="51"/>
      <c r="KS75" s="51"/>
      <c r="KT75" s="51"/>
      <c r="KU75" s="47"/>
      <c r="KV75" s="52"/>
      <c r="KW75" s="52"/>
      <c r="KX75" s="52"/>
      <c r="KY75" s="28"/>
      <c r="KZ75" s="28"/>
      <c r="LA75" s="28"/>
      <c r="LB75" s="28"/>
      <c r="LC75" s="28"/>
      <c r="LD75" s="28"/>
      <c r="LE75" s="28"/>
      <c r="LF75" s="28"/>
      <c r="LG75" s="52"/>
      <c r="LH75" s="51"/>
      <c r="LI75" s="51"/>
      <c r="LJ75" s="51"/>
      <c r="LK75" s="47"/>
      <c r="LL75" s="52"/>
      <c r="LM75" s="52"/>
      <c r="LN75" s="52"/>
      <c r="LO75" s="28"/>
      <c r="LP75" s="28"/>
      <c r="LQ75" s="28"/>
      <c r="LR75" s="28"/>
      <c r="LS75" s="28"/>
      <c r="LT75" s="28"/>
      <c r="LU75" s="28"/>
      <c r="LV75" s="28"/>
      <c r="LW75" s="52"/>
      <c r="LX75" s="51"/>
      <c r="LY75" s="51"/>
      <c r="LZ75" s="51"/>
      <c r="MA75" s="47"/>
      <c r="MB75" s="52"/>
      <c r="MC75" s="52"/>
      <c r="MD75" s="52"/>
      <c r="ME75" s="28"/>
      <c r="MF75" s="28"/>
      <c r="MG75" s="28"/>
      <c r="MH75" s="28"/>
      <c r="MI75" s="28"/>
      <c r="MJ75" s="28"/>
      <c r="MK75" s="28"/>
      <c r="ML75" s="28"/>
      <c r="MM75" s="52"/>
      <c r="MN75" s="51"/>
      <c r="MO75" s="51"/>
      <c r="MP75" s="51"/>
      <c r="MQ75" s="47"/>
      <c r="MR75" s="52"/>
      <c r="MS75" s="52"/>
      <c r="MT75" s="52"/>
      <c r="MU75" s="28"/>
      <c r="MV75" s="28"/>
      <c r="MW75" s="28"/>
      <c r="MX75" s="28"/>
      <c r="MY75" s="28"/>
      <c r="MZ75" s="28"/>
      <c r="NA75" s="28"/>
      <c r="NB75" s="28"/>
      <c r="NC75" s="52"/>
      <c r="ND75" s="51"/>
      <c r="NE75" s="51"/>
      <c r="NF75" s="51"/>
      <c r="NG75" s="47"/>
      <c r="NH75" s="52"/>
      <c r="NI75" s="52"/>
      <c r="NJ75" s="52"/>
      <c r="NK75" s="28"/>
      <c r="NL75" s="28"/>
      <c r="NM75" s="28"/>
      <c r="NN75" s="28"/>
      <c r="NO75" s="28"/>
      <c r="NP75" s="28"/>
      <c r="NQ75" s="28"/>
      <c r="NR75" s="28"/>
      <c r="NS75" s="52"/>
      <c r="NT75" s="51"/>
      <c r="NU75" s="51"/>
      <c r="NV75" s="51"/>
      <c r="NW75" s="47"/>
      <c r="NX75" s="52"/>
      <c r="NY75" s="52"/>
      <c r="NZ75" s="52"/>
      <c r="OA75" s="28"/>
      <c r="OB75" s="28"/>
      <c r="OC75" s="28"/>
      <c r="OD75" s="28"/>
      <c r="OE75" s="28"/>
      <c r="OF75" s="28"/>
      <c r="OG75" s="28"/>
      <c r="OH75" s="28"/>
      <c r="OI75" s="52"/>
      <c r="OJ75" s="51"/>
      <c r="OK75" s="51"/>
      <c r="OL75" s="51"/>
      <c r="OM75" s="47"/>
      <c r="ON75" s="52"/>
      <c r="OO75" s="52"/>
      <c r="OP75" s="52"/>
      <c r="OQ75" s="28"/>
      <c r="OR75" s="28"/>
      <c r="OS75" s="28"/>
      <c r="OT75" s="28"/>
      <c r="OU75" s="28"/>
      <c r="OV75" s="28"/>
      <c r="OW75" s="28"/>
      <c r="OX75" s="28"/>
      <c r="OY75" s="52"/>
      <c r="OZ75" s="51"/>
      <c r="PA75" s="51"/>
      <c r="PB75" s="51"/>
      <c r="PC75" s="47"/>
      <c r="PD75" s="52"/>
      <c r="PE75" s="52"/>
      <c r="PF75" s="52"/>
      <c r="PG75" s="28"/>
      <c r="PH75" s="28"/>
      <c r="PI75" s="28"/>
      <c r="PJ75" s="28"/>
      <c r="PK75" s="28"/>
      <c r="PL75" s="28"/>
      <c r="PM75" s="28"/>
      <c r="PN75" s="28"/>
      <c r="PO75" s="52"/>
      <c r="PP75" s="51"/>
      <c r="PQ75" s="51"/>
      <c r="PR75" s="51"/>
      <c r="PS75" s="47"/>
      <c r="PT75" s="52"/>
      <c r="PU75" s="52"/>
      <c r="PV75" s="52"/>
      <c r="PW75" s="28"/>
      <c r="PX75" s="28"/>
      <c r="PY75" s="28"/>
      <c r="PZ75" s="28"/>
      <c r="QA75" s="28"/>
      <c r="QB75" s="28"/>
      <c r="QC75" s="28"/>
      <c r="QD75" s="28"/>
      <c r="QE75" s="52"/>
      <c r="QF75" s="51"/>
      <c r="QG75" s="51"/>
      <c r="QH75" s="51"/>
      <c r="QI75" s="47"/>
      <c r="QJ75" s="52"/>
      <c r="QK75" s="52"/>
      <c r="QL75" s="52"/>
      <c r="QM75" s="28"/>
      <c r="QN75" s="28"/>
      <c r="QO75" s="28"/>
      <c r="QP75" s="28"/>
      <c r="QQ75" s="28"/>
      <c r="QR75" s="28"/>
      <c r="QS75" s="28"/>
      <c r="QT75" s="28"/>
      <c r="QU75" s="52"/>
      <c r="QV75" s="51"/>
      <c r="QW75" s="51"/>
      <c r="QX75" s="51"/>
      <c r="QY75" s="47"/>
      <c r="QZ75" s="52"/>
      <c r="RA75" s="52"/>
      <c r="RB75" s="52"/>
      <c r="RC75" s="28"/>
      <c r="RD75" s="28"/>
      <c r="RE75" s="28"/>
      <c r="RF75" s="28"/>
      <c r="RG75" s="28"/>
      <c r="RH75" s="28"/>
      <c r="RI75" s="28"/>
      <c r="RJ75" s="28"/>
      <c r="RK75" s="52"/>
      <c r="RL75" s="51"/>
      <c r="RM75" s="51"/>
      <c r="RN75" s="51"/>
      <c r="RO75" s="47"/>
      <c r="RP75" s="52"/>
      <c r="RQ75" s="52"/>
      <c r="RR75" s="52"/>
      <c r="RS75" s="28"/>
      <c r="RT75" s="28"/>
      <c r="RU75" s="28"/>
      <c r="RV75" s="28"/>
      <c r="RW75" s="28"/>
      <c r="RX75" s="28"/>
      <c r="RY75" s="28"/>
      <c r="RZ75" s="28"/>
      <c r="SA75" s="52"/>
      <c r="SB75" s="51"/>
      <c r="SC75" s="51"/>
      <c r="SD75" s="51"/>
      <c r="SE75" s="47"/>
      <c r="SF75" s="52"/>
      <c r="SG75" s="52"/>
      <c r="SH75" s="52"/>
      <c r="SI75" s="28"/>
      <c r="SJ75" s="28"/>
      <c r="SK75" s="28"/>
      <c r="SL75" s="28"/>
      <c r="SM75" s="28"/>
      <c r="SN75" s="28"/>
      <c r="SO75" s="28"/>
      <c r="SP75" s="28"/>
      <c r="SQ75" s="52"/>
      <c r="SR75" s="51"/>
      <c r="SS75" s="51"/>
      <c r="ST75" s="51"/>
      <c r="SU75" s="47"/>
      <c r="SV75" s="52"/>
      <c r="SW75" s="52"/>
      <c r="SX75" s="52"/>
      <c r="SY75" s="28"/>
      <c r="SZ75" s="28"/>
      <c r="TA75" s="28"/>
      <c r="TB75" s="28"/>
      <c r="TC75" s="28"/>
      <c r="TD75" s="28"/>
      <c r="TE75" s="28"/>
      <c r="TF75" s="28"/>
      <c r="TG75" s="52"/>
      <c r="TH75" s="51"/>
      <c r="TI75" s="51"/>
      <c r="TJ75" s="51"/>
      <c r="TK75" s="47"/>
      <c r="TL75" s="52"/>
      <c r="TM75" s="52"/>
      <c r="TN75" s="52"/>
      <c r="TO75" s="28"/>
      <c r="TP75" s="28"/>
      <c r="TQ75" s="28"/>
      <c r="TR75" s="28"/>
      <c r="TS75" s="28"/>
      <c r="TT75" s="28"/>
      <c r="TU75" s="28"/>
      <c r="TV75" s="28"/>
      <c r="TW75" s="52"/>
      <c r="TX75" s="51"/>
      <c r="TY75" s="51"/>
      <c r="TZ75" s="51"/>
      <c r="UA75" s="47"/>
      <c r="UB75" s="52"/>
      <c r="UC75" s="52"/>
      <c r="UD75" s="52"/>
      <c r="UE75" s="28"/>
      <c r="UF75" s="28"/>
      <c r="UG75" s="28"/>
      <c r="UH75" s="28"/>
      <c r="UI75" s="28"/>
      <c r="UJ75" s="28"/>
      <c r="UK75" s="28"/>
      <c r="UL75" s="28"/>
      <c r="UM75" s="52"/>
      <c r="UN75" s="51"/>
      <c r="UO75" s="51"/>
      <c r="UP75" s="51"/>
      <c r="UQ75" s="47"/>
      <c r="UR75" s="52"/>
      <c r="US75" s="52"/>
      <c r="UT75" s="52"/>
      <c r="UU75" s="28"/>
      <c r="UV75" s="28"/>
      <c r="UW75" s="28"/>
      <c r="UX75" s="28"/>
      <c r="UY75" s="28"/>
      <c r="UZ75" s="28"/>
      <c r="VA75" s="28"/>
      <c r="VB75" s="28"/>
      <c r="VC75" s="52"/>
      <c r="VD75" s="51"/>
      <c r="VE75" s="51"/>
      <c r="VF75" s="51"/>
      <c r="VG75" s="47"/>
      <c r="VH75" s="52"/>
      <c r="VI75" s="52"/>
      <c r="VJ75" s="52"/>
      <c r="VK75" s="28"/>
      <c r="VL75" s="28"/>
      <c r="VM75" s="28"/>
      <c r="VN75" s="28"/>
      <c r="VO75" s="28"/>
      <c r="VP75" s="28"/>
      <c r="VQ75" s="28"/>
      <c r="VR75" s="28"/>
      <c r="VS75" s="52"/>
      <c r="VT75" s="51"/>
      <c r="VU75" s="51"/>
      <c r="VV75" s="51"/>
      <c r="VW75" s="47"/>
      <c r="VX75" s="52"/>
      <c r="VY75" s="52"/>
      <c r="VZ75" s="52"/>
      <c r="WA75" s="28"/>
      <c r="WB75" s="28"/>
      <c r="WC75" s="28"/>
      <c r="WD75" s="28"/>
      <c r="WE75" s="28"/>
      <c r="WF75" s="28"/>
      <c r="WG75" s="28"/>
      <c r="WH75" s="28"/>
      <c r="WI75" s="52"/>
      <c r="WJ75" s="51"/>
      <c r="WK75" s="51"/>
      <c r="WL75" s="51"/>
      <c r="WM75" s="47"/>
      <c r="WN75" s="52"/>
      <c r="WO75" s="52"/>
      <c r="WP75" s="52"/>
      <c r="WQ75" s="28"/>
      <c r="WR75" s="28"/>
      <c r="WS75" s="28"/>
      <c r="WT75" s="28"/>
      <c r="WU75" s="28"/>
      <c r="WV75" s="28"/>
      <c r="WW75" s="28"/>
      <c r="WX75" s="28"/>
      <c r="WY75" s="52"/>
      <c r="WZ75" s="51"/>
      <c r="XA75" s="51"/>
      <c r="XB75" s="51"/>
      <c r="XC75" s="47"/>
      <c r="XD75" s="52"/>
      <c r="XE75" s="52"/>
      <c r="XF75" s="52"/>
      <c r="XG75" s="28"/>
      <c r="XH75" s="28"/>
      <c r="XI75" s="28"/>
      <c r="XJ75" s="28"/>
      <c r="XK75" s="28"/>
      <c r="XL75" s="28"/>
      <c r="XM75" s="28"/>
      <c r="XN75" s="28"/>
      <c r="XO75" s="52"/>
      <c r="XP75" s="51"/>
      <c r="XQ75" s="51"/>
      <c r="XR75" s="51"/>
      <c r="XS75" s="47"/>
      <c r="XT75" s="52"/>
      <c r="XU75" s="52"/>
      <c r="XV75" s="52"/>
      <c r="XW75" s="28"/>
      <c r="XX75" s="28"/>
      <c r="XY75" s="28"/>
      <c r="XZ75" s="28"/>
      <c r="YA75" s="28"/>
      <c r="YB75" s="28"/>
      <c r="YC75" s="28"/>
      <c r="YD75" s="28"/>
      <c r="YE75" s="52"/>
      <c r="YF75" s="51"/>
      <c r="YG75" s="51"/>
      <c r="YH75" s="51"/>
      <c r="YI75" s="47"/>
      <c r="YJ75" s="52"/>
      <c r="YK75" s="52"/>
      <c r="YL75" s="52"/>
      <c r="YM75" s="28"/>
      <c r="YN75" s="28"/>
      <c r="YO75" s="28"/>
      <c r="YP75" s="28"/>
      <c r="YQ75" s="28"/>
      <c r="YR75" s="28"/>
      <c r="YS75" s="28"/>
      <c r="YT75" s="28"/>
      <c r="YU75" s="52"/>
      <c r="YV75" s="51"/>
      <c r="YW75" s="51"/>
      <c r="YX75" s="51"/>
      <c r="YY75" s="47"/>
      <c r="YZ75" s="52"/>
      <c r="ZA75" s="52"/>
      <c r="ZB75" s="52"/>
      <c r="ZC75" s="28"/>
      <c r="ZD75" s="28"/>
      <c r="ZE75" s="28"/>
      <c r="ZF75" s="28"/>
      <c r="ZG75" s="28"/>
      <c r="ZH75" s="28"/>
      <c r="ZI75" s="28"/>
      <c r="ZJ75" s="28"/>
      <c r="ZK75" s="52"/>
      <c r="ZL75" s="51"/>
      <c r="ZM75" s="51"/>
      <c r="ZN75" s="51"/>
      <c r="ZO75" s="47"/>
      <c r="ZP75" s="52"/>
      <c r="ZQ75" s="52"/>
      <c r="ZR75" s="52"/>
      <c r="ZS75" s="28"/>
      <c r="ZT75" s="28"/>
      <c r="ZU75" s="28"/>
      <c r="ZV75" s="28"/>
      <c r="ZW75" s="28"/>
      <c r="ZX75" s="28"/>
      <c r="ZY75" s="28"/>
      <c r="ZZ75" s="28"/>
      <c r="AAA75" s="52"/>
      <c r="AAB75" s="51"/>
      <c r="AAC75" s="51"/>
      <c r="AAD75" s="51"/>
      <c r="AAE75" s="47"/>
      <c r="AAF75" s="52"/>
      <c r="AAG75" s="52"/>
      <c r="AAH75" s="52"/>
      <c r="AAI75" s="28"/>
      <c r="AAJ75" s="28"/>
      <c r="AAK75" s="28"/>
      <c r="AAL75" s="28"/>
      <c r="AAM75" s="28"/>
      <c r="AAN75" s="28"/>
      <c r="AAO75" s="28"/>
      <c r="AAP75" s="28"/>
      <c r="AAQ75" s="52"/>
      <c r="AAR75" s="51"/>
      <c r="AAS75" s="51"/>
      <c r="AAT75" s="51"/>
      <c r="AAU75" s="47"/>
      <c r="AAV75" s="52"/>
      <c r="AAW75" s="52"/>
      <c r="AAX75" s="52"/>
      <c r="AAY75" s="28"/>
      <c r="AAZ75" s="28"/>
      <c r="ABA75" s="28"/>
      <c r="ABB75" s="28"/>
      <c r="ABC75" s="28"/>
      <c r="ABD75" s="28"/>
      <c r="ABE75" s="28"/>
      <c r="ABF75" s="28"/>
      <c r="ABG75" s="52"/>
      <c r="ABH75" s="51"/>
      <c r="ABI75" s="51"/>
      <c r="ABJ75" s="51"/>
      <c r="ABK75" s="47"/>
      <c r="ABL75" s="52"/>
      <c r="ABM75" s="52"/>
      <c r="ABN75" s="52"/>
      <c r="ABO75" s="28"/>
      <c r="ABP75" s="28"/>
      <c r="ABQ75" s="28"/>
      <c r="ABR75" s="28"/>
      <c r="ABS75" s="28"/>
      <c r="ABT75" s="28"/>
      <c r="ABU75" s="28"/>
      <c r="ABV75" s="28"/>
      <c r="ABW75" s="52"/>
      <c r="ABX75" s="51"/>
      <c r="ABY75" s="51"/>
      <c r="ABZ75" s="51"/>
      <c r="ACA75" s="47"/>
      <c r="ACB75" s="52"/>
      <c r="ACC75" s="52"/>
      <c r="ACD75" s="52"/>
      <c r="ACE75" s="28"/>
      <c r="ACF75" s="28"/>
      <c r="ACG75" s="28"/>
      <c r="ACH75" s="28"/>
      <c r="ACI75" s="28"/>
      <c r="ACJ75" s="28"/>
      <c r="ACK75" s="28"/>
      <c r="ACL75" s="28"/>
      <c r="ACM75" s="52"/>
      <c r="ACN75" s="51"/>
      <c r="ACO75" s="51"/>
      <c r="ACP75" s="51"/>
      <c r="ACQ75" s="47"/>
      <c r="ACR75" s="52"/>
      <c r="ACS75" s="52"/>
      <c r="ACT75" s="52"/>
      <c r="ACU75" s="28"/>
      <c r="ACV75" s="28"/>
      <c r="ACW75" s="28"/>
      <c r="ACX75" s="28"/>
      <c r="ACY75" s="28"/>
      <c r="ACZ75" s="28"/>
      <c r="ADA75" s="28"/>
      <c r="ADB75" s="28"/>
      <c r="ADC75" s="52"/>
      <c r="ADD75" s="51"/>
      <c r="ADE75" s="51"/>
      <c r="ADF75" s="51"/>
      <c r="ADG75" s="47"/>
      <c r="ADH75" s="52"/>
      <c r="ADI75" s="52"/>
      <c r="ADJ75" s="52"/>
      <c r="ADK75" s="28"/>
      <c r="ADL75" s="28"/>
      <c r="ADM75" s="28"/>
      <c r="ADN75" s="28"/>
      <c r="ADO75" s="28"/>
      <c r="ADP75" s="28"/>
      <c r="ADQ75" s="28"/>
      <c r="ADR75" s="28"/>
      <c r="ADS75" s="52"/>
      <c r="ADT75" s="51"/>
      <c r="ADU75" s="51"/>
      <c r="ADV75" s="51"/>
      <c r="ADW75" s="47"/>
      <c r="ADX75" s="52"/>
      <c r="ADY75" s="52"/>
      <c r="ADZ75" s="52"/>
      <c r="AEA75" s="28"/>
      <c r="AEB75" s="28"/>
      <c r="AEC75" s="28"/>
      <c r="AED75" s="28"/>
      <c r="AEE75" s="28"/>
      <c r="AEF75" s="28"/>
      <c r="AEG75" s="28"/>
      <c r="AEH75" s="28"/>
      <c r="AEI75" s="52"/>
      <c r="AEJ75" s="51"/>
      <c r="AEK75" s="51"/>
      <c r="AEL75" s="51"/>
      <c r="AEM75" s="47"/>
      <c r="AEN75" s="52"/>
      <c r="AEO75" s="52"/>
      <c r="AEP75" s="52"/>
      <c r="AEQ75" s="28"/>
      <c r="AER75" s="28"/>
      <c r="AES75" s="28"/>
      <c r="AET75" s="28"/>
      <c r="AEU75" s="28"/>
      <c r="AEV75" s="28"/>
      <c r="AEW75" s="28"/>
      <c r="AEX75" s="28"/>
      <c r="AEY75" s="52"/>
      <c r="AEZ75" s="51"/>
      <c r="AFA75" s="51"/>
      <c r="AFB75" s="51"/>
      <c r="AFC75" s="47"/>
      <c r="AFD75" s="52"/>
      <c r="AFE75" s="52"/>
      <c r="AFF75" s="52"/>
      <c r="AFG75" s="28"/>
      <c r="AFH75" s="28"/>
      <c r="AFI75" s="28"/>
      <c r="AFJ75" s="28"/>
      <c r="AFK75" s="28"/>
      <c r="AFL75" s="28"/>
      <c r="AFM75" s="28"/>
      <c r="AFN75" s="28"/>
      <c r="AFO75" s="52"/>
      <c r="AFP75" s="51"/>
      <c r="AFQ75" s="51"/>
      <c r="AFR75" s="51"/>
      <c r="AFS75" s="47"/>
      <c r="AFT75" s="52"/>
      <c r="AFU75" s="52"/>
      <c r="AFV75" s="52"/>
      <c r="AFW75" s="28"/>
      <c r="AFX75" s="28"/>
      <c r="AFY75" s="28"/>
      <c r="AFZ75" s="28"/>
      <c r="AGA75" s="28"/>
      <c r="AGB75" s="28"/>
      <c r="AGC75" s="28"/>
      <c r="AGD75" s="28"/>
      <c r="AGE75" s="52"/>
      <c r="AGF75" s="51"/>
      <c r="AGG75" s="51"/>
      <c r="AGH75" s="51"/>
      <c r="AGI75" s="47"/>
      <c r="AGJ75" s="52"/>
      <c r="AGK75" s="52"/>
      <c r="AGL75" s="52"/>
      <c r="AGM75" s="28"/>
      <c r="AGN75" s="28"/>
      <c r="AGO75" s="28"/>
      <c r="AGP75" s="28"/>
      <c r="AGQ75" s="28"/>
      <c r="AGR75" s="28"/>
      <c r="AGS75" s="28"/>
      <c r="AGT75" s="28"/>
      <c r="AGU75" s="52"/>
      <c r="AGV75" s="51"/>
      <c r="AGW75" s="51"/>
      <c r="AGX75" s="51"/>
      <c r="AGY75" s="47"/>
      <c r="AGZ75" s="52"/>
      <c r="AHA75" s="52"/>
      <c r="AHB75" s="52"/>
      <c r="AHC75" s="28"/>
      <c r="AHD75" s="28"/>
      <c r="AHE75" s="28"/>
      <c r="AHF75" s="28"/>
      <c r="AHG75" s="28"/>
      <c r="AHH75" s="28"/>
      <c r="AHI75" s="28"/>
      <c r="AHJ75" s="28"/>
      <c r="AHK75" s="52"/>
      <c r="AHL75" s="51"/>
      <c r="AHM75" s="51"/>
      <c r="AHN75" s="51"/>
      <c r="AHO75" s="47"/>
      <c r="AHP75" s="52"/>
      <c r="AHQ75" s="52"/>
      <c r="AHR75" s="52"/>
      <c r="AHS75" s="28"/>
      <c r="AHT75" s="28"/>
      <c r="AHU75" s="28"/>
      <c r="AHV75" s="28"/>
      <c r="AHW75" s="28"/>
      <c r="AHX75" s="28"/>
      <c r="AHY75" s="28"/>
      <c r="AHZ75" s="28"/>
      <c r="AIA75" s="52"/>
      <c r="AIB75" s="51"/>
      <c r="AIC75" s="51"/>
      <c r="AID75" s="51"/>
      <c r="AIE75" s="47"/>
      <c r="AIF75" s="52"/>
      <c r="AIG75" s="52"/>
      <c r="AIH75" s="52"/>
      <c r="AII75" s="28"/>
      <c r="AIJ75" s="28"/>
      <c r="AIK75" s="28"/>
      <c r="AIL75" s="28"/>
      <c r="AIM75" s="28"/>
      <c r="AIN75" s="28"/>
      <c r="AIO75" s="28"/>
      <c r="AIP75" s="28"/>
      <c r="AIQ75" s="52"/>
      <c r="AIR75" s="51"/>
      <c r="AIS75" s="51"/>
      <c r="AIT75" s="51"/>
      <c r="AIU75" s="47"/>
      <c r="AIV75" s="52"/>
      <c r="AIW75" s="52"/>
      <c r="AIX75" s="52"/>
      <c r="AIY75" s="28"/>
      <c r="AIZ75" s="28"/>
      <c r="AJA75" s="28"/>
      <c r="AJB75" s="28"/>
      <c r="AJC75" s="28"/>
      <c r="AJD75" s="28"/>
      <c r="AJE75" s="28"/>
      <c r="AJF75" s="28"/>
      <c r="AJG75" s="52"/>
      <c r="AJH75" s="51"/>
      <c r="AJI75" s="51"/>
      <c r="AJJ75" s="51"/>
      <c r="AJK75" s="47"/>
      <c r="AJL75" s="52"/>
      <c r="AJM75" s="52"/>
      <c r="AJN75" s="52"/>
      <c r="AJO75" s="28"/>
      <c r="AJP75" s="28"/>
      <c r="AJQ75" s="28"/>
      <c r="AJR75" s="28"/>
      <c r="AJS75" s="28"/>
      <c r="AJT75" s="28"/>
      <c r="AJU75" s="28"/>
      <c r="AJV75" s="28"/>
      <c r="AJW75" s="52"/>
      <c r="AJX75" s="51"/>
      <c r="AJY75" s="51"/>
      <c r="AJZ75" s="51"/>
      <c r="AKA75" s="47"/>
      <c r="AKB75" s="52"/>
      <c r="AKC75" s="52"/>
      <c r="AKD75" s="52"/>
      <c r="AKE75" s="28"/>
      <c r="AKF75" s="28"/>
      <c r="AKG75" s="28"/>
      <c r="AKH75" s="28"/>
      <c r="AKI75" s="28"/>
      <c r="AKJ75" s="28"/>
      <c r="AKK75" s="28"/>
      <c r="AKL75" s="28"/>
      <c r="AKM75" s="52"/>
      <c r="AKN75" s="51"/>
      <c r="AKO75" s="51"/>
      <c r="AKP75" s="51"/>
      <c r="AKQ75" s="47"/>
      <c r="AKR75" s="52"/>
      <c r="AKS75" s="52"/>
      <c r="AKT75" s="52"/>
      <c r="AKU75" s="28"/>
      <c r="AKV75" s="28"/>
      <c r="AKW75" s="28"/>
      <c r="AKX75" s="28"/>
      <c r="AKY75" s="28"/>
      <c r="AKZ75" s="28"/>
      <c r="ALA75" s="28"/>
      <c r="ALB75" s="28"/>
      <c r="ALC75" s="52"/>
      <c r="ALD75" s="51"/>
      <c r="ALE75" s="51"/>
      <c r="ALF75" s="51"/>
      <c r="ALG75" s="47"/>
      <c r="ALH75" s="52"/>
      <c r="ALI75" s="52"/>
      <c r="ALJ75" s="52"/>
      <c r="ALK75" s="28"/>
      <c r="ALL75" s="28"/>
      <c r="ALM75" s="28"/>
      <c r="ALN75" s="28"/>
      <c r="ALO75" s="28"/>
      <c r="ALP75" s="28"/>
      <c r="ALQ75" s="28"/>
      <c r="ALR75" s="28"/>
      <c r="ALS75" s="52"/>
      <c r="ALT75" s="51"/>
      <c r="ALU75" s="51"/>
      <c r="ALV75" s="51"/>
      <c r="ALW75" s="47"/>
      <c r="ALX75" s="52"/>
      <c r="ALY75" s="52"/>
      <c r="ALZ75" s="52"/>
      <c r="AMA75" s="28"/>
      <c r="AMB75" s="28"/>
      <c r="AMC75" s="28"/>
      <c r="AMD75" s="28"/>
      <c r="AME75" s="28"/>
      <c r="AMF75" s="28"/>
      <c r="AMG75" s="28"/>
      <c r="AMH75" s="28"/>
      <c r="AMI75" s="52"/>
      <c r="AMJ75" s="51"/>
      <c r="AMK75" s="51"/>
      <c r="AML75" s="51"/>
      <c r="AMM75" s="47"/>
      <c r="AMN75" s="52"/>
      <c r="AMO75" s="52"/>
      <c r="AMP75" s="52"/>
      <c r="AMQ75" s="28"/>
      <c r="AMR75" s="28"/>
      <c r="AMS75" s="28"/>
      <c r="AMT75" s="28"/>
      <c r="AMU75" s="28"/>
      <c r="AMV75" s="28"/>
      <c r="AMW75" s="28"/>
      <c r="AMX75" s="28"/>
      <c r="AMY75" s="52"/>
      <c r="AMZ75" s="51"/>
      <c r="ANA75" s="51"/>
      <c r="ANB75" s="51"/>
      <c r="ANC75" s="47"/>
      <c r="AND75" s="52"/>
      <c r="ANE75" s="52"/>
      <c r="ANF75" s="52"/>
      <c r="ANG75" s="28"/>
      <c r="ANH75" s="28"/>
      <c r="ANI75" s="28"/>
      <c r="ANJ75" s="28"/>
      <c r="ANK75" s="28"/>
      <c r="ANL75" s="28"/>
      <c r="ANM75" s="28"/>
      <c r="ANN75" s="28"/>
      <c r="ANO75" s="52"/>
      <c r="ANP75" s="51"/>
      <c r="ANQ75" s="51"/>
      <c r="ANR75" s="51"/>
      <c r="ANS75" s="47"/>
      <c r="ANT75" s="52"/>
      <c r="ANU75" s="52"/>
      <c r="ANV75" s="52"/>
      <c r="ANW75" s="28"/>
      <c r="ANX75" s="28"/>
      <c r="ANY75" s="28"/>
      <c r="ANZ75" s="28"/>
      <c r="AOA75" s="28"/>
      <c r="AOB75" s="28"/>
      <c r="AOC75" s="28"/>
      <c r="AOD75" s="28"/>
      <c r="AOE75" s="52"/>
      <c r="AOF75" s="51"/>
      <c r="AOG75" s="51"/>
      <c r="AOH75" s="51"/>
      <c r="AOI75" s="47"/>
      <c r="AOJ75" s="52"/>
      <c r="AOK75" s="52"/>
      <c r="AOL75" s="52"/>
      <c r="AOM75" s="28"/>
      <c r="AON75" s="28"/>
      <c r="AOO75" s="28"/>
      <c r="AOP75" s="28"/>
      <c r="AOQ75" s="28"/>
      <c r="AOR75" s="28"/>
      <c r="AOS75" s="28"/>
      <c r="AOT75" s="28"/>
      <c r="AOU75" s="52"/>
      <c r="AOV75" s="51"/>
      <c r="AOW75" s="51"/>
      <c r="AOX75" s="51"/>
      <c r="AOY75" s="47"/>
      <c r="AOZ75" s="52"/>
      <c r="APA75" s="52"/>
      <c r="APB75" s="52"/>
      <c r="APC75" s="28"/>
      <c r="APD75" s="28"/>
      <c r="APE75" s="28"/>
      <c r="APF75" s="28"/>
      <c r="APG75" s="28"/>
      <c r="APH75" s="28"/>
      <c r="API75" s="28"/>
      <c r="APJ75" s="28"/>
      <c r="APK75" s="52"/>
      <c r="APL75" s="51"/>
      <c r="APM75" s="51"/>
      <c r="APN75" s="51"/>
      <c r="APO75" s="47"/>
      <c r="APP75" s="52"/>
      <c r="APQ75" s="52"/>
      <c r="APR75" s="52"/>
      <c r="APS75" s="28"/>
      <c r="APT75" s="28"/>
      <c r="APU75" s="28"/>
      <c r="APV75" s="28"/>
      <c r="APW75" s="28"/>
      <c r="APX75" s="28"/>
      <c r="APY75" s="28"/>
      <c r="APZ75" s="28"/>
      <c r="AQA75" s="52"/>
      <c r="AQB75" s="51"/>
      <c r="AQC75" s="51"/>
      <c r="AQD75" s="51"/>
      <c r="AQE75" s="47"/>
      <c r="AQF75" s="52"/>
      <c r="AQG75" s="52"/>
      <c r="AQH75" s="52"/>
      <c r="AQI75" s="28"/>
      <c r="AQJ75" s="28"/>
      <c r="AQK75" s="28"/>
      <c r="AQL75" s="28"/>
      <c r="AQM75" s="28"/>
      <c r="AQN75" s="28"/>
      <c r="AQO75" s="28"/>
      <c r="AQP75" s="28"/>
      <c r="AQQ75" s="52"/>
      <c r="AQR75" s="51"/>
      <c r="AQS75" s="51"/>
      <c r="AQT75" s="51"/>
      <c r="AQU75" s="47"/>
      <c r="AQV75" s="52"/>
      <c r="AQW75" s="52"/>
      <c r="AQX75" s="52"/>
      <c r="AQY75" s="28"/>
      <c r="AQZ75" s="28"/>
      <c r="ARA75" s="28"/>
      <c r="ARB75" s="28"/>
      <c r="ARC75" s="28"/>
      <c r="ARD75" s="28"/>
      <c r="ARE75" s="28"/>
      <c r="ARF75" s="28"/>
      <c r="ARG75" s="52"/>
      <c r="ARH75" s="51"/>
      <c r="ARI75" s="51"/>
      <c r="ARJ75" s="51"/>
      <c r="ARK75" s="47"/>
      <c r="ARL75" s="52"/>
      <c r="ARM75" s="52"/>
      <c r="ARN75" s="52"/>
      <c r="ARO75" s="28"/>
      <c r="ARP75" s="28"/>
      <c r="ARQ75" s="28"/>
      <c r="ARR75" s="28"/>
      <c r="ARS75" s="28"/>
      <c r="ART75" s="28"/>
      <c r="ARU75" s="28"/>
      <c r="ARV75" s="28"/>
      <c r="ARW75" s="52"/>
      <c r="ARX75" s="51"/>
      <c r="ARY75" s="51"/>
      <c r="ARZ75" s="51"/>
      <c r="ASA75" s="47"/>
      <c r="ASB75" s="52"/>
      <c r="ASC75" s="52"/>
      <c r="ASD75" s="52"/>
      <c r="ASE75" s="28"/>
      <c r="ASF75" s="28"/>
      <c r="ASG75" s="28"/>
      <c r="ASH75" s="28"/>
      <c r="ASI75" s="28"/>
      <c r="ASJ75" s="28"/>
      <c r="ASK75" s="28"/>
      <c r="ASL75" s="28"/>
      <c r="ASM75" s="52"/>
      <c r="ASN75" s="51"/>
      <c r="ASO75" s="51"/>
      <c r="ASP75" s="51"/>
      <c r="ASQ75" s="47"/>
      <c r="ASR75" s="52"/>
      <c r="ASS75" s="52"/>
      <c r="AST75" s="52"/>
      <c r="ASU75" s="28"/>
      <c r="ASV75" s="28"/>
      <c r="ASW75" s="28"/>
      <c r="ASX75" s="28"/>
      <c r="ASY75" s="28"/>
      <c r="ASZ75" s="28"/>
      <c r="ATA75" s="28"/>
      <c r="ATB75" s="28"/>
      <c r="ATC75" s="52"/>
      <c r="ATD75" s="51"/>
      <c r="ATE75" s="51"/>
      <c r="ATF75" s="51"/>
      <c r="ATG75" s="47"/>
      <c r="ATH75" s="52"/>
      <c r="ATI75" s="52"/>
      <c r="ATJ75" s="52"/>
      <c r="ATK75" s="28"/>
      <c r="ATL75" s="28"/>
      <c r="ATM75" s="28"/>
      <c r="ATN75" s="28"/>
      <c r="ATO75" s="28"/>
      <c r="ATP75" s="28"/>
      <c r="ATQ75" s="28"/>
      <c r="ATR75" s="28"/>
      <c r="ATS75" s="52"/>
      <c r="ATT75" s="51"/>
      <c r="ATU75" s="51"/>
      <c r="ATV75" s="51"/>
      <c r="ATW75" s="47"/>
      <c r="ATX75" s="52"/>
      <c r="ATY75" s="52"/>
      <c r="ATZ75" s="52"/>
      <c r="AUA75" s="28"/>
      <c r="AUB75" s="28"/>
      <c r="AUC75" s="28"/>
      <c r="AUD75" s="28"/>
      <c r="AUE75" s="28"/>
      <c r="AUF75" s="28"/>
      <c r="AUG75" s="28"/>
      <c r="AUH75" s="28"/>
      <c r="AUI75" s="52"/>
      <c r="AUJ75" s="51"/>
      <c r="AUK75" s="51"/>
      <c r="AUL75" s="51"/>
      <c r="AUM75" s="47"/>
      <c r="AUN75" s="52"/>
      <c r="AUO75" s="52"/>
      <c r="AUP75" s="52"/>
      <c r="AUQ75" s="28"/>
      <c r="AUR75" s="28"/>
      <c r="AUS75" s="28"/>
      <c r="AUT75" s="28"/>
      <c r="AUU75" s="28"/>
      <c r="AUV75" s="28"/>
      <c r="AUW75" s="28"/>
      <c r="AUX75" s="28"/>
      <c r="AUY75" s="52"/>
      <c r="AUZ75" s="51"/>
      <c r="AVA75" s="51"/>
      <c r="AVB75" s="51"/>
      <c r="AVC75" s="47"/>
      <c r="AVD75" s="52"/>
      <c r="AVE75" s="52"/>
      <c r="AVF75" s="52"/>
      <c r="AVG75" s="28"/>
      <c r="AVH75" s="28"/>
      <c r="AVI75" s="28"/>
      <c r="AVJ75" s="28"/>
      <c r="AVK75" s="28"/>
      <c r="AVL75" s="28"/>
      <c r="AVM75" s="28"/>
      <c r="AVN75" s="28"/>
      <c r="AVO75" s="52"/>
      <c r="AVP75" s="51"/>
      <c r="AVQ75" s="51"/>
      <c r="AVR75" s="51"/>
      <c r="AVS75" s="47"/>
      <c r="AVT75" s="52"/>
      <c r="AVU75" s="52"/>
      <c r="AVV75" s="52"/>
      <c r="AVW75" s="28"/>
      <c r="AVX75" s="28"/>
      <c r="AVY75" s="28"/>
      <c r="AVZ75" s="28"/>
      <c r="AWA75" s="28"/>
      <c r="AWB75" s="28"/>
      <c r="AWC75" s="28"/>
      <c r="AWD75" s="28"/>
      <c r="AWE75" s="52"/>
      <c r="AWF75" s="51"/>
      <c r="AWG75" s="51"/>
      <c r="AWH75" s="51"/>
      <c r="AWI75" s="47"/>
      <c r="AWJ75" s="52"/>
      <c r="AWK75" s="52"/>
      <c r="AWL75" s="52"/>
      <c r="AWM75" s="28"/>
      <c r="AWN75" s="28"/>
      <c r="AWO75" s="28"/>
      <c r="AWP75" s="28"/>
      <c r="AWQ75" s="28"/>
      <c r="AWR75" s="28"/>
      <c r="AWS75" s="28"/>
      <c r="AWT75" s="28"/>
      <c r="AWU75" s="52"/>
      <c r="AWV75" s="51"/>
      <c r="AWW75" s="51"/>
      <c r="AWX75" s="51"/>
      <c r="AWY75" s="47"/>
      <c r="AWZ75" s="52"/>
      <c r="AXA75" s="52"/>
      <c r="AXB75" s="52"/>
      <c r="AXC75" s="28"/>
      <c r="AXD75" s="28"/>
      <c r="AXE75" s="28"/>
      <c r="AXF75" s="28"/>
      <c r="AXG75" s="28"/>
      <c r="AXH75" s="28"/>
      <c r="AXI75" s="28"/>
      <c r="AXJ75" s="28"/>
      <c r="AXK75" s="52"/>
      <c r="AXL75" s="51"/>
      <c r="AXM75" s="51"/>
      <c r="AXN75" s="51"/>
      <c r="AXO75" s="47"/>
      <c r="AXP75" s="52"/>
      <c r="AXQ75" s="52"/>
      <c r="AXR75" s="52"/>
      <c r="AXS75" s="28"/>
      <c r="AXT75" s="28"/>
      <c r="AXU75" s="28"/>
      <c r="AXV75" s="28"/>
      <c r="AXW75" s="28"/>
      <c r="AXX75" s="28"/>
      <c r="AXY75" s="28"/>
      <c r="AXZ75" s="28"/>
      <c r="AYA75" s="52"/>
      <c r="AYB75" s="51"/>
      <c r="AYC75" s="51"/>
      <c r="AYD75" s="51"/>
      <c r="AYE75" s="47"/>
      <c r="AYF75" s="52"/>
      <c r="AYG75" s="52"/>
      <c r="AYH75" s="52"/>
      <c r="AYI75" s="28"/>
      <c r="AYJ75" s="28"/>
      <c r="AYK75" s="28"/>
      <c r="AYL75" s="28"/>
      <c r="AYM75" s="28"/>
      <c r="AYN75" s="28"/>
      <c r="AYO75" s="28"/>
      <c r="AYP75" s="28"/>
      <c r="AYQ75" s="52"/>
      <c r="AYR75" s="51"/>
      <c r="AYS75" s="51"/>
      <c r="AYT75" s="51"/>
      <c r="AYU75" s="47"/>
      <c r="AYV75" s="52"/>
      <c r="AYW75" s="52"/>
      <c r="AYX75" s="52"/>
      <c r="AYY75" s="28"/>
      <c r="AYZ75" s="28"/>
      <c r="AZA75" s="28"/>
      <c r="AZB75" s="28"/>
      <c r="AZC75" s="28"/>
      <c r="AZD75" s="28"/>
      <c r="AZE75" s="28"/>
      <c r="AZF75" s="28"/>
      <c r="AZG75" s="52"/>
      <c r="AZH75" s="51"/>
      <c r="AZI75" s="51"/>
      <c r="AZJ75" s="51"/>
      <c r="AZK75" s="47"/>
      <c r="AZL75" s="52"/>
      <c r="AZM75" s="52"/>
      <c r="AZN75" s="52"/>
      <c r="AZO75" s="28"/>
      <c r="AZP75" s="28"/>
      <c r="AZQ75" s="28"/>
      <c r="AZR75" s="28"/>
      <c r="AZS75" s="28"/>
      <c r="AZT75" s="28"/>
      <c r="AZU75" s="28"/>
      <c r="AZV75" s="28"/>
      <c r="AZW75" s="52"/>
      <c r="AZX75" s="51"/>
      <c r="AZY75" s="51"/>
      <c r="AZZ75" s="51"/>
      <c r="BAA75" s="47"/>
      <c r="BAB75" s="52"/>
      <c r="BAC75" s="52"/>
      <c r="BAD75" s="52"/>
      <c r="BAE75" s="28"/>
      <c r="BAF75" s="28"/>
      <c r="BAG75" s="28"/>
      <c r="BAH75" s="28"/>
      <c r="BAI75" s="28"/>
      <c r="BAJ75" s="28"/>
      <c r="BAK75" s="28"/>
      <c r="BAL75" s="28"/>
      <c r="BAM75" s="52"/>
      <c r="BAN75" s="51"/>
      <c r="BAO75" s="51"/>
      <c r="BAP75" s="51"/>
      <c r="BAQ75" s="47"/>
      <c r="BAR75" s="52"/>
      <c r="BAS75" s="52"/>
      <c r="BAT75" s="52"/>
      <c r="BAU75" s="28"/>
      <c r="BAV75" s="28"/>
      <c r="BAW75" s="28"/>
      <c r="BAX75" s="28"/>
      <c r="BAY75" s="28"/>
      <c r="BAZ75" s="28"/>
      <c r="BBA75" s="28"/>
      <c r="BBB75" s="28"/>
      <c r="BBC75" s="52"/>
      <c r="BBD75" s="51"/>
      <c r="BBE75" s="51"/>
      <c r="BBF75" s="51"/>
      <c r="BBG75" s="47"/>
      <c r="BBH75" s="52"/>
      <c r="BBI75" s="52"/>
      <c r="BBJ75" s="52"/>
      <c r="BBK75" s="28"/>
      <c r="BBL75" s="28"/>
      <c r="BBM75" s="28"/>
      <c r="BBN75" s="28"/>
      <c r="BBO75" s="28"/>
      <c r="BBP75" s="28"/>
      <c r="BBQ75" s="28"/>
      <c r="BBR75" s="28"/>
      <c r="BBS75" s="52"/>
      <c r="BBT75" s="51"/>
      <c r="BBU75" s="51"/>
      <c r="BBV75" s="51"/>
      <c r="BBW75" s="47"/>
      <c r="BBX75" s="52"/>
      <c r="BBY75" s="52"/>
      <c r="BBZ75" s="52"/>
      <c r="BCA75" s="28"/>
      <c r="BCB75" s="28"/>
      <c r="BCC75" s="28"/>
      <c r="BCD75" s="28"/>
      <c r="BCE75" s="28"/>
      <c r="BCF75" s="28"/>
      <c r="BCG75" s="28"/>
      <c r="BCH75" s="28"/>
      <c r="BCI75" s="52"/>
      <c r="BCJ75" s="51"/>
      <c r="BCK75" s="51"/>
      <c r="BCL75" s="51"/>
      <c r="BCM75" s="47"/>
      <c r="BCN75" s="52"/>
      <c r="BCO75" s="52"/>
      <c r="BCP75" s="52"/>
      <c r="BCQ75" s="28"/>
      <c r="BCR75" s="28"/>
      <c r="BCS75" s="28"/>
      <c r="BCT75" s="28"/>
      <c r="BCU75" s="28"/>
      <c r="BCV75" s="28"/>
      <c r="BCW75" s="28"/>
      <c r="BCX75" s="28"/>
      <c r="BCY75" s="52"/>
      <c r="BCZ75" s="51"/>
      <c r="BDA75" s="51"/>
      <c r="BDB75" s="51"/>
      <c r="BDC75" s="47"/>
      <c r="BDD75" s="52"/>
      <c r="BDE75" s="52"/>
      <c r="BDF75" s="52"/>
      <c r="BDG75" s="28"/>
      <c r="BDH75" s="28"/>
      <c r="BDI75" s="28"/>
      <c r="BDJ75" s="28"/>
      <c r="BDK75" s="28"/>
      <c r="BDL75" s="28"/>
      <c r="BDM75" s="28"/>
      <c r="BDN75" s="28"/>
      <c r="BDO75" s="52"/>
      <c r="BDP75" s="51"/>
      <c r="BDQ75" s="51"/>
      <c r="BDR75" s="51"/>
      <c r="BDS75" s="47"/>
      <c r="BDT75" s="52"/>
      <c r="BDU75" s="52"/>
      <c r="BDV75" s="52"/>
      <c r="BDW75" s="28"/>
      <c r="BDX75" s="28"/>
      <c r="BDY75" s="28"/>
      <c r="BDZ75" s="28"/>
      <c r="BEA75" s="28"/>
      <c r="BEB75" s="28"/>
      <c r="BEC75" s="28"/>
      <c r="BED75" s="28"/>
      <c r="BEE75" s="52"/>
      <c r="BEF75" s="51"/>
      <c r="BEG75" s="51"/>
      <c r="BEH75" s="51"/>
      <c r="BEI75" s="47"/>
      <c r="BEJ75" s="52"/>
      <c r="BEK75" s="52"/>
      <c r="BEL75" s="52"/>
      <c r="BEM75" s="28"/>
      <c r="BEN75" s="28"/>
      <c r="BEO75" s="28"/>
      <c r="BEP75" s="28"/>
      <c r="BEQ75" s="28"/>
      <c r="BER75" s="28"/>
      <c r="BES75" s="28"/>
      <c r="BET75" s="28"/>
      <c r="BEU75" s="52"/>
      <c r="BEV75" s="51"/>
      <c r="BEW75" s="51"/>
      <c r="BEX75" s="51"/>
      <c r="BEY75" s="47"/>
      <c r="BEZ75" s="52"/>
      <c r="BFA75" s="52"/>
      <c r="BFB75" s="52"/>
      <c r="BFC75" s="28"/>
      <c r="BFD75" s="28"/>
      <c r="BFE75" s="28"/>
      <c r="BFF75" s="28"/>
      <c r="BFG75" s="28"/>
      <c r="BFH75" s="28"/>
      <c r="BFI75" s="28"/>
      <c r="BFJ75" s="28"/>
      <c r="BFK75" s="52"/>
      <c r="BFL75" s="51"/>
      <c r="BFM75" s="51"/>
      <c r="BFN75" s="51"/>
      <c r="BFO75" s="47"/>
      <c r="BFP75" s="52"/>
      <c r="BFQ75" s="52"/>
      <c r="BFR75" s="52"/>
      <c r="BFS75" s="28"/>
      <c r="BFT75" s="28"/>
      <c r="BFU75" s="28"/>
      <c r="BFV75" s="28"/>
      <c r="BFW75" s="28"/>
      <c r="BFX75" s="28"/>
      <c r="BFY75" s="28"/>
      <c r="BFZ75" s="28"/>
      <c r="BGA75" s="52"/>
      <c r="BGB75" s="51"/>
      <c r="BGC75" s="51"/>
      <c r="BGD75" s="51"/>
      <c r="BGE75" s="47"/>
      <c r="BGF75" s="52"/>
      <c r="BGG75" s="52"/>
      <c r="BGH75" s="52"/>
      <c r="BGI75" s="28"/>
      <c r="BGJ75" s="28"/>
      <c r="BGK75" s="28"/>
      <c r="BGL75" s="28"/>
      <c r="BGM75" s="28"/>
      <c r="BGN75" s="28"/>
      <c r="BGO75" s="28"/>
      <c r="BGP75" s="28"/>
      <c r="BGQ75" s="52"/>
      <c r="BGR75" s="51"/>
      <c r="BGS75" s="51"/>
      <c r="BGT75" s="51"/>
      <c r="BGU75" s="47"/>
      <c r="BGV75" s="52"/>
      <c r="BGW75" s="52"/>
      <c r="BGX75" s="52"/>
      <c r="BGY75" s="28"/>
      <c r="BGZ75" s="28"/>
      <c r="BHA75" s="28"/>
      <c r="BHB75" s="28"/>
      <c r="BHC75" s="28"/>
      <c r="BHD75" s="28"/>
      <c r="BHE75" s="28"/>
      <c r="BHF75" s="28"/>
      <c r="BHG75" s="52"/>
      <c r="BHH75" s="51"/>
      <c r="BHI75" s="51"/>
      <c r="BHJ75" s="51"/>
      <c r="BHK75" s="47"/>
      <c r="BHL75" s="52"/>
      <c r="BHM75" s="52"/>
      <c r="BHN75" s="52"/>
      <c r="BHO75" s="28"/>
      <c r="BHP75" s="28"/>
      <c r="BHQ75" s="28"/>
      <c r="BHR75" s="28"/>
      <c r="BHS75" s="28"/>
      <c r="BHT75" s="28"/>
      <c r="BHU75" s="28"/>
      <c r="BHV75" s="28"/>
      <c r="BHW75" s="52"/>
      <c r="BHX75" s="51"/>
      <c r="BHY75" s="51"/>
      <c r="BHZ75" s="51"/>
      <c r="BIA75" s="47"/>
      <c r="BIB75" s="52"/>
      <c r="BIC75" s="52"/>
      <c r="BID75" s="52"/>
      <c r="BIE75" s="28"/>
      <c r="BIF75" s="28"/>
      <c r="BIG75" s="28"/>
      <c r="BIH75" s="28"/>
      <c r="BII75" s="28"/>
      <c r="BIJ75" s="28"/>
      <c r="BIK75" s="28"/>
      <c r="BIL75" s="28"/>
      <c r="BIM75" s="52"/>
      <c r="BIN75" s="51"/>
      <c r="BIO75" s="51"/>
      <c r="BIP75" s="51"/>
      <c r="BIQ75" s="47"/>
      <c r="BIR75" s="52"/>
      <c r="BIS75" s="52"/>
      <c r="BIT75" s="52"/>
      <c r="BIU75" s="28"/>
      <c r="BIV75" s="28"/>
      <c r="BIW75" s="28"/>
      <c r="BIX75" s="28"/>
      <c r="BIY75" s="28"/>
      <c r="BIZ75" s="28"/>
      <c r="BJA75" s="28"/>
      <c r="BJB75" s="28"/>
      <c r="BJC75" s="52"/>
      <c r="BJD75" s="51"/>
      <c r="BJE75" s="51"/>
      <c r="BJF75" s="51"/>
      <c r="BJG75" s="47"/>
      <c r="BJH75" s="52"/>
      <c r="BJI75" s="52"/>
      <c r="BJJ75" s="52"/>
      <c r="BJK75" s="28"/>
      <c r="BJL75" s="28"/>
      <c r="BJM75" s="28"/>
      <c r="BJN75" s="28"/>
      <c r="BJO75" s="28"/>
      <c r="BJP75" s="28"/>
      <c r="BJQ75" s="28"/>
      <c r="BJR75" s="28"/>
      <c r="BJS75" s="52"/>
      <c r="BJT75" s="51"/>
      <c r="BJU75" s="51"/>
      <c r="BJV75" s="51"/>
      <c r="BJW75" s="47"/>
      <c r="BJX75" s="52"/>
      <c r="BJY75" s="52"/>
      <c r="BJZ75" s="52"/>
      <c r="BKA75" s="28"/>
      <c r="BKB75" s="28"/>
      <c r="BKC75" s="28"/>
      <c r="BKD75" s="28"/>
      <c r="BKE75" s="28"/>
      <c r="BKF75" s="28"/>
      <c r="BKG75" s="28"/>
      <c r="BKH75" s="28"/>
      <c r="BKI75" s="52"/>
      <c r="BKJ75" s="51"/>
      <c r="BKK75" s="51"/>
      <c r="BKL75" s="51"/>
      <c r="BKM75" s="47"/>
      <c r="BKN75" s="52"/>
      <c r="BKO75" s="52"/>
      <c r="BKP75" s="52"/>
      <c r="BKQ75" s="28"/>
      <c r="BKR75" s="28"/>
      <c r="BKS75" s="28"/>
      <c r="BKT75" s="28"/>
      <c r="BKU75" s="28"/>
      <c r="BKV75" s="28"/>
      <c r="BKW75" s="28"/>
      <c r="BKX75" s="28"/>
      <c r="BKY75" s="52"/>
      <c r="BKZ75" s="51"/>
      <c r="BLA75" s="51"/>
      <c r="BLB75" s="51"/>
      <c r="BLC75" s="47"/>
      <c r="BLD75" s="52"/>
      <c r="BLE75" s="52"/>
      <c r="BLF75" s="52"/>
      <c r="BLG75" s="28"/>
      <c r="BLH75" s="28"/>
      <c r="BLI75" s="28"/>
      <c r="BLJ75" s="28"/>
      <c r="BLK75" s="28"/>
      <c r="BLL75" s="28"/>
      <c r="BLM75" s="28"/>
      <c r="BLN75" s="28"/>
      <c r="BLO75" s="52"/>
      <c r="BLP75" s="51"/>
      <c r="BLQ75" s="51"/>
      <c r="BLR75" s="51"/>
      <c r="BLS75" s="47"/>
      <c r="BLT75" s="52"/>
      <c r="BLU75" s="52"/>
      <c r="BLV75" s="52"/>
      <c r="BLW75" s="28"/>
      <c r="BLX75" s="28"/>
      <c r="BLY75" s="28"/>
      <c r="BLZ75" s="28"/>
      <c r="BMA75" s="28"/>
      <c r="BMB75" s="28"/>
      <c r="BMC75" s="28"/>
      <c r="BMD75" s="28"/>
      <c r="BME75" s="52"/>
      <c r="BMF75" s="51"/>
      <c r="BMG75" s="51"/>
      <c r="BMH75" s="51"/>
      <c r="BMI75" s="47"/>
      <c r="BMJ75" s="52"/>
      <c r="BMK75" s="52"/>
      <c r="BML75" s="52"/>
      <c r="BMM75" s="28"/>
      <c r="BMN75" s="28"/>
      <c r="BMO75" s="28"/>
      <c r="BMP75" s="28"/>
      <c r="BMQ75" s="28"/>
      <c r="BMR75" s="28"/>
      <c r="BMS75" s="28"/>
      <c r="BMT75" s="28"/>
      <c r="BMU75" s="52"/>
      <c r="BMV75" s="51"/>
      <c r="BMW75" s="51"/>
      <c r="BMX75" s="51"/>
      <c r="BMY75" s="47"/>
      <c r="BMZ75" s="52"/>
      <c r="BNA75" s="52"/>
      <c r="BNB75" s="52"/>
      <c r="BNC75" s="28"/>
      <c r="BND75" s="28"/>
      <c r="BNE75" s="28"/>
      <c r="BNF75" s="28"/>
      <c r="BNG75" s="28"/>
      <c r="BNH75" s="28"/>
      <c r="BNI75" s="28"/>
      <c r="BNJ75" s="28"/>
      <c r="BNK75" s="52"/>
      <c r="BNL75" s="51"/>
      <c r="BNM75" s="51"/>
      <c r="BNN75" s="51"/>
      <c r="BNO75" s="47"/>
      <c r="BNP75" s="52"/>
      <c r="BNQ75" s="52"/>
      <c r="BNR75" s="52"/>
      <c r="BNS75" s="28"/>
      <c r="BNT75" s="28"/>
      <c r="BNU75" s="28"/>
      <c r="BNV75" s="28"/>
      <c r="BNW75" s="28"/>
      <c r="BNX75" s="28"/>
      <c r="BNY75" s="28"/>
      <c r="BNZ75" s="28"/>
      <c r="BOA75" s="52"/>
      <c r="BOB75" s="51"/>
      <c r="BOC75" s="51"/>
      <c r="BOD75" s="51"/>
      <c r="BOE75" s="47"/>
      <c r="BOF75" s="52"/>
      <c r="BOG75" s="52"/>
      <c r="BOH75" s="52"/>
      <c r="BOI75" s="28"/>
      <c r="BOJ75" s="28"/>
      <c r="BOK75" s="28"/>
      <c r="BOL75" s="28"/>
      <c r="BOM75" s="28"/>
      <c r="BON75" s="28"/>
      <c r="BOO75" s="28"/>
      <c r="BOP75" s="28"/>
      <c r="BOQ75" s="52"/>
      <c r="BOR75" s="51"/>
      <c r="BOS75" s="51"/>
      <c r="BOT75" s="51"/>
      <c r="BOU75" s="47"/>
      <c r="BOV75" s="52"/>
      <c r="BOW75" s="52"/>
      <c r="BOX75" s="52"/>
      <c r="BOY75" s="28"/>
      <c r="BOZ75" s="28"/>
      <c r="BPA75" s="28"/>
      <c r="BPB75" s="28"/>
      <c r="BPC75" s="28"/>
      <c r="BPD75" s="28"/>
      <c r="BPE75" s="28"/>
      <c r="BPF75" s="28"/>
      <c r="BPG75" s="52"/>
      <c r="BPH75" s="51"/>
      <c r="BPI75" s="51"/>
      <c r="BPJ75" s="51"/>
      <c r="BPK75" s="47"/>
      <c r="BPL75" s="52"/>
      <c r="BPM75" s="52"/>
      <c r="BPN75" s="52"/>
      <c r="BPO75" s="28"/>
      <c r="BPP75" s="28"/>
      <c r="BPQ75" s="28"/>
      <c r="BPR75" s="28"/>
      <c r="BPS75" s="28"/>
      <c r="BPT75" s="28"/>
      <c r="BPU75" s="28"/>
      <c r="BPV75" s="28"/>
      <c r="BPW75" s="52"/>
      <c r="BPX75" s="51"/>
      <c r="BPY75" s="51"/>
      <c r="BPZ75" s="51"/>
      <c r="BQA75" s="47"/>
      <c r="BQB75" s="52"/>
      <c r="BQC75" s="52"/>
      <c r="BQD75" s="52"/>
      <c r="BQE75" s="28"/>
      <c r="BQF75" s="28"/>
      <c r="BQG75" s="28"/>
      <c r="BQH75" s="28"/>
      <c r="BQI75" s="28"/>
      <c r="BQJ75" s="28"/>
      <c r="BQK75" s="28"/>
      <c r="BQL75" s="28"/>
      <c r="BQM75" s="52"/>
      <c r="BQN75" s="51"/>
      <c r="BQO75" s="51"/>
      <c r="BQP75" s="51"/>
      <c r="BQQ75" s="47"/>
      <c r="BQR75" s="52"/>
      <c r="BQS75" s="52"/>
      <c r="BQT75" s="52"/>
      <c r="BQU75" s="28"/>
      <c r="BQV75" s="28"/>
      <c r="BQW75" s="28"/>
      <c r="BQX75" s="28"/>
      <c r="BQY75" s="28"/>
      <c r="BQZ75" s="28"/>
      <c r="BRA75" s="28"/>
      <c r="BRB75" s="28"/>
      <c r="BRC75" s="52"/>
      <c r="BRD75" s="51"/>
      <c r="BRE75" s="51"/>
      <c r="BRF75" s="51"/>
      <c r="BRG75" s="47"/>
      <c r="BRH75" s="52"/>
      <c r="BRI75" s="52"/>
      <c r="BRJ75" s="52"/>
      <c r="BRK75" s="28"/>
      <c r="BRL75" s="28"/>
      <c r="BRM75" s="28"/>
      <c r="BRN75" s="28"/>
      <c r="BRO75" s="28"/>
      <c r="BRP75" s="28"/>
      <c r="BRQ75" s="28"/>
      <c r="BRR75" s="28"/>
      <c r="BRS75" s="52"/>
      <c r="BRT75" s="51"/>
      <c r="BRU75" s="51"/>
      <c r="BRV75" s="51"/>
      <c r="BRW75" s="47"/>
      <c r="BRX75" s="52"/>
      <c r="BRY75" s="52"/>
      <c r="BRZ75" s="52"/>
      <c r="BSA75" s="28"/>
      <c r="BSB75" s="28"/>
      <c r="BSC75" s="28"/>
      <c r="BSD75" s="28"/>
      <c r="BSE75" s="28"/>
      <c r="BSF75" s="28"/>
      <c r="BSG75" s="28"/>
      <c r="BSH75" s="28"/>
      <c r="BSI75" s="52"/>
      <c r="BSJ75" s="51"/>
      <c r="BSK75" s="51"/>
      <c r="BSL75" s="51"/>
      <c r="BSM75" s="47"/>
      <c r="BSN75" s="52"/>
      <c r="BSO75" s="52"/>
      <c r="BSP75" s="52"/>
      <c r="BSQ75" s="28"/>
      <c r="BSR75" s="28"/>
      <c r="BSS75" s="28"/>
      <c r="BST75" s="28"/>
      <c r="BSU75" s="28"/>
      <c r="BSV75" s="28"/>
      <c r="BSW75" s="28"/>
      <c r="BSX75" s="28"/>
      <c r="BSY75" s="52"/>
      <c r="BSZ75" s="51"/>
      <c r="BTA75" s="51"/>
      <c r="BTB75" s="51"/>
      <c r="BTC75" s="47"/>
      <c r="BTD75" s="52"/>
      <c r="BTE75" s="52"/>
      <c r="BTF75" s="52"/>
      <c r="BTG75" s="28"/>
      <c r="BTH75" s="28"/>
      <c r="BTI75" s="28"/>
      <c r="BTJ75" s="28"/>
      <c r="BTK75" s="28"/>
      <c r="BTL75" s="28"/>
      <c r="BTM75" s="28"/>
      <c r="BTN75" s="28"/>
      <c r="BTO75" s="52"/>
      <c r="BTP75" s="51"/>
      <c r="BTQ75" s="51"/>
      <c r="BTR75" s="51"/>
      <c r="BTS75" s="47"/>
      <c r="BTT75" s="52"/>
      <c r="BTU75" s="52"/>
      <c r="BTV75" s="52"/>
      <c r="BTW75" s="28"/>
      <c r="BTX75" s="28"/>
      <c r="BTY75" s="28"/>
      <c r="BTZ75" s="28"/>
      <c r="BUA75" s="28"/>
      <c r="BUB75" s="28"/>
      <c r="BUC75" s="28"/>
      <c r="BUD75" s="28"/>
      <c r="BUE75" s="52"/>
      <c r="BUF75" s="51"/>
      <c r="BUG75" s="51"/>
      <c r="BUH75" s="51"/>
      <c r="BUI75" s="47"/>
      <c r="BUJ75" s="52"/>
      <c r="BUK75" s="52"/>
      <c r="BUL75" s="52"/>
      <c r="BUM75" s="28"/>
      <c r="BUN75" s="28"/>
      <c r="BUO75" s="28"/>
      <c r="BUP75" s="28"/>
      <c r="BUQ75" s="28"/>
      <c r="BUR75" s="28"/>
      <c r="BUS75" s="28"/>
      <c r="BUT75" s="28"/>
      <c r="BUU75" s="52"/>
      <c r="BUV75" s="51"/>
      <c r="BUW75" s="51"/>
      <c r="BUX75" s="51"/>
      <c r="BUY75" s="47"/>
      <c r="BUZ75" s="52"/>
      <c r="BVA75" s="52"/>
      <c r="BVB75" s="52"/>
      <c r="BVC75" s="28"/>
      <c r="BVD75" s="28"/>
      <c r="BVE75" s="28"/>
      <c r="BVF75" s="28"/>
      <c r="BVG75" s="28"/>
      <c r="BVH75" s="28"/>
      <c r="BVI75" s="28"/>
      <c r="BVJ75" s="28"/>
      <c r="BVK75" s="52"/>
      <c r="BVL75" s="51"/>
      <c r="BVM75" s="51"/>
      <c r="BVN75" s="51"/>
      <c r="BVO75" s="47"/>
      <c r="BVP75" s="52"/>
      <c r="BVQ75" s="52"/>
      <c r="BVR75" s="52"/>
      <c r="BVS75" s="28"/>
      <c r="BVT75" s="28"/>
      <c r="BVU75" s="28"/>
      <c r="BVV75" s="28"/>
      <c r="BVW75" s="28"/>
      <c r="BVX75" s="28"/>
      <c r="BVY75" s="28"/>
      <c r="BVZ75" s="28"/>
      <c r="BWA75" s="52"/>
      <c r="BWB75" s="51"/>
      <c r="BWC75" s="51"/>
      <c r="BWD75" s="51"/>
      <c r="BWE75" s="47"/>
      <c r="BWF75" s="52"/>
      <c r="BWG75" s="52"/>
      <c r="BWH75" s="52"/>
      <c r="BWI75" s="28"/>
      <c r="BWJ75" s="28"/>
      <c r="BWK75" s="28"/>
      <c r="BWL75" s="28"/>
      <c r="BWM75" s="28"/>
      <c r="BWN75" s="28"/>
      <c r="BWO75" s="28"/>
      <c r="BWP75" s="28"/>
      <c r="BWQ75" s="52"/>
      <c r="BWR75" s="51"/>
      <c r="BWS75" s="51"/>
      <c r="BWT75" s="51"/>
      <c r="BWU75" s="47"/>
      <c r="BWV75" s="52"/>
      <c r="BWW75" s="52"/>
      <c r="BWX75" s="52"/>
      <c r="BWY75" s="28"/>
      <c r="BWZ75" s="28"/>
      <c r="BXA75" s="28"/>
      <c r="BXB75" s="28"/>
      <c r="BXC75" s="28"/>
      <c r="BXD75" s="28"/>
      <c r="BXE75" s="28"/>
      <c r="BXF75" s="28"/>
      <c r="BXG75" s="52"/>
      <c r="BXH75" s="51"/>
      <c r="BXI75" s="51"/>
      <c r="BXJ75" s="51"/>
      <c r="BXK75" s="47"/>
      <c r="BXL75" s="52"/>
      <c r="BXM75" s="52"/>
      <c r="BXN75" s="52"/>
      <c r="BXO75" s="28"/>
      <c r="BXP75" s="28"/>
      <c r="BXQ75" s="28"/>
      <c r="BXR75" s="28"/>
      <c r="BXS75" s="28"/>
      <c r="BXT75" s="28"/>
      <c r="BXU75" s="28"/>
      <c r="BXV75" s="28"/>
      <c r="BXW75" s="52"/>
      <c r="BXX75" s="51"/>
      <c r="BXY75" s="51"/>
      <c r="BXZ75" s="51"/>
      <c r="BYA75" s="47"/>
      <c r="BYB75" s="52"/>
      <c r="BYC75" s="52"/>
      <c r="BYD75" s="52"/>
      <c r="BYE75" s="28"/>
      <c r="BYF75" s="28"/>
      <c r="BYG75" s="28"/>
      <c r="BYH75" s="28"/>
      <c r="BYI75" s="28"/>
      <c r="BYJ75" s="28"/>
      <c r="BYK75" s="28"/>
      <c r="BYL75" s="28"/>
      <c r="BYM75" s="52"/>
      <c r="BYN75" s="51"/>
      <c r="BYO75" s="51"/>
      <c r="BYP75" s="51"/>
      <c r="BYQ75" s="47"/>
      <c r="BYR75" s="52"/>
      <c r="BYS75" s="52"/>
      <c r="BYT75" s="52"/>
      <c r="BYU75" s="28"/>
      <c r="BYV75" s="28"/>
      <c r="BYW75" s="28"/>
      <c r="BYX75" s="28"/>
      <c r="BYY75" s="28"/>
      <c r="BYZ75" s="28"/>
      <c r="BZA75" s="28"/>
      <c r="BZB75" s="28"/>
      <c r="BZC75" s="52"/>
      <c r="BZD75" s="51"/>
      <c r="BZE75" s="51"/>
      <c r="BZF75" s="51"/>
      <c r="BZG75" s="47"/>
      <c r="BZH75" s="52"/>
      <c r="BZI75" s="52"/>
      <c r="BZJ75" s="52"/>
      <c r="BZK75" s="28"/>
      <c r="BZL75" s="28"/>
      <c r="BZM75" s="28"/>
      <c r="BZN75" s="28"/>
      <c r="BZO75" s="28"/>
      <c r="BZP75" s="28"/>
      <c r="BZQ75" s="28"/>
      <c r="BZR75" s="28"/>
      <c r="BZS75" s="52"/>
      <c r="BZT75" s="51"/>
      <c r="BZU75" s="51"/>
      <c r="BZV75" s="51"/>
      <c r="BZW75" s="47"/>
      <c r="BZX75" s="52"/>
      <c r="BZY75" s="52"/>
      <c r="BZZ75" s="52"/>
      <c r="CAA75" s="28"/>
      <c r="CAB75" s="28"/>
      <c r="CAC75" s="28"/>
      <c r="CAD75" s="28"/>
      <c r="CAE75" s="28"/>
      <c r="CAF75" s="28"/>
      <c r="CAG75" s="28"/>
      <c r="CAH75" s="28"/>
      <c r="CAI75" s="52"/>
      <c r="CAJ75" s="51"/>
      <c r="CAK75" s="51"/>
      <c r="CAL75" s="51"/>
      <c r="CAM75" s="47"/>
      <c r="CAN75" s="52"/>
      <c r="CAO75" s="52"/>
      <c r="CAP75" s="52"/>
      <c r="CAQ75" s="28"/>
      <c r="CAR75" s="28"/>
      <c r="CAS75" s="28"/>
      <c r="CAT75" s="28"/>
      <c r="CAU75" s="28"/>
      <c r="CAV75" s="28"/>
      <c r="CAW75" s="28"/>
      <c r="CAX75" s="28"/>
      <c r="CAY75" s="52"/>
      <c r="CAZ75" s="51"/>
      <c r="CBA75" s="51"/>
      <c r="CBB75" s="51"/>
      <c r="CBC75" s="47"/>
      <c r="CBD75" s="52"/>
      <c r="CBE75" s="52"/>
      <c r="CBF75" s="52"/>
      <c r="CBG75" s="28"/>
      <c r="CBH75" s="28"/>
      <c r="CBI75" s="28"/>
      <c r="CBJ75" s="28"/>
      <c r="CBK75" s="28"/>
      <c r="CBL75" s="28"/>
      <c r="CBM75" s="28"/>
      <c r="CBN75" s="28"/>
      <c r="CBO75" s="52"/>
      <c r="CBP75" s="51"/>
      <c r="CBQ75" s="51"/>
      <c r="CBR75" s="51"/>
      <c r="CBS75" s="47"/>
      <c r="CBT75" s="52"/>
      <c r="CBU75" s="52"/>
      <c r="CBV75" s="52"/>
      <c r="CBW75" s="28"/>
      <c r="CBX75" s="28"/>
      <c r="CBY75" s="28"/>
      <c r="CBZ75" s="28"/>
      <c r="CCA75" s="28"/>
      <c r="CCB75" s="28"/>
      <c r="CCC75" s="28"/>
      <c r="CCD75" s="28"/>
      <c r="CCE75" s="52"/>
      <c r="CCF75" s="51"/>
      <c r="CCG75" s="51"/>
      <c r="CCH75" s="51"/>
      <c r="CCI75" s="47"/>
      <c r="CCJ75" s="52"/>
      <c r="CCK75" s="52"/>
      <c r="CCL75" s="52"/>
      <c r="CCM75" s="28"/>
      <c r="CCN75" s="28"/>
      <c r="CCO75" s="28"/>
      <c r="CCP75" s="28"/>
      <c r="CCQ75" s="28"/>
      <c r="CCR75" s="28"/>
      <c r="CCS75" s="28"/>
      <c r="CCT75" s="28"/>
      <c r="CCU75" s="52"/>
      <c r="CCV75" s="51"/>
      <c r="CCW75" s="51"/>
      <c r="CCX75" s="51"/>
      <c r="CCY75" s="47"/>
      <c r="CCZ75" s="52"/>
      <c r="CDA75" s="52"/>
      <c r="CDB75" s="52"/>
      <c r="CDC75" s="28"/>
      <c r="CDD75" s="28"/>
      <c r="CDE75" s="28"/>
      <c r="CDF75" s="28"/>
      <c r="CDG75" s="28"/>
      <c r="CDH75" s="28"/>
      <c r="CDI75" s="28"/>
      <c r="CDJ75" s="28"/>
      <c r="CDK75" s="52"/>
      <c r="CDL75" s="51"/>
      <c r="CDM75" s="51"/>
      <c r="CDN75" s="51"/>
      <c r="CDO75" s="47"/>
      <c r="CDP75" s="52"/>
      <c r="CDQ75" s="52"/>
      <c r="CDR75" s="52"/>
      <c r="CDS75" s="28"/>
      <c r="CDT75" s="28"/>
      <c r="CDU75" s="28"/>
      <c r="CDV75" s="28"/>
      <c r="CDW75" s="28"/>
      <c r="CDX75" s="28"/>
      <c r="CDY75" s="28"/>
      <c r="CDZ75" s="28"/>
      <c r="CEA75" s="52"/>
      <c r="CEB75" s="51"/>
      <c r="CEC75" s="51"/>
      <c r="CED75" s="51"/>
      <c r="CEE75" s="47"/>
      <c r="CEF75" s="52"/>
      <c r="CEG75" s="52"/>
      <c r="CEH75" s="52"/>
      <c r="CEI75" s="28"/>
      <c r="CEJ75" s="28"/>
      <c r="CEK75" s="28"/>
      <c r="CEL75" s="28"/>
      <c r="CEM75" s="28"/>
      <c r="CEN75" s="28"/>
      <c r="CEO75" s="28"/>
      <c r="CEP75" s="28"/>
      <c r="CEQ75" s="52"/>
      <c r="CER75" s="51"/>
      <c r="CES75" s="51"/>
      <c r="CET75" s="51"/>
      <c r="CEU75" s="47"/>
      <c r="CEV75" s="52"/>
      <c r="CEW75" s="52"/>
      <c r="CEX75" s="52"/>
      <c r="CEY75" s="28"/>
      <c r="CEZ75" s="28"/>
      <c r="CFA75" s="28"/>
      <c r="CFB75" s="28"/>
      <c r="CFC75" s="28"/>
      <c r="CFD75" s="28"/>
      <c r="CFE75" s="28"/>
      <c r="CFF75" s="28"/>
      <c r="CFG75" s="52"/>
      <c r="CFH75" s="51"/>
      <c r="CFI75" s="51"/>
      <c r="CFJ75" s="51"/>
      <c r="CFK75" s="47"/>
      <c r="CFL75" s="52"/>
      <c r="CFM75" s="52"/>
      <c r="CFN75" s="52"/>
      <c r="CFO75" s="28"/>
      <c r="CFP75" s="28"/>
      <c r="CFQ75" s="28"/>
      <c r="CFR75" s="28"/>
      <c r="CFS75" s="28"/>
      <c r="CFT75" s="28"/>
      <c r="CFU75" s="28"/>
      <c r="CFV75" s="28"/>
      <c r="CFW75" s="52"/>
      <c r="CFX75" s="51"/>
      <c r="CFY75" s="51"/>
      <c r="CFZ75" s="51"/>
      <c r="CGA75" s="47"/>
      <c r="CGB75" s="52"/>
      <c r="CGC75" s="52"/>
      <c r="CGD75" s="52"/>
      <c r="CGE75" s="28"/>
      <c r="CGF75" s="28"/>
      <c r="CGG75" s="28"/>
      <c r="CGH75" s="28"/>
      <c r="CGI75" s="28"/>
      <c r="CGJ75" s="28"/>
      <c r="CGK75" s="28"/>
      <c r="CGL75" s="28"/>
      <c r="CGM75" s="52"/>
      <c r="CGN75" s="51"/>
      <c r="CGO75" s="51"/>
      <c r="CGP75" s="51"/>
      <c r="CGQ75" s="47"/>
      <c r="CGR75" s="52"/>
      <c r="CGS75" s="52"/>
      <c r="CGT75" s="52"/>
      <c r="CGU75" s="28"/>
      <c r="CGV75" s="28"/>
      <c r="CGW75" s="28"/>
      <c r="CGX75" s="28"/>
      <c r="CGY75" s="28"/>
      <c r="CGZ75" s="28"/>
      <c r="CHA75" s="28"/>
      <c r="CHB75" s="28"/>
      <c r="CHC75" s="52"/>
      <c r="CHD75" s="51"/>
      <c r="CHE75" s="51"/>
      <c r="CHF75" s="51"/>
      <c r="CHG75" s="47"/>
      <c r="CHH75" s="52"/>
      <c r="CHI75" s="52"/>
      <c r="CHJ75" s="52"/>
      <c r="CHK75" s="28"/>
      <c r="CHL75" s="28"/>
      <c r="CHM75" s="28"/>
      <c r="CHN75" s="28"/>
      <c r="CHO75" s="28"/>
      <c r="CHP75" s="28"/>
      <c r="CHQ75" s="28"/>
      <c r="CHR75" s="28"/>
      <c r="CHS75" s="52"/>
      <c r="CHT75" s="51"/>
      <c r="CHU75" s="51"/>
      <c r="CHV75" s="51"/>
      <c r="CHW75" s="47"/>
      <c r="CHX75" s="52"/>
      <c r="CHY75" s="52"/>
      <c r="CHZ75" s="52"/>
      <c r="CIA75" s="28"/>
      <c r="CIB75" s="28"/>
      <c r="CIC75" s="28"/>
      <c r="CID75" s="28"/>
      <c r="CIE75" s="28"/>
      <c r="CIF75" s="28"/>
      <c r="CIG75" s="28"/>
      <c r="CIH75" s="28"/>
      <c r="CII75" s="52"/>
      <c r="CIJ75" s="51"/>
      <c r="CIK75" s="51"/>
      <c r="CIL75" s="51"/>
      <c r="CIM75" s="47"/>
      <c r="CIN75" s="52"/>
      <c r="CIO75" s="52"/>
      <c r="CIP75" s="52"/>
      <c r="CIQ75" s="28"/>
      <c r="CIR75" s="28"/>
      <c r="CIS75" s="28"/>
      <c r="CIT75" s="28"/>
      <c r="CIU75" s="28"/>
      <c r="CIV75" s="28"/>
      <c r="CIW75" s="28"/>
      <c r="CIX75" s="28"/>
      <c r="CIY75" s="52"/>
      <c r="CIZ75" s="51"/>
      <c r="CJA75" s="51"/>
      <c r="CJB75" s="51"/>
      <c r="CJC75" s="47"/>
      <c r="CJD75" s="52"/>
      <c r="CJE75" s="52"/>
      <c r="CJF75" s="52"/>
      <c r="CJG75" s="28"/>
      <c r="CJH75" s="28"/>
      <c r="CJI75" s="28"/>
      <c r="CJJ75" s="28"/>
      <c r="CJK75" s="28"/>
      <c r="CJL75" s="28"/>
      <c r="CJM75" s="28"/>
      <c r="CJN75" s="28"/>
      <c r="CJO75" s="52"/>
      <c r="CJP75" s="51"/>
      <c r="CJQ75" s="51"/>
      <c r="CJR75" s="51"/>
      <c r="CJS75" s="47"/>
      <c r="CJT75" s="52"/>
      <c r="CJU75" s="52"/>
      <c r="CJV75" s="52"/>
      <c r="CJW75" s="28"/>
      <c r="CJX75" s="28"/>
      <c r="CJY75" s="28"/>
      <c r="CJZ75" s="28"/>
      <c r="CKA75" s="28"/>
      <c r="CKB75" s="28"/>
      <c r="CKC75" s="28"/>
      <c r="CKD75" s="28"/>
      <c r="CKE75" s="52"/>
      <c r="CKF75" s="51"/>
      <c r="CKG75" s="51"/>
      <c r="CKH75" s="51"/>
      <c r="CKI75" s="47"/>
      <c r="CKJ75" s="52"/>
      <c r="CKK75" s="52"/>
      <c r="CKL75" s="52"/>
      <c r="CKM75" s="28"/>
      <c r="CKN75" s="28"/>
      <c r="CKO75" s="28"/>
      <c r="CKP75" s="28"/>
      <c r="CKQ75" s="28"/>
      <c r="CKR75" s="28"/>
      <c r="CKS75" s="28"/>
      <c r="CKT75" s="28"/>
      <c r="CKU75" s="52"/>
      <c r="CKV75" s="51"/>
      <c r="CKW75" s="51"/>
      <c r="CKX75" s="51"/>
      <c r="CKY75" s="47"/>
      <c r="CKZ75" s="52"/>
      <c r="CLA75" s="52"/>
      <c r="CLB75" s="52"/>
      <c r="CLC75" s="28"/>
      <c r="CLD75" s="28"/>
      <c r="CLE75" s="28"/>
      <c r="CLF75" s="28"/>
      <c r="CLG75" s="28"/>
      <c r="CLH75" s="28"/>
      <c r="CLI75" s="28"/>
      <c r="CLJ75" s="28"/>
      <c r="CLK75" s="52"/>
      <c r="CLL75" s="51"/>
      <c r="CLM75" s="51"/>
      <c r="CLN75" s="51"/>
      <c r="CLO75" s="47"/>
      <c r="CLP75" s="52"/>
      <c r="CLQ75" s="52"/>
      <c r="CLR75" s="52"/>
      <c r="CLS75" s="28"/>
      <c r="CLT75" s="28"/>
      <c r="CLU75" s="28"/>
      <c r="CLV75" s="28"/>
      <c r="CLW75" s="28"/>
      <c r="CLX75" s="28"/>
      <c r="CLY75" s="28"/>
      <c r="CLZ75" s="28"/>
      <c r="CMA75" s="52"/>
      <c r="CMB75" s="51"/>
      <c r="CMC75" s="51"/>
      <c r="CMD75" s="51"/>
      <c r="CME75" s="47"/>
      <c r="CMF75" s="52"/>
      <c r="CMG75" s="52"/>
      <c r="CMH75" s="52"/>
      <c r="CMI75" s="28"/>
      <c r="CMJ75" s="28"/>
      <c r="CMK75" s="28"/>
      <c r="CML75" s="28"/>
      <c r="CMM75" s="28"/>
      <c r="CMN75" s="28"/>
      <c r="CMO75" s="28"/>
      <c r="CMP75" s="28"/>
      <c r="CMQ75" s="52"/>
      <c r="CMR75" s="51"/>
      <c r="CMS75" s="51"/>
      <c r="CMT75" s="51"/>
      <c r="CMU75" s="47"/>
      <c r="CMV75" s="52"/>
      <c r="CMW75" s="52"/>
      <c r="CMX75" s="52"/>
      <c r="CMY75" s="28"/>
      <c r="CMZ75" s="28"/>
      <c r="CNA75" s="28"/>
      <c r="CNB75" s="28"/>
      <c r="CNC75" s="28"/>
      <c r="CND75" s="28"/>
      <c r="CNE75" s="28"/>
      <c r="CNF75" s="28"/>
      <c r="CNG75" s="52"/>
      <c r="CNH75" s="51"/>
      <c r="CNI75" s="51"/>
      <c r="CNJ75" s="51"/>
      <c r="CNK75" s="47"/>
      <c r="CNL75" s="52"/>
      <c r="CNM75" s="52"/>
      <c r="CNN75" s="52"/>
      <c r="CNO75" s="28"/>
      <c r="CNP75" s="28"/>
      <c r="CNQ75" s="28"/>
      <c r="CNR75" s="28"/>
      <c r="CNS75" s="28"/>
      <c r="CNT75" s="28"/>
      <c r="CNU75" s="28"/>
      <c r="CNV75" s="28"/>
      <c r="CNW75" s="52"/>
      <c r="CNX75" s="51"/>
      <c r="CNY75" s="51"/>
      <c r="CNZ75" s="51"/>
      <c r="COA75" s="47"/>
      <c r="COB75" s="52"/>
      <c r="COC75" s="52"/>
      <c r="COD75" s="52"/>
      <c r="COE75" s="28"/>
      <c r="COF75" s="28"/>
      <c r="COG75" s="28"/>
      <c r="COH75" s="28"/>
      <c r="COI75" s="28"/>
      <c r="COJ75" s="28"/>
      <c r="COK75" s="28"/>
      <c r="COL75" s="28"/>
      <c r="COM75" s="52"/>
      <c r="CON75" s="51"/>
      <c r="COO75" s="51"/>
      <c r="COP75" s="51"/>
      <c r="COQ75" s="47"/>
      <c r="COR75" s="52"/>
      <c r="COS75" s="52"/>
      <c r="COT75" s="52"/>
      <c r="COU75" s="28"/>
      <c r="COV75" s="28"/>
      <c r="COW75" s="28"/>
      <c r="COX75" s="28"/>
      <c r="COY75" s="28"/>
      <c r="COZ75" s="28"/>
      <c r="CPA75" s="28"/>
      <c r="CPB75" s="28"/>
      <c r="CPC75" s="52"/>
      <c r="CPD75" s="51"/>
      <c r="CPE75" s="51"/>
      <c r="CPF75" s="51"/>
      <c r="CPG75" s="47"/>
      <c r="CPH75" s="52"/>
      <c r="CPI75" s="52"/>
      <c r="CPJ75" s="52"/>
      <c r="CPK75" s="28"/>
      <c r="CPL75" s="28"/>
      <c r="CPM75" s="28"/>
      <c r="CPN75" s="28"/>
      <c r="CPO75" s="28"/>
      <c r="CPP75" s="28"/>
      <c r="CPQ75" s="28"/>
      <c r="CPR75" s="28"/>
      <c r="CPS75" s="52"/>
      <c r="CPT75" s="51"/>
      <c r="CPU75" s="51"/>
      <c r="CPV75" s="51"/>
      <c r="CPW75" s="47"/>
      <c r="CPX75" s="52"/>
      <c r="CPY75" s="52"/>
      <c r="CPZ75" s="52"/>
      <c r="CQA75" s="28"/>
      <c r="CQB75" s="28"/>
      <c r="CQC75" s="28"/>
      <c r="CQD75" s="28"/>
      <c r="CQE75" s="28"/>
      <c r="CQF75" s="28"/>
      <c r="CQG75" s="28"/>
      <c r="CQH75" s="28"/>
      <c r="CQI75" s="52"/>
      <c r="CQJ75" s="51"/>
      <c r="CQK75" s="51"/>
      <c r="CQL75" s="51"/>
      <c r="CQM75" s="47"/>
      <c r="CQN75" s="52"/>
      <c r="CQO75" s="52"/>
      <c r="CQP75" s="52"/>
      <c r="CQQ75" s="28"/>
      <c r="CQR75" s="28"/>
      <c r="CQS75" s="28"/>
      <c r="CQT75" s="28"/>
      <c r="CQU75" s="28"/>
      <c r="CQV75" s="28"/>
      <c r="CQW75" s="28"/>
      <c r="CQX75" s="28"/>
      <c r="CQY75" s="52"/>
      <c r="CQZ75" s="51"/>
      <c r="CRA75" s="51"/>
      <c r="CRB75" s="51"/>
      <c r="CRC75" s="47"/>
      <c r="CRD75" s="52"/>
      <c r="CRE75" s="52"/>
      <c r="CRF75" s="52"/>
      <c r="CRG75" s="28"/>
      <c r="CRH75" s="28"/>
      <c r="CRI75" s="28"/>
      <c r="CRJ75" s="28"/>
      <c r="CRK75" s="28"/>
      <c r="CRL75" s="28"/>
      <c r="CRM75" s="28"/>
      <c r="CRN75" s="28"/>
      <c r="CRO75" s="52"/>
      <c r="CRP75" s="51"/>
      <c r="CRQ75" s="51"/>
      <c r="CRR75" s="51"/>
      <c r="CRS75" s="47"/>
      <c r="CRT75" s="52"/>
      <c r="CRU75" s="52"/>
      <c r="CRV75" s="52"/>
      <c r="CRW75" s="28"/>
      <c r="CRX75" s="28"/>
      <c r="CRY75" s="28"/>
      <c r="CRZ75" s="28"/>
      <c r="CSA75" s="28"/>
      <c r="CSB75" s="28"/>
      <c r="CSC75" s="28"/>
      <c r="CSD75" s="28"/>
      <c r="CSE75" s="52"/>
      <c r="CSF75" s="51"/>
      <c r="CSG75" s="51"/>
      <c r="CSH75" s="51"/>
      <c r="CSI75" s="47"/>
      <c r="CSJ75" s="52"/>
      <c r="CSK75" s="52"/>
      <c r="CSL75" s="52"/>
      <c r="CSM75" s="28"/>
      <c r="CSN75" s="28"/>
      <c r="CSO75" s="28"/>
      <c r="CSP75" s="28"/>
      <c r="CSQ75" s="28"/>
      <c r="CSR75" s="28"/>
      <c r="CSS75" s="28"/>
      <c r="CST75" s="28"/>
      <c r="CSU75" s="52"/>
      <c r="CSV75" s="51"/>
      <c r="CSW75" s="51"/>
      <c r="CSX75" s="51"/>
      <c r="CSY75" s="47"/>
      <c r="CSZ75" s="52"/>
      <c r="CTA75" s="52"/>
      <c r="CTB75" s="52"/>
      <c r="CTC75" s="28"/>
      <c r="CTD75" s="28"/>
      <c r="CTE75" s="28"/>
      <c r="CTF75" s="28"/>
      <c r="CTG75" s="28"/>
      <c r="CTH75" s="28"/>
      <c r="CTI75" s="28"/>
      <c r="CTJ75" s="28"/>
      <c r="CTK75" s="52"/>
      <c r="CTL75" s="51"/>
      <c r="CTM75" s="51"/>
      <c r="CTN75" s="51"/>
      <c r="CTO75" s="47"/>
      <c r="CTP75" s="52"/>
      <c r="CTQ75" s="52"/>
      <c r="CTR75" s="52"/>
      <c r="CTS75" s="28"/>
      <c r="CTT75" s="28"/>
      <c r="CTU75" s="28"/>
      <c r="CTV75" s="28"/>
      <c r="CTW75" s="28"/>
      <c r="CTX75" s="28"/>
      <c r="CTY75" s="28"/>
      <c r="CTZ75" s="28"/>
      <c r="CUA75" s="52"/>
      <c r="CUB75" s="51"/>
      <c r="CUC75" s="51"/>
      <c r="CUD75" s="51"/>
      <c r="CUE75" s="47"/>
      <c r="CUF75" s="52"/>
      <c r="CUG75" s="52"/>
      <c r="CUH75" s="52"/>
      <c r="CUI75" s="28"/>
      <c r="CUJ75" s="28"/>
      <c r="CUK75" s="28"/>
      <c r="CUL75" s="28"/>
      <c r="CUM75" s="28"/>
      <c r="CUN75" s="28"/>
      <c r="CUO75" s="28"/>
      <c r="CUP75" s="28"/>
      <c r="CUQ75" s="52"/>
      <c r="CUR75" s="51"/>
      <c r="CUS75" s="51"/>
      <c r="CUT75" s="51"/>
      <c r="CUU75" s="47"/>
      <c r="CUV75" s="52"/>
      <c r="CUW75" s="52"/>
      <c r="CUX75" s="52"/>
      <c r="CUY75" s="28"/>
      <c r="CUZ75" s="28"/>
      <c r="CVA75" s="28"/>
      <c r="CVB75" s="28"/>
      <c r="CVC75" s="28"/>
      <c r="CVD75" s="28"/>
      <c r="CVE75" s="28"/>
      <c r="CVF75" s="28"/>
      <c r="CVG75" s="52"/>
      <c r="CVH75" s="51"/>
      <c r="CVI75" s="51"/>
      <c r="CVJ75" s="51"/>
      <c r="CVK75" s="47"/>
      <c r="CVL75" s="52"/>
      <c r="CVM75" s="52"/>
      <c r="CVN75" s="52"/>
      <c r="CVO75" s="28"/>
      <c r="CVP75" s="28"/>
      <c r="CVQ75" s="28"/>
      <c r="CVR75" s="28"/>
      <c r="CVS75" s="28"/>
      <c r="CVT75" s="28"/>
      <c r="CVU75" s="28"/>
      <c r="CVV75" s="28"/>
      <c r="CVW75" s="52"/>
      <c r="CVX75" s="51"/>
      <c r="CVY75" s="51"/>
      <c r="CVZ75" s="51"/>
      <c r="CWA75" s="47"/>
      <c r="CWB75" s="52"/>
      <c r="CWC75" s="52"/>
      <c r="CWD75" s="52"/>
      <c r="CWE75" s="28"/>
      <c r="CWF75" s="28"/>
      <c r="CWG75" s="28"/>
      <c r="CWH75" s="28"/>
      <c r="CWI75" s="28"/>
      <c r="CWJ75" s="28"/>
      <c r="CWK75" s="28"/>
      <c r="CWL75" s="28"/>
      <c r="CWM75" s="52"/>
      <c r="CWN75" s="51"/>
      <c r="CWO75" s="51"/>
      <c r="CWP75" s="51"/>
      <c r="CWQ75" s="47"/>
      <c r="CWR75" s="52"/>
      <c r="CWS75" s="52"/>
      <c r="CWT75" s="52"/>
      <c r="CWU75" s="28"/>
      <c r="CWV75" s="28"/>
      <c r="CWW75" s="28"/>
      <c r="CWX75" s="28"/>
      <c r="CWY75" s="28"/>
      <c r="CWZ75" s="28"/>
      <c r="CXA75" s="28"/>
      <c r="CXB75" s="28"/>
      <c r="CXC75" s="52"/>
      <c r="CXD75" s="51"/>
      <c r="CXE75" s="51"/>
      <c r="CXF75" s="51"/>
      <c r="CXG75" s="47"/>
      <c r="CXH75" s="52"/>
      <c r="CXI75" s="52"/>
      <c r="CXJ75" s="52"/>
      <c r="CXK75" s="28"/>
      <c r="CXL75" s="28"/>
      <c r="CXM75" s="28"/>
      <c r="CXN75" s="28"/>
      <c r="CXO75" s="28"/>
      <c r="CXP75" s="28"/>
      <c r="CXQ75" s="28"/>
      <c r="CXR75" s="28"/>
      <c r="CXS75" s="52"/>
      <c r="CXT75" s="51"/>
      <c r="CXU75" s="51"/>
      <c r="CXV75" s="51"/>
      <c r="CXW75" s="47"/>
      <c r="CXX75" s="52"/>
      <c r="CXY75" s="52"/>
      <c r="CXZ75" s="52"/>
      <c r="CYA75" s="28"/>
      <c r="CYB75" s="28"/>
      <c r="CYC75" s="28"/>
      <c r="CYD75" s="28"/>
      <c r="CYE75" s="28"/>
      <c r="CYF75" s="28"/>
      <c r="CYG75" s="28"/>
      <c r="CYH75" s="28"/>
      <c r="CYI75" s="52"/>
      <c r="CYJ75" s="51"/>
      <c r="CYK75" s="51"/>
      <c r="CYL75" s="51"/>
      <c r="CYM75" s="47"/>
      <c r="CYN75" s="52"/>
      <c r="CYO75" s="52"/>
      <c r="CYP75" s="52"/>
      <c r="CYQ75" s="28"/>
      <c r="CYR75" s="28"/>
      <c r="CYS75" s="28"/>
      <c r="CYT75" s="28"/>
      <c r="CYU75" s="28"/>
      <c r="CYV75" s="28"/>
      <c r="CYW75" s="28"/>
      <c r="CYX75" s="28"/>
      <c r="CYY75" s="52"/>
      <c r="CYZ75" s="51"/>
      <c r="CZA75" s="51"/>
      <c r="CZB75" s="51"/>
      <c r="CZC75" s="47"/>
      <c r="CZD75" s="52"/>
      <c r="CZE75" s="52"/>
      <c r="CZF75" s="52"/>
      <c r="CZG75" s="28"/>
      <c r="CZH75" s="28"/>
      <c r="CZI75" s="28"/>
      <c r="CZJ75" s="28"/>
      <c r="CZK75" s="28"/>
      <c r="CZL75" s="28"/>
      <c r="CZM75" s="28"/>
      <c r="CZN75" s="28"/>
      <c r="CZO75" s="52"/>
      <c r="CZP75" s="51"/>
      <c r="CZQ75" s="51"/>
      <c r="CZR75" s="51"/>
      <c r="CZS75" s="47"/>
      <c r="CZT75" s="52"/>
      <c r="CZU75" s="52"/>
      <c r="CZV75" s="52"/>
      <c r="CZW75" s="28"/>
      <c r="CZX75" s="28"/>
      <c r="CZY75" s="28"/>
      <c r="CZZ75" s="28"/>
      <c r="DAA75" s="28"/>
      <c r="DAB75" s="28"/>
      <c r="DAC75" s="28"/>
      <c r="DAD75" s="28"/>
      <c r="DAE75" s="52"/>
      <c r="DAF75" s="51"/>
      <c r="DAG75" s="51"/>
      <c r="DAH75" s="51"/>
      <c r="DAI75" s="47"/>
      <c r="DAJ75" s="52"/>
      <c r="DAK75" s="52"/>
      <c r="DAL75" s="52"/>
      <c r="DAM75" s="28"/>
      <c r="DAN75" s="28"/>
      <c r="DAO75" s="28"/>
      <c r="DAP75" s="28"/>
      <c r="DAQ75" s="28"/>
      <c r="DAR75" s="28"/>
      <c r="DAS75" s="28"/>
      <c r="DAT75" s="28"/>
      <c r="DAU75" s="52"/>
      <c r="DAV75" s="51"/>
      <c r="DAW75" s="51"/>
      <c r="DAX75" s="51"/>
      <c r="DAY75" s="47"/>
      <c r="DAZ75" s="52"/>
      <c r="DBA75" s="52"/>
      <c r="DBB75" s="52"/>
      <c r="DBC75" s="28"/>
      <c r="DBD75" s="28"/>
      <c r="DBE75" s="28"/>
      <c r="DBF75" s="28"/>
      <c r="DBG75" s="28"/>
      <c r="DBH75" s="28"/>
      <c r="DBI75" s="28"/>
      <c r="DBJ75" s="28"/>
      <c r="DBK75" s="52"/>
      <c r="DBL75" s="51"/>
      <c r="DBM75" s="51"/>
      <c r="DBN75" s="51"/>
      <c r="DBO75" s="47"/>
      <c r="DBP75" s="52"/>
      <c r="DBQ75" s="52"/>
      <c r="DBR75" s="52"/>
      <c r="DBS75" s="28"/>
      <c r="DBT75" s="28"/>
      <c r="DBU75" s="28"/>
      <c r="DBV75" s="28"/>
      <c r="DBW75" s="28"/>
      <c r="DBX75" s="28"/>
      <c r="DBY75" s="28"/>
      <c r="DBZ75" s="28"/>
      <c r="DCA75" s="52"/>
      <c r="DCB75" s="51"/>
      <c r="DCC75" s="51"/>
      <c r="DCD75" s="51"/>
      <c r="DCE75" s="47"/>
      <c r="DCF75" s="52"/>
      <c r="DCG75" s="52"/>
      <c r="DCH75" s="52"/>
      <c r="DCI75" s="28"/>
      <c r="DCJ75" s="28"/>
      <c r="DCK75" s="28"/>
      <c r="DCL75" s="28"/>
      <c r="DCM75" s="28"/>
      <c r="DCN75" s="28"/>
      <c r="DCO75" s="28"/>
      <c r="DCP75" s="28"/>
      <c r="DCQ75" s="52"/>
      <c r="DCR75" s="51"/>
      <c r="DCS75" s="51"/>
      <c r="DCT75" s="51"/>
      <c r="DCU75" s="47"/>
      <c r="DCV75" s="52"/>
      <c r="DCW75" s="52"/>
      <c r="DCX75" s="52"/>
      <c r="DCY75" s="28"/>
      <c r="DCZ75" s="28"/>
      <c r="DDA75" s="28"/>
      <c r="DDB75" s="28"/>
      <c r="DDC75" s="28"/>
      <c r="DDD75" s="28"/>
      <c r="DDE75" s="28"/>
      <c r="DDF75" s="28"/>
      <c r="DDG75" s="52"/>
      <c r="DDH75" s="51"/>
      <c r="DDI75" s="51"/>
      <c r="DDJ75" s="51"/>
      <c r="DDK75" s="47"/>
      <c r="DDL75" s="52"/>
      <c r="DDM75" s="52"/>
      <c r="DDN75" s="52"/>
      <c r="DDO75" s="28"/>
      <c r="DDP75" s="28"/>
      <c r="DDQ75" s="28"/>
      <c r="DDR75" s="28"/>
      <c r="DDS75" s="28"/>
      <c r="DDT75" s="28"/>
      <c r="DDU75" s="28"/>
      <c r="DDV75" s="28"/>
      <c r="DDW75" s="52"/>
      <c r="DDX75" s="51"/>
      <c r="DDY75" s="51"/>
      <c r="DDZ75" s="51"/>
      <c r="DEA75" s="47"/>
      <c r="DEB75" s="52"/>
      <c r="DEC75" s="52"/>
      <c r="DED75" s="52"/>
      <c r="DEE75" s="28"/>
      <c r="DEF75" s="28"/>
      <c r="DEG75" s="28"/>
      <c r="DEH75" s="28"/>
      <c r="DEI75" s="28"/>
      <c r="DEJ75" s="28"/>
      <c r="DEK75" s="28"/>
      <c r="DEL75" s="28"/>
      <c r="DEM75" s="52"/>
      <c r="DEN75" s="51"/>
      <c r="DEO75" s="51"/>
      <c r="DEP75" s="51"/>
      <c r="DEQ75" s="47"/>
      <c r="DER75" s="52"/>
      <c r="DES75" s="52"/>
      <c r="DET75" s="52"/>
      <c r="DEU75" s="28"/>
      <c r="DEV75" s="28"/>
      <c r="DEW75" s="28"/>
      <c r="DEX75" s="28"/>
      <c r="DEY75" s="28"/>
      <c r="DEZ75" s="28"/>
      <c r="DFA75" s="28"/>
      <c r="DFB75" s="28"/>
      <c r="DFC75" s="52"/>
      <c r="DFD75" s="51"/>
      <c r="DFE75" s="51"/>
      <c r="DFF75" s="51"/>
      <c r="DFG75" s="47"/>
      <c r="DFH75" s="52"/>
      <c r="DFI75" s="52"/>
      <c r="DFJ75" s="52"/>
      <c r="DFK75" s="28"/>
      <c r="DFL75" s="28"/>
      <c r="DFM75" s="28"/>
      <c r="DFN75" s="28"/>
      <c r="DFO75" s="28"/>
      <c r="DFP75" s="28"/>
      <c r="DFQ75" s="28"/>
      <c r="DFR75" s="28"/>
      <c r="DFS75" s="52"/>
      <c r="DFT75" s="51"/>
      <c r="DFU75" s="51"/>
      <c r="DFV75" s="51"/>
      <c r="DFW75" s="47"/>
      <c r="DFX75" s="52"/>
      <c r="DFY75" s="52"/>
      <c r="DFZ75" s="52"/>
      <c r="DGA75" s="28"/>
      <c r="DGB75" s="28"/>
      <c r="DGC75" s="28"/>
      <c r="DGD75" s="28"/>
      <c r="DGE75" s="28"/>
      <c r="DGF75" s="28"/>
      <c r="DGG75" s="28"/>
      <c r="DGH75" s="28"/>
      <c r="DGI75" s="52"/>
      <c r="DGJ75" s="51"/>
      <c r="DGK75" s="51"/>
      <c r="DGL75" s="51"/>
      <c r="DGM75" s="47"/>
      <c r="DGN75" s="52"/>
      <c r="DGO75" s="52"/>
      <c r="DGP75" s="52"/>
      <c r="DGQ75" s="28"/>
      <c r="DGR75" s="28"/>
      <c r="DGS75" s="28"/>
      <c r="DGT75" s="28"/>
      <c r="DGU75" s="28"/>
      <c r="DGV75" s="28"/>
      <c r="DGW75" s="28"/>
      <c r="DGX75" s="28"/>
      <c r="DGY75" s="52"/>
      <c r="DGZ75" s="51"/>
      <c r="DHA75" s="51"/>
      <c r="DHB75" s="51"/>
      <c r="DHC75" s="47"/>
      <c r="DHD75" s="52"/>
      <c r="DHE75" s="52"/>
      <c r="DHF75" s="52"/>
      <c r="DHG75" s="28"/>
      <c r="DHH75" s="28"/>
      <c r="DHI75" s="28"/>
      <c r="DHJ75" s="28"/>
      <c r="DHK75" s="28"/>
      <c r="DHL75" s="28"/>
      <c r="DHM75" s="28"/>
      <c r="DHN75" s="28"/>
      <c r="DHO75" s="52"/>
      <c r="DHP75" s="51"/>
      <c r="DHQ75" s="51"/>
      <c r="DHR75" s="51"/>
      <c r="DHS75" s="47"/>
      <c r="DHT75" s="52"/>
      <c r="DHU75" s="52"/>
      <c r="DHV75" s="52"/>
      <c r="DHW75" s="28"/>
      <c r="DHX75" s="28"/>
      <c r="DHY75" s="28"/>
      <c r="DHZ75" s="28"/>
      <c r="DIA75" s="28"/>
      <c r="DIB75" s="28"/>
      <c r="DIC75" s="28"/>
      <c r="DID75" s="28"/>
      <c r="DIE75" s="52"/>
      <c r="DIF75" s="51"/>
      <c r="DIG75" s="51"/>
      <c r="DIH75" s="51"/>
      <c r="DII75" s="47"/>
      <c r="DIJ75" s="52"/>
      <c r="DIK75" s="52"/>
      <c r="DIL75" s="52"/>
      <c r="DIM75" s="28"/>
      <c r="DIN75" s="28"/>
      <c r="DIO75" s="28"/>
      <c r="DIP75" s="28"/>
      <c r="DIQ75" s="28"/>
      <c r="DIR75" s="28"/>
      <c r="DIS75" s="28"/>
      <c r="DIT75" s="28"/>
      <c r="DIU75" s="52"/>
      <c r="DIV75" s="51"/>
      <c r="DIW75" s="51"/>
      <c r="DIX75" s="51"/>
      <c r="DIY75" s="47"/>
      <c r="DIZ75" s="52"/>
      <c r="DJA75" s="52"/>
      <c r="DJB75" s="52"/>
      <c r="DJC75" s="28"/>
      <c r="DJD75" s="28"/>
      <c r="DJE75" s="28"/>
      <c r="DJF75" s="28"/>
      <c r="DJG75" s="28"/>
      <c r="DJH75" s="28"/>
      <c r="DJI75" s="28"/>
      <c r="DJJ75" s="28"/>
      <c r="DJK75" s="52"/>
      <c r="DJL75" s="51"/>
      <c r="DJM75" s="51"/>
      <c r="DJN75" s="51"/>
      <c r="DJO75" s="47"/>
      <c r="DJP75" s="52"/>
      <c r="DJQ75" s="52"/>
      <c r="DJR75" s="52"/>
      <c r="DJS75" s="28"/>
      <c r="DJT75" s="28"/>
      <c r="DJU75" s="28"/>
      <c r="DJV75" s="28"/>
      <c r="DJW75" s="28"/>
      <c r="DJX75" s="28"/>
      <c r="DJY75" s="28"/>
      <c r="DJZ75" s="28"/>
      <c r="DKA75" s="52"/>
      <c r="DKB75" s="51"/>
      <c r="DKC75" s="51"/>
      <c r="DKD75" s="51"/>
      <c r="DKE75" s="47"/>
      <c r="DKF75" s="52"/>
      <c r="DKG75" s="52"/>
      <c r="DKH75" s="52"/>
      <c r="DKI75" s="28"/>
      <c r="DKJ75" s="28"/>
      <c r="DKK75" s="28"/>
      <c r="DKL75" s="28"/>
      <c r="DKM75" s="28"/>
      <c r="DKN75" s="28"/>
      <c r="DKO75" s="28"/>
      <c r="DKP75" s="28"/>
      <c r="DKQ75" s="52"/>
      <c r="DKR75" s="51"/>
      <c r="DKS75" s="51"/>
      <c r="DKT75" s="51"/>
      <c r="DKU75" s="47"/>
      <c r="DKV75" s="52"/>
      <c r="DKW75" s="52"/>
      <c r="DKX75" s="52"/>
      <c r="DKY75" s="28"/>
      <c r="DKZ75" s="28"/>
      <c r="DLA75" s="28"/>
      <c r="DLB75" s="28"/>
      <c r="DLC75" s="28"/>
      <c r="DLD75" s="28"/>
      <c r="DLE75" s="28"/>
      <c r="DLF75" s="28"/>
      <c r="DLG75" s="52"/>
      <c r="DLH75" s="51"/>
      <c r="DLI75" s="51"/>
      <c r="DLJ75" s="51"/>
      <c r="DLK75" s="47"/>
      <c r="DLL75" s="52"/>
      <c r="DLM75" s="52"/>
      <c r="DLN75" s="52"/>
      <c r="DLO75" s="28"/>
      <c r="DLP75" s="28"/>
      <c r="DLQ75" s="28"/>
      <c r="DLR75" s="28"/>
      <c r="DLS75" s="28"/>
      <c r="DLT75" s="28"/>
      <c r="DLU75" s="28"/>
      <c r="DLV75" s="28"/>
      <c r="DLW75" s="52"/>
      <c r="DLX75" s="51"/>
      <c r="DLY75" s="51"/>
      <c r="DLZ75" s="51"/>
      <c r="DMA75" s="47"/>
      <c r="DMB75" s="52"/>
      <c r="DMC75" s="52"/>
      <c r="DMD75" s="52"/>
      <c r="DME75" s="28"/>
      <c r="DMF75" s="28"/>
      <c r="DMG75" s="28"/>
      <c r="DMH75" s="28"/>
      <c r="DMI75" s="28"/>
      <c r="DMJ75" s="28"/>
      <c r="DMK75" s="28"/>
      <c r="DML75" s="28"/>
      <c r="DMM75" s="52"/>
      <c r="DMN75" s="51"/>
      <c r="DMO75" s="51"/>
      <c r="DMP75" s="51"/>
      <c r="DMQ75" s="47"/>
      <c r="DMR75" s="52"/>
      <c r="DMS75" s="52"/>
      <c r="DMT75" s="52"/>
      <c r="DMU75" s="28"/>
      <c r="DMV75" s="28"/>
      <c r="DMW75" s="28"/>
      <c r="DMX75" s="28"/>
      <c r="DMY75" s="28"/>
      <c r="DMZ75" s="28"/>
      <c r="DNA75" s="28"/>
      <c r="DNB75" s="28"/>
      <c r="DNC75" s="52"/>
      <c r="DND75" s="51"/>
      <c r="DNE75" s="51"/>
      <c r="DNF75" s="51"/>
      <c r="DNG75" s="47"/>
      <c r="DNH75" s="52"/>
      <c r="DNI75" s="52"/>
      <c r="DNJ75" s="52"/>
      <c r="DNK75" s="28"/>
      <c r="DNL75" s="28"/>
      <c r="DNM75" s="28"/>
      <c r="DNN75" s="28"/>
      <c r="DNO75" s="28"/>
      <c r="DNP75" s="28"/>
      <c r="DNQ75" s="28"/>
      <c r="DNR75" s="28"/>
      <c r="DNS75" s="52"/>
      <c r="DNT75" s="51"/>
      <c r="DNU75" s="51"/>
      <c r="DNV75" s="51"/>
      <c r="DNW75" s="47"/>
      <c r="DNX75" s="52"/>
      <c r="DNY75" s="52"/>
      <c r="DNZ75" s="52"/>
      <c r="DOA75" s="28"/>
      <c r="DOB75" s="28"/>
      <c r="DOC75" s="28"/>
      <c r="DOD75" s="28"/>
      <c r="DOE75" s="28"/>
      <c r="DOF75" s="28"/>
      <c r="DOG75" s="28"/>
      <c r="DOH75" s="28"/>
      <c r="DOI75" s="52"/>
      <c r="DOJ75" s="51"/>
      <c r="DOK75" s="51"/>
      <c r="DOL75" s="51"/>
      <c r="DOM75" s="47"/>
      <c r="DON75" s="52"/>
      <c r="DOO75" s="52"/>
      <c r="DOP75" s="52"/>
      <c r="DOQ75" s="28"/>
      <c r="DOR75" s="28"/>
      <c r="DOS75" s="28"/>
      <c r="DOT75" s="28"/>
      <c r="DOU75" s="28"/>
      <c r="DOV75" s="28"/>
      <c r="DOW75" s="28"/>
      <c r="DOX75" s="28"/>
      <c r="DOY75" s="52"/>
      <c r="DOZ75" s="51"/>
      <c r="DPA75" s="51"/>
      <c r="DPB75" s="51"/>
      <c r="DPC75" s="47"/>
      <c r="DPD75" s="52"/>
      <c r="DPE75" s="52"/>
      <c r="DPF75" s="52"/>
      <c r="DPG75" s="28"/>
      <c r="DPH75" s="28"/>
      <c r="DPI75" s="28"/>
      <c r="DPJ75" s="28"/>
      <c r="DPK75" s="28"/>
      <c r="DPL75" s="28"/>
      <c r="DPM75" s="28"/>
      <c r="DPN75" s="28"/>
      <c r="DPO75" s="52"/>
      <c r="DPP75" s="51"/>
      <c r="DPQ75" s="51"/>
      <c r="DPR75" s="51"/>
      <c r="DPS75" s="47"/>
      <c r="DPT75" s="52"/>
      <c r="DPU75" s="52"/>
      <c r="DPV75" s="52"/>
      <c r="DPW75" s="28"/>
      <c r="DPX75" s="28"/>
      <c r="DPY75" s="28"/>
      <c r="DPZ75" s="28"/>
      <c r="DQA75" s="28"/>
      <c r="DQB75" s="28"/>
      <c r="DQC75" s="28"/>
      <c r="DQD75" s="28"/>
      <c r="DQE75" s="52"/>
      <c r="DQF75" s="51"/>
      <c r="DQG75" s="51"/>
      <c r="DQH75" s="51"/>
      <c r="DQI75" s="47"/>
      <c r="DQJ75" s="52"/>
      <c r="DQK75" s="52"/>
      <c r="DQL75" s="52"/>
      <c r="DQM75" s="28"/>
      <c r="DQN75" s="28"/>
      <c r="DQO75" s="28"/>
      <c r="DQP75" s="28"/>
      <c r="DQQ75" s="28"/>
      <c r="DQR75" s="28"/>
      <c r="DQS75" s="28"/>
      <c r="DQT75" s="28"/>
      <c r="DQU75" s="52"/>
      <c r="DQV75" s="51"/>
      <c r="DQW75" s="51"/>
      <c r="DQX75" s="51"/>
      <c r="DQY75" s="47"/>
      <c r="DQZ75" s="52"/>
      <c r="DRA75" s="52"/>
      <c r="DRB75" s="52"/>
      <c r="DRC75" s="28"/>
      <c r="DRD75" s="28"/>
      <c r="DRE75" s="28"/>
      <c r="DRF75" s="28"/>
      <c r="DRG75" s="28"/>
      <c r="DRH75" s="28"/>
      <c r="DRI75" s="28"/>
      <c r="DRJ75" s="28"/>
      <c r="DRK75" s="52"/>
      <c r="DRL75" s="51"/>
      <c r="DRM75" s="51"/>
      <c r="DRN75" s="51"/>
      <c r="DRO75" s="47"/>
      <c r="DRP75" s="52"/>
      <c r="DRQ75" s="52"/>
      <c r="DRR75" s="52"/>
      <c r="DRS75" s="28"/>
      <c r="DRT75" s="28"/>
      <c r="DRU75" s="28"/>
      <c r="DRV75" s="28"/>
      <c r="DRW75" s="28"/>
      <c r="DRX75" s="28"/>
      <c r="DRY75" s="28"/>
      <c r="DRZ75" s="28"/>
      <c r="DSA75" s="52"/>
      <c r="DSB75" s="51"/>
      <c r="DSC75" s="51"/>
      <c r="DSD75" s="51"/>
      <c r="DSE75" s="47"/>
      <c r="DSF75" s="52"/>
      <c r="DSG75" s="52"/>
      <c r="DSH75" s="52"/>
      <c r="DSI75" s="28"/>
      <c r="DSJ75" s="28"/>
      <c r="DSK75" s="28"/>
      <c r="DSL75" s="28"/>
      <c r="DSM75" s="28"/>
      <c r="DSN75" s="28"/>
      <c r="DSO75" s="28"/>
      <c r="DSP75" s="28"/>
      <c r="DSQ75" s="52"/>
      <c r="DSR75" s="51"/>
      <c r="DSS75" s="51"/>
      <c r="DST75" s="51"/>
      <c r="DSU75" s="47"/>
      <c r="DSV75" s="52"/>
      <c r="DSW75" s="52"/>
      <c r="DSX75" s="52"/>
      <c r="DSY75" s="28"/>
      <c r="DSZ75" s="28"/>
      <c r="DTA75" s="28"/>
      <c r="DTB75" s="28"/>
      <c r="DTC75" s="28"/>
      <c r="DTD75" s="28"/>
      <c r="DTE75" s="28"/>
      <c r="DTF75" s="28"/>
      <c r="DTG75" s="52"/>
      <c r="DTH75" s="51"/>
      <c r="DTI75" s="51"/>
      <c r="DTJ75" s="51"/>
      <c r="DTK75" s="47"/>
      <c r="DTL75" s="52"/>
      <c r="DTM75" s="52"/>
      <c r="DTN75" s="52"/>
      <c r="DTO75" s="28"/>
      <c r="DTP75" s="28"/>
      <c r="DTQ75" s="28"/>
      <c r="DTR75" s="28"/>
      <c r="DTS75" s="28"/>
      <c r="DTT75" s="28"/>
      <c r="DTU75" s="28"/>
      <c r="DTV75" s="28"/>
      <c r="DTW75" s="52"/>
      <c r="DTX75" s="51"/>
      <c r="DTY75" s="51"/>
      <c r="DTZ75" s="51"/>
      <c r="DUA75" s="47"/>
      <c r="DUB75" s="52"/>
      <c r="DUC75" s="52"/>
      <c r="DUD75" s="52"/>
      <c r="DUE75" s="28"/>
      <c r="DUF75" s="28"/>
      <c r="DUG75" s="28"/>
      <c r="DUH75" s="28"/>
      <c r="DUI75" s="28"/>
      <c r="DUJ75" s="28"/>
      <c r="DUK75" s="28"/>
      <c r="DUL75" s="28"/>
      <c r="DUM75" s="52"/>
      <c r="DUN75" s="51"/>
      <c r="DUO75" s="51"/>
      <c r="DUP75" s="51"/>
      <c r="DUQ75" s="47"/>
      <c r="DUR75" s="52"/>
      <c r="DUS75" s="52"/>
      <c r="DUT75" s="52"/>
      <c r="DUU75" s="28"/>
      <c r="DUV75" s="28"/>
      <c r="DUW75" s="28"/>
      <c r="DUX75" s="28"/>
      <c r="DUY75" s="28"/>
      <c r="DUZ75" s="28"/>
      <c r="DVA75" s="28"/>
      <c r="DVB75" s="28"/>
      <c r="DVC75" s="52"/>
      <c r="DVD75" s="51"/>
      <c r="DVE75" s="51"/>
      <c r="DVF75" s="51"/>
      <c r="DVG75" s="47"/>
      <c r="DVH75" s="52"/>
      <c r="DVI75" s="52"/>
      <c r="DVJ75" s="52"/>
      <c r="DVK75" s="28"/>
      <c r="DVL75" s="28"/>
      <c r="DVM75" s="28"/>
      <c r="DVN75" s="28"/>
      <c r="DVO75" s="28"/>
      <c r="DVP75" s="28"/>
      <c r="DVQ75" s="28"/>
      <c r="DVR75" s="28"/>
      <c r="DVS75" s="52"/>
      <c r="DVT75" s="51"/>
      <c r="DVU75" s="51"/>
      <c r="DVV75" s="51"/>
      <c r="DVW75" s="47"/>
      <c r="DVX75" s="52"/>
      <c r="DVY75" s="52"/>
      <c r="DVZ75" s="52"/>
      <c r="DWA75" s="28"/>
      <c r="DWB75" s="28"/>
      <c r="DWC75" s="28"/>
      <c r="DWD75" s="28"/>
      <c r="DWE75" s="28"/>
      <c r="DWF75" s="28"/>
      <c r="DWG75" s="28"/>
      <c r="DWH75" s="28"/>
      <c r="DWI75" s="52"/>
      <c r="DWJ75" s="51"/>
      <c r="DWK75" s="51"/>
      <c r="DWL75" s="51"/>
      <c r="DWM75" s="47"/>
      <c r="DWN75" s="52"/>
      <c r="DWO75" s="52"/>
      <c r="DWP75" s="52"/>
      <c r="DWQ75" s="28"/>
      <c r="DWR75" s="28"/>
      <c r="DWS75" s="28"/>
      <c r="DWT75" s="28"/>
      <c r="DWU75" s="28"/>
      <c r="DWV75" s="28"/>
      <c r="DWW75" s="28"/>
      <c r="DWX75" s="28"/>
      <c r="DWY75" s="52"/>
      <c r="DWZ75" s="51"/>
      <c r="DXA75" s="51"/>
      <c r="DXB75" s="51"/>
      <c r="DXC75" s="47"/>
      <c r="DXD75" s="52"/>
      <c r="DXE75" s="52"/>
      <c r="DXF75" s="52"/>
      <c r="DXG75" s="28"/>
      <c r="DXH75" s="28"/>
      <c r="DXI75" s="28"/>
      <c r="DXJ75" s="28"/>
      <c r="DXK75" s="28"/>
      <c r="DXL75" s="28"/>
      <c r="DXM75" s="28"/>
      <c r="DXN75" s="28"/>
      <c r="DXO75" s="52"/>
      <c r="DXP75" s="51"/>
      <c r="DXQ75" s="51"/>
      <c r="DXR75" s="51"/>
      <c r="DXS75" s="47"/>
      <c r="DXT75" s="52"/>
      <c r="DXU75" s="52"/>
      <c r="DXV75" s="52"/>
      <c r="DXW75" s="28"/>
      <c r="DXX75" s="28"/>
      <c r="DXY75" s="28"/>
      <c r="DXZ75" s="28"/>
      <c r="DYA75" s="28"/>
      <c r="DYB75" s="28"/>
      <c r="DYC75" s="28"/>
      <c r="DYD75" s="28"/>
      <c r="DYE75" s="52"/>
      <c r="DYF75" s="51"/>
      <c r="DYG75" s="51"/>
      <c r="DYH75" s="51"/>
      <c r="DYI75" s="47"/>
      <c r="DYJ75" s="52"/>
      <c r="DYK75" s="52"/>
      <c r="DYL75" s="52"/>
      <c r="DYM75" s="28"/>
      <c r="DYN75" s="28"/>
      <c r="DYO75" s="28"/>
      <c r="DYP75" s="28"/>
      <c r="DYQ75" s="28"/>
      <c r="DYR75" s="28"/>
      <c r="DYS75" s="28"/>
      <c r="DYT75" s="28"/>
      <c r="DYU75" s="52"/>
      <c r="DYV75" s="51"/>
      <c r="DYW75" s="51"/>
      <c r="DYX75" s="51"/>
      <c r="DYY75" s="47"/>
      <c r="DYZ75" s="52"/>
      <c r="DZA75" s="52"/>
      <c r="DZB75" s="52"/>
      <c r="DZC75" s="28"/>
      <c r="DZD75" s="28"/>
      <c r="DZE75" s="28"/>
      <c r="DZF75" s="28"/>
      <c r="DZG75" s="28"/>
      <c r="DZH75" s="28"/>
      <c r="DZI75" s="28"/>
      <c r="DZJ75" s="28"/>
      <c r="DZK75" s="52"/>
      <c r="DZL75" s="51"/>
      <c r="DZM75" s="51"/>
      <c r="DZN75" s="51"/>
      <c r="DZO75" s="47"/>
      <c r="DZP75" s="52"/>
      <c r="DZQ75" s="52"/>
      <c r="DZR75" s="52"/>
      <c r="DZS75" s="28"/>
      <c r="DZT75" s="28"/>
      <c r="DZU75" s="28"/>
      <c r="DZV75" s="28"/>
      <c r="DZW75" s="28"/>
      <c r="DZX75" s="28"/>
      <c r="DZY75" s="28"/>
      <c r="DZZ75" s="28"/>
      <c r="EAA75" s="52"/>
      <c r="EAB75" s="51"/>
      <c r="EAC75" s="51"/>
      <c r="EAD75" s="51"/>
      <c r="EAE75" s="47"/>
      <c r="EAF75" s="52"/>
      <c r="EAG75" s="52"/>
      <c r="EAH75" s="52"/>
      <c r="EAI75" s="28"/>
      <c r="EAJ75" s="28"/>
      <c r="EAK75" s="28"/>
      <c r="EAL75" s="28"/>
      <c r="EAM75" s="28"/>
      <c r="EAN75" s="28"/>
      <c r="EAO75" s="28"/>
      <c r="EAP75" s="28"/>
      <c r="EAQ75" s="52"/>
      <c r="EAR75" s="51"/>
      <c r="EAS75" s="51"/>
      <c r="EAT75" s="51"/>
      <c r="EAU75" s="47"/>
      <c r="EAV75" s="52"/>
      <c r="EAW75" s="52"/>
      <c r="EAX75" s="52"/>
      <c r="EAY75" s="28"/>
      <c r="EAZ75" s="28"/>
      <c r="EBA75" s="28"/>
      <c r="EBB75" s="28"/>
      <c r="EBC75" s="28"/>
      <c r="EBD75" s="28"/>
      <c r="EBE75" s="28"/>
      <c r="EBF75" s="28"/>
      <c r="EBG75" s="52"/>
      <c r="EBH75" s="51"/>
      <c r="EBI75" s="51"/>
      <c r="EBJ75" s="51"/>
      <c r="EBK75" s="47"/>
      <c r="EBL75" s="52"/>
      <c r="EBM75" s="52"/>
      <c r="EBN75" s="52"/>
      <c r="EBO75" s="28"/>
      <c r="EBP75" s="28"/>
      <c r="EBQ75" s="28"/>
      <c r="EBR75" s="28"/>
      <c r="EBS75" s="28"/>
      <c r="EBT75" s="28"/>
      <c r="EBU75" s="28"/>
      <c r="EBV75" s="28"/>
      <c r="EBW75" s="52"/>
      <c r="EBX75" s="51"/>
      <c r="EBY75" s="51"/>
      <c r="EBZ75" s="51"/>
      <c r="ECA75" s="47"/>
      <c r="ECB75" s="52"/>
      <c r="ECC75" s="52"/>
      <c r="ECD75" s="52"/>
      <c r="ECE75" s="28"/>
      <c r="ECF75" s="28"/>
      <c r="ECG75" s="28"/>
      <c r="ECH75" s="28"/>
      <c r="ECI75" s="28"/>
      <c r="ECJ75" s="28"/>
      <c r="ECK75" s="28"/>
      <c r="ECL75" s="28"/>
      <c r="ECM75" s="52"/>
      <c r="ECN75" s="51"/>
      <c r="ECO75" s="51"/>
      <c r="ECP75" s="51"/>
      <c r="ECQ75" s="47"/>
      <c r="ECR75" s="52"/>
      <c r="ECS75" s="52"/>
      <c r="ECT75" s="52"/>
      <c r="ECU75" s="28"/>
      <c r="ECV75" s="28"/>
      <c r="ECW75" s="28"/>
      <c r="ECX75" s="28"/>
      <c r="ECY75" s="28"/>
      <c r="ECZ75" s="28"/>
      <c r="EDA75" s="28"/>
      <c r="EDB75" s="28"/>
      <c r="EDC75" s="52"/>
      <c r="EDD75" s="51"/>
      <c r="EDE75" s="51"/>
      <c r="EDF75" s="51"/>
      <c r="EDG75" s="47"/>
      <c r="EDH75" s="52"/>
      <c r="EDI75" s="52"/>
      <c r="EDJ75" s="52"/>
      <c r="EDK75" s="28"/>
      <c r="EDL75" s="28"/>
      <c r="EDM75" s="28"/>
      <c r="EDN75" s="28"/>
      <c r="EDO75" s="28"/>
      <c r="EDP75" s="28"/>
      <c r="EDQ75" s="28"/>
      <c r="EDR75" s="28"/>
      <c r="EDS75" s="52"/>
      <c r="EDT75" s="51"/>
      <c r="EDU75" s="51"/>
      <c r="EDV75" s="51"/>
      <c r="EDW75" s="47"/>
      <c r="EDX75" s="52"/>
      <c r="EDY75" s="52"/>
      <c r="EDZ75" s="52"/>
      <c r="EEA75" s="28"/>
      <c r="EEB75" s="28"/>
      <c r="EEC75" s="28"/>
      <c r="EED75" s="28"/>
      <c r="EEE75" s="28"/>
      <c r="EEF75" s="28"/>
      <c r="EEG75" s="28"/>
      <c r="EEH75" s="28"/>
      <c r="EEI75" s="52"/>
      <c r="EEJ75" s="51"/>
      <c r="EEK75" s="51"/>
      <c r="EEL75" s="51"/>
      <c r="EEM75" s="47"/>
      <c r="EEN75" s="52"/>
      <c r="EEO75" s="52"/>
      <c r="EEP75" s="52"/>
      <c r="EEQ75" s="28"/>
      <c r="EER75" s="28"/>
      <c r="EES75" s="28"/>
      <c r="EET75" s="28"/>
      <c r="EEU75" s="28"/>
      <c r="EEV75" s="28"/>
      <c r="EEW75" s="28"/>
      <c r="EEX75" s="28"/>
      <c r="EEY75" s="52"/>
      <c r="EEZ75" s="51"/>
      <c r="EFA75" s="51"/>
      <c r="EFB75" s="51"/>
      <c r="EFC75" s="47"/>
      <c r="EFD75" s="52"/>
      <c r="EFE75" s="52"/>
      <c r="EFF75" s="52"/>
      <c r="EFG75" s="28"/>
      <c r="EFH75" s="28"/>
      <c r="EFI75" s="28"/>
      <c r="EFJ75" s="28"/>
      <c r="EFK75" s="28"/>
      <c r="EFL75" s="28"/>
      <c r="EFM75" s="28"/>
      <c r="EFN75" s="28"/>
      <c r="EFO75" s="52"/>
      <c r="EFP75" s="51"/>
      <c r="EFQ75" s="51"/>
      <c r="EFR75" s="51"/>
      <c r="EFS75" s="47"/>
      <c r="EFT75" s="52"/>
      <c r="EFU75" s="52"/>
      <c r="EFV75" s="52"/>
      <c r="EFW75" s="28"/>
      <c r="EFX75" s="28"/>
      <c r="EFY75" s="28"/>
      <c r="EFZ75" s="28"/>
      <c r="EGA75" s="28"/>
      <c r="EGB75" s="28"/>
      <c r="EGC75" s="28"/>
      <c r="EGD75" s="28"/>
      <c r="EGE75" s="52"/>
      <c r="EGF75" s="51"/>
      <c r="EGG75" s="51"/>
      <c r="EGH75" s="51"/>
      <c r="EGI75" s="47"/>
      <c r="EGJ75" s="52"/>
      <c r="EGK75" s="52"/>
      <c r="EGL75" s="52"/>
      <c r="EGM75" s="28"/>
      <c r="EGN75" s="28"/>
      <c r="EGO75" s="28"/>
      <c r="EGP75" s="28"/>
      <c r="EGQ75" s="28"/>
      <c r="EGR75" s="28"/>
      <c r="EGS75" s="28"/>
      <c r="EGT75" s="28"/>
      <c r="EGU75" s="52"/>
      <c r="EGV75" s="51"/>
      <c r="EGW75" s="51"/>
      <c r="EGX75" s="51"/>
      <c r="EGY75" s="47"/>
      <c r="EGZ75" s="52"/>
      <c r="EHA75" s="52"/>
      <c r="EHB75" s="52"/>
      <c r="EHC75" s="28"/>
      <c r="EHD75" s="28"/>
      <c r="EHE75" s="28"/>
      <c r="EHF75" s="28"/>
      <c r="EHG75" s="28"/>
      <c r="EHH75" s="28"/>
      <c r="EHI75" s="28"/>
      <c r="EHJ75" s="28"/>
      <c r="EHK75" s="52"/>
      <c r="EHL75" s="51"/>
      <c r="EHM75" s="51"/>
      <c r="EHN75" s="51"/>
      <c r="EHO75" s="47"/>
      <c r="EHP75" s="52"/>
      <c r="EHQ75" s="52"/>
      <c r="EHR75" s="52"/>
      <c r="EHS75" s="28"/>
      <c r="EHT75" s="28"/>
      <c r="EHU75" s="28"/>
      <c r="EHV75" s="28"/>
      <c r="EHW75" s="28"/>
      <c r="EHX75" s="28"/>
      <c r="EHY75" s="28"/>
      <c r="EHZ75" s="28"/>
      <c r="EIA75" s="52"/>
      <c r="EIB75" s="51"/>
      <c r="EIC75" s="51"/>
      <c r="EID75" s="51"/>
      <c r="EIE75" s="47"/>
      <c r="EIF75" s="52"/>
      <c r="EIG75" s="52"/>
      <c r="EIH75" s="52"/>
      <c r="EII75" s="28"/>
      <c r="EIJ75" s="28"/>
      <c r="EIK75" s="28"/>
      <c r="EIL75" s="28"/>
      <c r="EIM75" s="28"/>
      <c r="EIN75" s="28"/>
      <c r="EIO75" s="28"/>
      <c r="EIP75" s="28"/>
      <c r="EIQ75" s="52"/>
      <c r="EIR75" s="51"/>
      <c r="EIS75" s="51"/>
      <c r="EIT75" s="51"/>
      <c r="EIU75" s="47"/>
      <c r="EIV75" s="52"/>
      <c r="EIW75" s="52"/>
      <c r="EIX75" s="52"/>
      <c r="EIY75" s="28"/>
      <c r="EIZ75" s="28"/>
      <c r="EJA75" s="28"/>
      <c r="EJB75" s="28"/>
      <c r="EJC75" s="28"/>
      <c r="EJD75" s="28"/>
      <c r="EJE75" s="28"/>
      <c r="EJF75" s="28"/>
      <c r="EJG75" s="52"/>
      <c r="EJH75" s="51"/>
      <c r="EJI75" s="51"/>
      <c r="EJJ75" s="51"/>
      <c r="EJK75" s="47"/>
      <c r="EJL75" s="52"/>
      <c r="EJM75" s="52"/>
      <c r="EJN75" s="52"/>
      <c r="EJO75" s="28"/>
      <c r="EJP75" s="28"/>
      <c r="EJQ75" s="28"/>
      <c r="EJR75" s="28"/>
      <c r="EJS75" s="28"/>
      <c r="EJT75" s="28"/>
      <c r="EJU75" s="28"/>
      <c r="EJV75" s="28"/>
      <c r="EJW75" s="52"/>
      <c r="EJX75" s="51"/>
      <c r="EJY75" s="51"/>
      <c r="EJZ75" s="51"/>
      <c r="EKA75" s="47"/>
      <c r="EKB75" s="52"/>
      <c r="EKC75" s="52"/>
      <c r="EKD75" s="52"/>
      <c r="EKE75" s="28"/>
      <c r="EKF75" s="28"/>
      <c r="EKG75" s="28"/>
      <c r="EKH75" s="28"/>
      <c r="EKI75" s="28"/>
      <c r="EKJ75" s="28"/>
      <c r="EKK75" s="28"/>
      <c r="EKL75" s="28"/>
      <c r="EKM75" s="52"/>
      <c r="EKN75" s="51"/>
      <c r="EKO75" s="51"/>
      <c r="EKP75" s="51"/>
      <c r="EKQ75" s="47"/>
      <c r="EKR75" s="52"/>
      <c r="EKS75" s="52"/>
      <c r="EKT75" s="52"/>
      <c r="EKU75" s="28"/>
      <c r="EKV75" s="28"/>
      <c r="EKW75" s="28"/>
      <c r="EKX75" s="28"/>
      <c r="EKY75" s="28"/>
      <c r="EKZ75" s="28"/>
      <c r="ELA75" s="28"/>
      <c r="ELB75" s="28"/>
      <c r="ELC75" s="52"/>
      <c r="ELD75" s="51"/>
      <c r="ELE75" s="51"/>
      <c r="ELF75" s="51"/>
      <c r="ELG75" s="47"/>
      <c r="ELH75" s="52"/>
      <c r="ELI75" s="52"/>
      <c r="ELJ75" s="52"/>
      <c r="ELK75" s="28"/>
      <c r="ELL75" s="28"/>
      <c r="ELM75" s="28"/>
      <c r="ELN75" s="28"/>
      <c r="ELO75" s="28"/>
      <c r="ELP75" s="28"/>
      <c r="ELQ75" s="28"/>
      <c r="ELR75" s="28"/>
      <c r="ELS75" s="52"/>
      <c r="ELT75" s="51"/>
      <c r="ELU75" s="51"/>
      <c r="ELV75" s="51"/>
      <c r="ELW75" s="47"/>
      <c r="ELX75" s="52"/>
      <c r="ELY75" s="52"/>
      <c r="ELZ75" s="52"/>
      <c r="EMA75" s="28"/>
      <c r="EMB75" s="28"/>
      <c r="EMC75" s="28"/>
      <c r="EMD75" s="28"/>
      <c r="EME75" s="28"/>
      <c r="EMF75" s="28"/>
      <c r="EMG75" s="28"/>
      <c r="EMH75" s="28"/>
      <c r="EMI75" s="52"/>
      <c r="EMJ75" s="51"/>
      <c r="EMK75" s="51"/>
      <c r="EML75" s="51"/>
      <c r="EMM75" s="47"/>
      <c r="EMN75" s="52"/>
      <c r="EMO75" s="52"/>
      <c r="EMP75" s="52"/>
      <c r="EMQ75" s="28"/>
      <c r="EMR75" s="28"/>
      <c r="EMS75" s="28"/>
      <c r="EMT75" s="28"/>
      <c r="EMU75" s="28"/>
      <c r="EMV75" s="28"/>
      <c r="EMW75" s="28"/>
      <c r="EMX75" s="28"/>
      <c r="EMY75" s="52"/>
      <c r="EMZ75" s="51"/>
      <c r="ENA75" s="51"/>
      <c r="ENB75" s="51"/>
      <c r="ENC75" s="47"/>
      <c r="END75" s="52"/>
      <c r="ENE75" s="52"/>
      <c r="ENF75" s="52"/>
      <c r="ENG75" s="28"/>
      <c r="ENH75" s="28"/>
      <c r="ENI75" s="28"/>
      <c r="ENJ75" s="28"/>
      <c r="ENK75" s="28"/>
      <c r="ENL75" s="28"/>
      <c r="ENM75" s="28"/>
      <c r="ENN75" s="28"/>
      <c r="ENO75" s="52"/>
      <c r="ENP75" s="51"/>
      <c r="ENQ75" s="51"/>
      <c r="ENR75" s="51"/>
      <c r="ENS75" s="47"/>
      <c r="ENT75" s="52"/>
      <c r="ENU75" s="52"/>
      <c r="ENV75" s="52"/>
      <c r="ENW75" s="28"/>
      <c r="ENX75" s="28"/>
      <c r="ENY75" s="28"/>
      <c r="ENZ75" s="28"/>
      <c r="EOA75" s="28"/>
      <c r="EOB75" s="28"/>
      <c r="EOC75" s="28"/>
      <c r="EOD75" s="28"/>
      <c r="EOE75" s="52"/>
      <c r="EOF75" s="51"/>
      <c r="EOG75" s="51"/>
      <c r="EOH75" s="51"/>
      <c r="EOI75" s="47"/>
      <c r="EOJ75" s="52"/>
      <c r="EOK75" s="52"/>
      <c r="EOL75" s="52"/>
      <c r="EOM75" s="28"/>
      <c r="EON75" s="28"/>
      <c r="EOO75" s="28"/>
      <c r="EOP75" s="28"/>
      <c r="EOQ75" s="28"/>
      <c r="EOR75" s="28"/>
      <c r="EOS75" s="28"/>
      <c r="EOT75" s="28"/>
      <c r="EOU75" s="52"/>
      <c r="EOV75" s="51"/>
      <c r="EOW75" s="51"/>
      <c r="EOX75" s="51"/>
      <c r="EOY75" s="47"/>
      <c r="EOZ75" s="52"/>
      <c r="EPA75" s="52"/>
      <c r="EPB75" s="52"/>
      <c r="EPC75" s="28"/>
      <c r="EPD75" s="28"/>
      <c r="EPE75" s="28"/>
      <c r="EPF75" s="28"/>
      <c r="EPG75" s="28"/>
      <c r="EPH75" s="28"/>
      <c r="EPI75" s="28"/>
      <c r="EPJ75" s="28"/>
      <c r="EPK75" s="52"/>
      <c r="EPL75" s="51"/>
      <c r="EPM75" s="51"/>
      <c r="EPN75" s="51"/>
      <c r="EPO75" s="47"/>
      <c r="EPP75" s="52"/>
      <c r="EPQ75" s="52"/>
      <c r="EPR75" s="52"/>
      <c r="EPS75" s="28"/>
      <c r="EPT75" s="28"/>
      <c r="EPU75" s="28"/>
      <c r="EPV75" s="28"/>
      <c r="EPW75" s="28"/>
      <c r="EPX75" s="28"/>
      <c r="EPY75" s="28"/>
      <c r="EPZ75" s="28"/>
      <c r="EQA75" s="52"/>
      <c r="EQB75" s="51"/>
      <c r="EQC75" s="51"/>
      <c r="EQD75" s="51"/>
      <c r="EQE75" s="47"/>
      <c r="EQF75" s="52"/>
      <c r="EQG75" s="52"/>
      <c r="EQH75" s="52"/>
      <c r="EQI75" s="28"/>
      <c r="EQJ75" s="28"/>
      <c r="EQK75" s="28"/>
      <c r="EQL75" s="28"/>
      <c r="EQM75" s="28"/>
      <c r="EQN75" s="28"/>
      <c r="EQO75" s="28"/>
      <c r="EQP75" s="28"/>
      <c r="EQQ75" s="52"/>
      <c r="EQR75" s="51"/>
      <c r="EQS75" s="51"/>
      <c r="EQT75" s="51"/>
      <c r="EQU75" s="47"/>
      <c r="EQV75" s="52"/>
      <c r="EQW75" s="52"/>
      <c r="EQX75" s="52"/>
      <c r="EQY75" s="28"/>
      <c r="EQZ75" s="28"/>
      <c r="ERA75" s="28"/>
      <c r="ERB75" s="28"/>
      <c r="ERC75" s="28"/>
      <c r="ERD75" s="28"/>
      <c r="ERE75" s="28"/>
      <c r="ERF75" s="28"/>
      <c r="ERG75" s="52"/>
      <c r="ERH75" s="51"/>
      <c r="ERI75" s="51"/>
      <c r="ERJ75" s="51"/>
      <c r="ERK75" s="47"/>
      <c r="ERL75" s="52"/>
      <c r="ERM75" s="52"/>
      <c r="ERN75" s="52"/>
      <c r="ERO75" s="28"/>
      <c r="ERP75" s="28"/>
      <c r="ERQ75" s="28"/>
      <c r="ERR75" s="28"/>
      <c r="ERS75" s="28"/>
      <c r="ERT75" s="28"/>
      <c r="ERU75" s="28"/>
      <c r="ERV75" s="28"/>
      <c r="ERW75" s="52"/>
      <c r="ERX75" s="51"/>
      <c r="ERY75" s="51"/>
      <c r="ERZ75" s="51"/>
      <c r="ESA75" s="47"/>
      <c r="ESB75" s="52"/>
      <c r="ESC75" s="52"/>
      <c r="ESD75" s="52"/>
      <c r="ESE75" s="28"/>
      <c r="ESF75" s="28"/>
      <c r="ESG75" s="28"/>
      <c r="ESH75" s="28"/>
      <c r="ESI75" s="28"/>
      <c r="ESJ75" s="28"/>
      <c r="ESK75" s="28"/>
      <c r="ESL75" s="28"/>
      <c r="ESM75" s="52"/>
      <c r="ESN75" s="51"/>
      <c r="ESO75" s="51"/>
      <c r="ESP75" s="51"/>
      <c r="ESQ75" s="47"/>
      <c r="ESR75" s="52"/>
      <c r="ESS75" s="52"/>
      <c r="EST75" s="52"/>
      <c r="ESU75" s="28"/>
      <c r="ESV75" s="28"/>
      <c r="ESW75" s="28"/>
      <c r="ESX75" s="28"/>
      <c r="ESY75" s="28"/>
      <c r="ESZ75" s="28"/>
      <c r="ETA75" s="28"/>
      <c r="ETB75" s="28"/>
      <c r="ETC75" s="52"/>
      <c r="ETD75" s="51"/>
      <c r="ETE75" s="51"/>
      <c r="ETF75" s="51"/>
      <c r="ETG75" s="47"/>
      <c r="ETH75" s="52"/>
      <c r="ETI75" s="52"/>
      <c r="ETJ75" s="52"/>
      <c r="ETK75" s="28"/>
      <c r="ETL75" s="28"/>
      <c r="ETM75" s="28"/>
      <c r="ETN75" s="28"/>
      <c r="ETO75" s="28"/>
      <c r="ETP75" s="28"/>
      <c r="ETQ75" s="28"/>
      <c r="ETR75" s="28"/>
      <c r="ETS75" s="52"/>
      <c r="ETT75" s="51"/>
      <c r="ETU75" s="51"/>
      <c r="ETV75" s="51"/>
      <c r="ETW75" s="47"/>
      <c r="ETX75" s="52"/>
      <c r="ETY75" s="52"/>
      <c r="ETZ75" s="52"/>
      <c r="EUA75" s="28"/>
      <c r="EUB75" s="28"/>
      <c r="EUC75" s="28"/>
      <c r="EUD75" s="28"/>
      <c r="EUE75" s="28"/>
      <c r="EUF75" s="28"/>
      <c r="EUG75" s="28"/>
      <c r="EUH75" s="28"/>
      <c r="EUI75" s="52"/>
      <c r="EUJ75" s="51"/>
      <c r="EUK75" s="51"/>
      <c r="EUL75" s="51"/>
      <c r="EUM75" s="47"/>
      <c r="EUN75" s="52"/>
      <c r="EUO75" s="52"/>
      <c r="EUP75" s="52"/>
      <c r="EUQ75" s="28"/>
      <c r="EUR75" s="28"/>
      <c r="EUS75" s="28"/>
      <c r="EUT75" s="28"/>
      <c r="EUU75" s="28"/>
      <c r="EUV75" s="28"/>
      <c r="EUW75" s="28"/>
      <c r="EUX75" s="28"/>
      <c r="EUY75" s="52"/>
      <c r="EUZ75" s="51"/>
      <c r="EVA75" s="51"/>
      <c r="EVB75" s="51"/>
      <c r="EVC75" s="47"/>
      <c r="EVD75" s="52"/>
      <c r="EVE75" s="52"/>
      <c r="EVF75" s="52"/>
      <c r="EVG75" s="28"/>
      <c r="EVH75" s="28"/>
      <c r="EVI75" s="28"/>
      <c r="EVJ75" s="28"/>
      <c r="EVK75" s="28"/>
      <c r="EVL75" s="28"/>
      <c r="EVM75" s="28"/>
      <c r="EVN75" s="28"/>
      <c r="EVO75" s="52"/>
      <c r="EVP75" s="51"/>
      <c r="EVQ75" s="51"/>
      <c r="EVR75" s="51"/>
      <c r="EVS75" s="47"/>
      <c r="EVT75" s="52"/>
      <c r="EVU75" s="52"/>
      <c r="EVV75" s="52"/>
      <c r="EVW75" s="28"/>
      <c r="EVX75" s="28"/>
      <c r="EVY75" s="28"/>
      <c r="EVZ75" s="28"/>
      <c r="EWA75" s="28"/>
      <c r="EWB75" s="28"/>
      <c r="EWC75" s="28"/>
      <c r="EWD75" s="28"/>
      <c r="EWE75" s="52"/>
      <c r="EWF75" s="51"/>
      <c r="EWG75" s="51"/>
      <c r="EWH75" s="51"/>
      <c r="EWI75" s="47"/>
      <c r="EWJ75" s="52"/>
      <c r="EWK75" s="52"/>
      <c r="EWL75" s="52"/>
      <c r="EWM75" s="28"/>
      <c r="EWN75" s="28"/>
      <c r="EWO75" s="28"/>
      <c r="EWP75" s="28"/>
      <c r="EWQ75" s="28"/>
      <c r="EWR75" s="28"/>
      <c r="EWS75" s="28"/>
      <c r="EWT75" s="28"/>
      <c r="EWU75" s="52"/>
      <c r="EWV75" s="51"/>
      <c r="EWW75" s="51"/>
      <c r="EWX75" s="51"/>
      <c r="EWY75" s="47"/>
      <c r="EWZ75" s="52"/>
      <c r="EXA75" s="52"/>
      <c r="EXB75" s="52"/>
      <c r="EXC75" s="28"/>
      <c r="EXD75" s="28"/>
      <c r="EXE75" s="28"/>
      <c r="EXF75" s="28"/>
      <c r="EXG75" s="28"/>
      <c r="EXH75" s="28"/>
      <c r="EXI75" s="28"/>
      <c r="EXJ75" s="28"/>
      <c r="EXK75" s="52"/>
      <c r="EXL75" s="51"/>
      <c r="EXM75" s="51"/>
      <c r="EXN75" s="51"/>
      <c r="EXO75" s="47"/>
      <c r="EXP75" s="52"/>
      <c r="EXQ75" s="52"/>
      <c r="EXR75" s="52"/>
      <c r="EXS75" s="28"/>
      <c r="EXT75" s="28"/>
      <c r="EXU75" s="28"/>
      <c r="EXV75" s="28"/>
      <c r="EXW75" s="28"/>
      <c r="EXX75" s="28"/>
      <c r="EXY75" s="28"/>
      <c r="EXZ75" s="28"/>
      <c r="EYA75" s="52"/>
      <c r="EYB75" s="51"/>
      <c r="EYC75" s="51"/>
      <c r="EYD75" s="51"/>
      <c r="EYE75" s="47"/>
      <c r="EYF75" s="52"/>
      <c r="EYG75" s="52"/>
      <c r="EYH75" s="52"/>
      <c r="EYI75" s="28"/>
      <c r="EYJ75" s="28"/>
      <c r="EYK75" s="28"/>
      <c r="EYL75" s="28"/>
      <c r="EYM75" s="28"/>
      <c r="EYN75" s="28"/>
      <c r="EYO75" s="28"/>
      <c r="EYP75" s="28"/>
      <c r="EYQ75" s="52"/>
      <c r="EYR75" s="51"/>
      <c r="EYS75" s="51"/>
      <c r="EYT75" s="51"/>
      <c r="EYU75" s="47"/>
      <c r="EYV75" s="52"/>
      <c r="EYW75" s="52"/>
      <c r="EYX75" s="52"/>
      <c r="EYY75" s="28"/>
      <c r="EYZ75" s="28"/>
      <c r="EZA75" s="28"/>
      <c r="EZB75" s="28"/>
      <c r="EZC75" s="28"/>
      <c r="EZD75" s="28"/>
      <c r="EZE75" s="28"/>
      <c r="EZF75" s="28"/>
      <c r="EZG75" s="52"/>
      <c r="EZH75" s="51"/>
      <c r="EZI75" s="51"/>
      <c r="EZJ75" s="51"/>
      <c r="EZK75" s="47"/>
      <c r="EZL75" s="52"/>
      <c r="EZM75" s="52"/>
      <c r="EZN75" s="52"/>
      <c r="EZO75" s="28"/>
      <c r="EZP75" s="28"/>
      <c r="EZQ75" s="28"/>
      <c r="EZR75" s="28"/>
      <c r="EZS75" s="28"/>
      <c r="EZT75" s="28"/>
      <c r="EZU75" s="28"/>
      <c r="EZV75" s="28"/>
      <c r="EZW75" s="52"/>
      <c r="EZX75" s="51"/>
      <c r="EZY75" s="51"/>
      <c r="EZZ75" s="51"/>
      <c r="FAA75" s="47"/>
      <c r="FAB75" s="52"/>
      <c r="FAC75" s="52"/>
      <c r="FAD75" s="52"/>
      <c r="FAE75" s="28"/>
      <c r="FAF75" s="28"/>
      <c r="FAG75" s="28"/>
      <c r="FAH75" s="28"/>
      <c r="FAI75" s="28"/>
      <c r="FAJ75" s="28"/>
      <c r="FAK75" s="28"/>
      <c r="FAL75" s="28"/>
      <c r="FAM75" s="52"/>
      <c r="FAN75" s="51"/>
      <c r="FAO75" s="51"/>
      <c r="FAP75" s="51"/>
      <c r="FAQ75" s="47"/>
      <c r="FAR75" s="52"/>
      <c r="FAS75" s="52"/>
      <c r="FAT75" s="52"/>
      <c r="FAU75" s="28"/>
      <c r="FAV75" s="28"/>
      <c r="FAW75" s="28"/>
      <c r="FAX75" s="28"/>
      <c r="FAY75" s="28"/>
      <c r="FAZ75" s="28"/>
      <c r="FBA75" s="28"/>
      <c r="FBB75" s="28"/>
      <c r="FBC75" s="52"/>
      <c r="FBD75" s="51"/>
      <c r="FBE75" s="51"/>
      <c r="FBF75" s="51"/>
      <c r="FBG75" s="47"/>
      <c r="FBH75" s="52"/>
      <c r="FBI75" s="52"/>
      <c r="FBJ75" s="52"/>
      <c r="FBK75" s="28"/>
      <c r="FBL75" s="28"/>
      <c r="FBM75" s="28"/>
      <c r="FBN75" s="28"/>
      <c r="FBO75" s="28"/>
      <c r="FBP75" s="28"/>
      <c r="FBQ75" s="28"/>
      <c r="FBR75" s="28"/>
      <c r="FBS75" s="52"/>
      <c r="FBT75" s="51"/>
      <c r="FBU75" s="51"/>
      <c r="FBV75" s="51"/>
      <c r="FBW75" s="47"/>
      <c r="FBX75" s="52"/>
      <c r="FBY75" s="52"/>
      <c r="FBZ75" s="52"/>
      <c r="FCA75" s="28"/>
      <c r="FCB75" s="28"/>
      <c r="FCC75" s="28"/>
      <c r="FCD75" s="28"/>
      <c r="FCE75" s="28"/>
      <c r="FCF75" s="28"/>
      <c r="FCG75" s="28"/>
      <c r="FCH75" s="28"/>
      <c r="FCI75" s="52"/>
      <c r="FCJ75" s="51"/>
      <c r="FCK75" s="51"/>
      <c r="FCL75" s="51"/>
      <c r="FCM75" s="47"/>
      <c r="FCN75" s="52"/>
      <c r="FCO75" s="52"/>
      <c r="FCP75" s="52"/>
      <c r="FCQ75" s="28"/>
      <c r="FCR75" s="28"/>
      <c r="FCS75" s="28"/>
      <c r="FCT75" s="28"/>
      <c r="FCU75" s="28"/>
      <c r="FCV75" s="28"/>
      <c r="FCW75" s="28"/>
      <c r="FCX75" s="28"/>
      <c r="FCY75" s="52"/>
      <c r="FCZ75" s="51"/>
      <c r="FDA75" s="51"/>
      <c r="FDB75" s="51"/>
      <c r="FDC75" s="47"/>
      <c r="FDD75" s="52"/>
      <c r="FDE75" s="52"/>
      <c r="FDF75" s="52"/>
      <c r="FDG75" s="28"/>
      <c r="FDH75" s="28"/>
      <c r="FDI75" s="28"/>
      <c r="FDJ75" s="28"/>
      <c r="FDK75" s="28"/>
      <c r="FDL75" s="28"/>
      <c r="FDM75" s="28"/>
      <c r="FDN75" s="28"/>
      <c r="FDO75" s="52"/>
      <c r="FDP75" s="51"/>
      <c r="FDQ75" s="51"/>
      <c r="FDR75" s="51"/>
      <c r="FDS75" s="47"/>
      <c r="FDT75" s="52"/>
      <c r="FDU75" s="52"/>
      <c r="FDV75" s="52"/>
      <c r="FDW75" s="28"/>
      <c r="FDX75" s="28"/>
      <c r="FDY75" s="28"/>
      <c r="FDZ75" s="28"/>
      <c r="FEA75" s="28"/>
      <c r="FEB75" s="28"/>
      <c r="FEC75" s="28"/>
      <c r="FED75" s="28"/>
      <c r="FEE75" s="52"/>
      <c r="FEF75" s="51"/>
      <c r="FEG75" s="51"/>
      <c r="FEH75" s="51"/>
      <c r="FEI75" s="47"/>
      <c r="FEJ75" s="52"/>
      <c r="FEK75" s="52"/>
      <c r="FEL75" s="52"/>
      <c r="FEM75" s="28"/>
      <c r="FEN75" s="28"/>
      <c r="FEO75" s="28"/>
      <c r="FEP75" s="28"/>
      <c r="FEQ75" s="28"/>
      <c r="FER75" s="28"/>
      <c r="FES75" s="28"/>
      <c r="FET75" s="28"/>
      <c r="FEU75" s="52"/>
      <c r="FEV75" s="51"/>
      <c r="FEW75" s="51"/>
      <c r="FEX75" s="51"/>
      <c r="FEY75" s="47"/>
      <c r="FEZ75" s="52"/>
      <c r="FFA75" s="52"/>
      <c r="FFB75" s="52"/>
      <c r="FFC75" s="28"/>
      <c r="FFD75" s="28"/>
      <c r="FFE75" s="28"/>
      <c r="FFF75" s="28"/>
      <c r="FFG75" s="28"/>
      <c r="FFH75" s="28"/>
      <c r="FFI75" s="28"/>
      <c r="FFJ75" s="28"/>
      <c r="FFK75" s="52"/>
      <c r="FFL75" s="51"/>
      <c r="FFM75" s="51"/>
      <c r="FFN75" s="51"/>
      <c r="FFO75" s="47"/>
      <c r="FFP75" s="52"/>
      <c r="FFQ75" s="52"/>
      <c r="FFR75" s="52"/>
      <c r="FFS75" s="28"/>
      <c r="FFT75" s="28"/>
      <c r="FFU75" s="28"/>
      <c r="FFV75" s="28"/>
      <c r="FFW75" s="28"/>
      <c r="FFX75" s="28"/>
      <c r="FFY75" s="28"/>
      <c r="FFZ75" s="28"/>
      <c r="FGA75" s="52"/>
      <c r="FGB75" s="51"/>
      <c r="FGC75" s="51"/>
      <c r="FGD75" s="51"/>
      <c r="FGE75" s="47"/>
      <c r="FGF75" s="52"/>
      <c r="FGG75" s="52"/>
      <c r="FGH75" s="52"/>
      <c r="FGI75" s="28"/>
      <c r="FGJ75" s="28"/>
      <c r="FGK75" s="28"/>
      <c r="FGL75" s="28"/>
      <c r="FGM75" s="28"/>
      <c r="FGN75" s="28"/>
      <c r="FGO75" s="28"/>
      <c r="FGP75" s="28"/>
      <c r="FGQ75" s="52"/>
      <c r="FGR75" s="51"/>
      <c r="FGS75" s="51"/>
      <c r="FGT75" s="51"/>
      <c r="FGU75" s="47"/>
      <c r="FGV75" s="52"/>
      <c r="FGW75" s="52"/>
      <c r="FGX75" s="52"/>
      <c r="FGY75" s="28"/>
      <c r="FGZ75" s="28"/>
      <c r="FHA75" s="28"/>
      <c r="FHB75" s="28"/>
      <c r="FHC75" s="28"/>
      <c r="FHD75" s="28"/>
      <c r="FHE75" s="28"/>
      <c r="FHF75" s="28"/>
      <c r="FHG75" s="52"/>
      <c r="FHH75" s="51"/>
      <c r="FHI75" s="51"/>
      <c r="FHJ75" s="51"/>
      <c r="FHK75" s="47"/>
      <c r="FHL75" s="52"/>
      <c r="FHM75" s="52"/>
      <c r="FHN75" s="52"/>
      <c r="FHO75" s="28"/>
      <c r="FHP75" s="28"/>
      <c r="FHQ75" s="28"/>
      <c r="FHR75" s="28"/>
      <c r="FHS75" s="28"/>
      <c r="FHT75" s="28"/>
      <c r="FHU75" s="28"/>
      <c r="FHV75" s="28"/>
      <c r="FHW75" s="52"/>
      <c r="FHX75" s="51"/>
      <c r="FHY75" s="51"/>
      <c r="FHZ75" s="51"/>
      <c r="FIA75" s="47"/>
      <c r="FIB75" s="52"/>
      <c r="FIC75" s="52"/>
      <c r="FID75" s="52"/>
      <c r="FIE75" s="28"/>
      <c r="FIF75" s="28"/>
      <c r="FIG75" s="28"/>
      <c r="FIH75" s="28"/>
      <c r="FII75" s="28"/>
      <c r="FIJ75" s="28"/>
      <c r="FIK75" s="28"/>
      <c r="FIL75" s="28"/>
      <c r="FIM75" s="52"/>
      <c r="FIN75" s="51"/>
      <c r="FIO75" s="51"/>
      <c r="FIP75" s="51"/>
      <c r="FIQ75" s="47"/>
      <c r="FIR75" s="52"/>
      <c r="FIS75" s="52"/>
      <c r="FIT75" s="52"/>
      <c r="FIU75" s="28"/>
      <c r="FIV75" s="28"/>
      <c r="FIW75" s="28"/>
      <c r="FIX75" s="28"/>
      <c r="FIY75" s="28"/>
      <c r="FIZ75" s="28"/>
      <c r="FJA75" s="28"/>
      <c r="FJB75" s="28"/>
      <c r="FJC75" s="52"/>
      <c r="FJD75" s="51"/>
      <c r="FJE75" s="51"/>
      <c r="FJF75" s="51"/>
      <c r="FJG75" s="47"/>
      <c r="FJH75" s="52"/>
      <c r="FJI75" s="52"/>
      <c r="FJJ75" s="52"/>
      <c r="FJK75" s="28"/>
      <c r="FJL75" s="28"/>
      <c r="FJM75" s="28"/>
      <c r="FJN75" s="28"/>
      <c r="FJO75" s="28"/>
      <c r="FJP75" s="28"/>
      <c r="FJQ75" s="28"/>
      <c r="FJR75" s="28"/>
      <c r="FJS75" s="52"/>
      <c r="FJT75" s="51"/>
      <c r="FJU75" s="51"/>
      <c r="FJV75" s="51"/>
      <c r="FJW75" s="47"/>
      <c r="FJX75" s="52"/>
      <c r="FJY75" s="52"/>
      <c r="FJZ75" s="52"/>
      <c r="FKA75" s="28"/>
      <c r="FKB75" s="28"/>
      <c r="FKC75" s="28"/>
      <c r="FKD75" s="28"/>
      <c r="FKE75" s="28"/>
      <c r="FKF75" s="28"/>
      <c r="FKG75" s="28"/>
      <c r="FKH75" s="28"/>
      <c r="FKI75" s="52"/>
      <c r="FKJ75" s="51"/>
      <c r="FKK75" s="51"/>
      <c r="FKL75" s="51"/>
      <c r="FKM75" s="47"/>
      <c r="FKN75" s="52"/>
      <c r="FKO75" s="52"/>
      <c r="FKP75" s="52"/>
      <c r="FKQ75" s="28"/>
      <c r="FKR75" s="28"/>
      <c r="FKS75" s="28"/>
      <c r="FKT75" s="28"/>
      <c r="FKU75" s="28"/>
      <c r="FKV75" s="28"/>
      <c r="FKW75" s="28"/>
      <c r="FKX75" s="28"/>
      <c r="FKY75" s="52"/>
      <c r="FKZ75" s="51"/>
      <c r="FLA75" s="51"/>
      <c r="FLB75" s="51"/>
      <c r="FLC75" s="47"/>
      <c r="FLD75" s="52"/>
      <c r="FLE75" s="52"/>
      <c r="FLF75" s="52"/>
      <c r="FLG75" s="28"/>
      <c r="FLH75" s="28"/>
      <c r="FLI75" s="28"/>
      <c r="FLJ75" s="28"/>
      <c r="FLK75" s="28"/>
      <c r="FLL75" s="28"/>
      <c r="FLM75" s="28"/>
      <c r="FLN75" s="28"/>
      <c r="FLO75" s="52"/>
      <c r="FLP75" s="51"/>
      <c r="FLQ75" s="51"/>
      <c r="FLR75" s="51"/>
      <c r="FLS75" s="47"/>
      <c r="FLT75" s="52"/>
      <c r="FLU75" s="52"/>
      <c r="FLV75" s="52"/>
      <c r="FLW75" s="28"/>
      <c r="FLX75" s="28"/>
      <c r="FLY75" s="28"/>
      <c r="FLZ75" s="28"/>
      <c r="FMA75" s="28"/>
      <c r="FMB75" s="28"/>
      <c r="FMC75" s="28"/>
      <c r="FMD75" s="28"/>
      <c r="FME75" s="52"/>
      <c r="FMF75" s="51"/>
      <c r="FMG75" s="51"/>
      <c r="FMH75" s="51"/>
      <c r="FMI75" s="47"/>
      <c r="FMJ75" s="52"/>
      <c r="FMK75" s="52"/>
      <c r="FML75" s="52"/>
      <c r="FMM75" s="28"/>
      <c r="FMN75" s="28"/>
      <c r="FMO75" s="28"/>
      <c r="FMP75" s="28"/>
      <c r="FMQ75" s="28"/>
      <c r="FMR75" s="28"/>
      <c r="FMS75" s="28"/>
      <c r="FMT75" s="28"/>
      <c r="FMU75" s="52"/>
      <c r="FMV75" s="51"/>
      <c r="FMW75" s="51"/>
      <c r="FMX75" s="51"/>
      <c r="FMY75" s="47"/>
      <c r="FMZ75" s="52"/>
      <c r="FNA75" s="52"/>
      <c r="FNB75" s="52"/>
      <c r="FNC75" s="28"/>
      <c r="FND75" s="28"/>
      <c r="FNE75" s="28"/>
      <c r="FNF75" s="28"/>
      <c r="FNG75" s="28"/>
      <c r="FNH75" s="28"/>
      <c r="FNI75" s="28"/>
      <c r="FNJ75" s="28"/>
      <c r="FNK75" s="52"/>
      <c r="FNL75" s="51"/>
      <c r="FNM75" s="51"/>
      <c r="FNN75" s="51"/>
      <c r="FNO75" s="47"/>
      <c r="FNP75" s="52"/>
      <c r="FNQ75" s="52"/>
      <c r="FNR75" s="52"/>
      <c r="FNS75" s="28"/>
      <c r="FNT75" s="28"/>
      <c r="FNU75" s="28"/>
      <c r="FNV75" s="28"/>
      <c r="FNW75" s="28"/>
      <c r="FNX75" s="28"/>
      <c r="FNY75" s="28"/>
      <c r="FNZ75" s="28"/>
      <c r="FOA75" s="52"/>
      <c r="FOB75" s="51"/>
      <c r="FOC75" s="51"/>
      <c r="FOD75" s="51"/>
      <c r="FOE75" s="47"/>
      <c r="FOF75" s="52"/>
      <c r="FOG75" s="52"/>
      <c r="FOH75" s="52"/>
      <c r="FOI75" s="28"/>
      <c r="FOJ75" s="28"/>
      <c r="FOK75" s="28"/>
      <c r="FOL75" s="28"/>
      <c r="FOM75" s="28"/>
      <c r="FON75" s="28"/>
      <c r="FOO75" s="28"/>
      <c r="FOP75" s="28"/>
      <c r="FOQ75" s="52"/>
      <c r="FOR75" s="51"/>
      <c r="FOS75" s="51"/>
      <c r="FOT75" s="51"/>
      <c r="FOU75" s="47"/>
      <c r="FOV75" s="52"/>
      <c r="FOW75" s="52"/>
      <c r="FOX75" s="52"/>
      <c r="FOY75" s="28"/>
      <c r="FOZ75" s="28"/>
      <c r="FPA75" s="28"/>
      <c r="FPB75" s="28"/>
      <c r="FPC75" s="28"/>
      <c r="FPD75" s="28"/>
      <c r="FPE75" s="28"/>
      <c r="FPF75" s="28"/>
      <c r="FPG75" s="52"/>
      <c r="FPH75" s="51"/>
      <c r="FPI75" s="51"/>
      <c r="FPJ75" s="51"/>
      <c r="FPK75" s="47"/>
      <c r="FPL75" s="52"/>
      <c r="FPM75" s="52"/>
      <c r="FPN75" s="52"/>
      <c r="FPO75" s="28"/>
      <c r="FPP75" s="28"/>
      <c r="FPQ75" s="28"/>
      <c r="FPR75" s="28"/>
      <c r="FPS75" s="28"/>
      <c r="FPT75" s="28"/>
      <c r="FPU75" s="28"/>
      <c r="FPV75" s="28"/>
      <c r="FPW75" s="52"/>
      <c r="FPX75" s="51"/>
      <c r="FPY75" s="51"/>
      <c r="FPZ75" s="51"/>
      <c r="FQA75" s="47"/>
      <c r="FQB75" s="52"/>
      <c r="FQC75" s="52"/>
      <c r="FQD75" s="52"/>
      <c r="FQE75" s="28"/>
      <c r="FQF75" s="28"/>
      <c r="FQG75" s="28"/>
      <c r="FQH75" s="28"/>
      <c r="FQI75" s="28"/>
      <c r="FQJ75" s="28"/>
      <c r="FQK75" s="28"/>
      <c r="FQL75" s="28"/>
      <c r="FQM75" s="52"/>
      <c r="FQN75" s="51"/>
      <c r="FQO75" s="51"/>
      <c r="FQP75" s="51"/>
      <c r="FQQ75" s="47"/>
      <c r="FQR75" s="52"/>
      <c r="FQS75" s="52"/>
      <c r="FQT75" s="52"/>
      <c r="FQU75" s="28"/>
      <c r="FQV75" s="28"/>
      <c r="FQW75" s="28"/>
      <c r="FQX75" s="28"/>
      <c r="FQY75" s="28"/>
      <c r="FQZ75" s="28"/>
      <c r="FRA75" s="28"/>
      <c r="FRB75" s="28"/>
      <c r="FRC75" s="52"/>
      <c r="FRD75" s="51"/>
      <c r="FRE75" s="51"/>
      <c r="FRF75" s="51"/>
      <c r="FRG75" s="47"/>
      <c r="FRH75" s="52"/>
      <c r="FRI75" s="52"/>
      <c r="FRJ75" s="52"/>
      <c r="FRK75" s="28"/>
      <c r="FRL75" s="28"/>
      <c r="FRM75" s="28"/>
      <c r="FRN75" s="28"/>
      <c r="FRO75" s="28"/>
      <c r="FRP75" s="28"/>
      <c r="FRQ75" s="28"/>
      <c r="FRR75" s="28"/>
      <c r="FRS75" s="52"/>
      <c r="FRT75" s="51"/>
      <c r="FRU75" s="51"/>
      <c r="FRV75" s="51"/>
      <c r="FRW75" s="47"/>
      <c r="FRX75" s="52"/>
      <c r="FRY75" s="52"/>
      <c r="FRZ75" s="52"/>
      <c r="FSA75" s="28"/>
      <c r="FSB75" s="28"/>
      <c r="FSC75" s="28"/>
      <c r="FSD75" s="28"/>
      <c r="FSE75" s="28"/>
      <c r="FSF75" s="28"/>
      <c r="FSG75" s="28"/>
      <c r="FSH75" s="28"/>
      <c r="FSI75" s="52"/>
      <c r="FSJ75" s="51"/>
      <c r="FSK75" s="51"/>
      <c r="FSL75" s="51"/>
      <c r="FSM75" s="47"/>
      <c r="FSN75" s="52"/>
      <c r="FSO75" s="52"/>
      <c r="FSP75" s="52"/>
      <c r="FSQ75" s="28"/>
      <c r="FSR75" s="28"/>
      <c r="FSS75" s="28"/>
      <c r="FST75" s="28"/>
      <c r="FSU75" s="28"/>
      <c r="FSV75" s="28"/>
      <c r="FSW75" s="28"/>
      <c r="FSX75" s="28"/>
      <c r="FSY75" s="52"/>
      <c r="FSZ75" s="51"/>
      <c r="FTA75" s="51"/>
      <c r="FTB75" s="51"/>
      <c r="FTC75" s="47"/>
      <c r="FTD75" s="52"/>
      <c r="FTE75" s="52"/>
      <c r="FTF75" s="52"/>
      <c r="FTG75" s="28"/>
      <c r="FTH75" s="28"/>
      <c r="FTI75" s="28"/>
      <c r="FTJ75" s="28"/>
      <c r="FTK75" s="28"/>
      <c r="FTL75" s="28"/>
      <c r="FTM75" s="28"/>
      <c r="FTN75" s="28"/>
      <c r="FTO75" s="52"/>
      <c r="FTP75" s="51"/>
      <c r="FTQ75" s="51"/>
      <c r="FTR75" s="51"/>
      <c r="FTS75" s="47"/>
      <c r="FTT75" s="52"/>
      <c r="FTU75" s="52"/>
      <c r="FTV75" s="52"/>
      <c r="FTW75" s="28"/>
      <c r="FTX75" s="28"/>
      <c r="FTY75" s="28"/>
      <c r="FTZ75" s="28"/>
      <c r="FUA75" s="28"/>
      <c r="FUB75" s="28"/>
      <c r="FUC75" s="28"/>
      <c r="FUD75" s="28"/>
      <c r="FUE75" s="52"/>
      <c r="FUF75" s="51"/>
      <c r="FUG75" s="51"/>
      <c r="FUH75" s="51"/>
      <c r="FUI75" s="47"/>
      <c r="FUJ75" s="52"/>
      <c r="FUK75" s="52"/>
      <c r="FUL75" s="52"/>
      <c r="FUM75" s="28"/>
      <c r="FUN75" s="28"/>
      <c r="FUO75" s="28"/>
      <c r="FUP75" s="28"/>
      <c r="FUQ75" s="28"/>
      <c r="FUR75" s="28"/>
      <c r="FUS75" s="28"/>
      <c r="FUT75" s="28"/>
      <c r="FUU75" s="52"/>
      <c r="FUV75" s="51"/>
      <c r="FUW75" s="51"/>
      <c r="FUX75" s="51"/>
      <c r="FUY75" s="47"/>
      <c r="FUZ75" s="52"/>
      <c r="FVA75" s="52"/>
      <c r="FVB75" s="52"/>
      <c r="FVC75" s="28"/>
      <c r="FVD75" s="28"/>
      <c r="FVE75" s="28"/>
      <c r="FVF75" s="28"/>
      <c r="FVG75" s="28"/>
      <c r="FVH75" s="28"/>
      <c r="FVI75" s="28"/>
      <c r="FVJ75" s="28"/>
      <c r="FVK75" s="52"/>
      <c r="FVL75" s="51"/>
      <c r="FVM75" s="51"/>
      <c r="FVN75" s="51"/>
      <c r="FVO75" s="47"/>
      <c r="FVP75" s="52"/>
      <c r="FVQ75" s="52"/>
      <c r="FVR75" s="52"/>
      <c r="FVS75" s="28"/>
      <c r="FVT75" s="28"/>
      <c r="FVU75" s="28"/>
      <c r="FVV75" s="28"/>
      <c r="FVW75" s="28"/>
      <c r="FVX75" s="28"/>
      <c r="FVY75" s="28"/>
      <c r="FVZ75" s="28"/>
      <c r="FWA75" s="52"/>
      <c r="FWB75" s="51"/>
      <c r="FWC75" s="51"/>
      <c r="FWD75" s="51"/>
      <c r="FWE75" s="47"/>
      <c r="FWF75" s="52"/>
      <c r="FWG75" s="52"/>
      <c r="FWH75" s="52"/>
      <c r="FWI75" s="28"/>
      <c r="FWJ75" s="28"/>
      <c r="FWK75" s="28"/>
      <c r="FWL75" s="28"/>
      <c r="FWM75" s="28"/>
      <c r="FWN75" s="28"/>
      <c r="FWO75" s="28"/>
      <c r="FWP75" s="28"/>
      <c r="FWQ75" s="52"/>
      <c r="FWR75" s="51"/>
      <c r="FWS75" s="51"/>
      <c r="FWT75" s="51"/>
      <c r="FWU75" s="47"/>
      <c r="FWV75" s="52"/>
      <c r="FWW75" s="52"/>
      <c r="FWX75" s="52"/>
      <c r="FWY75" s="28"/>
      <c r="FWZ75" s="28"/>
      <c r="FXA75" s="28"/>
      <c r="FXB75" s="28"/>
      <c r="FXC75" s="28"/>
      <c r="FXD75" s="28"/>
      <c r="FXE75" s="28"/>
      <c r="FXF75" s="28"/>
      <c r="FXG75" s="52"/>
      <c r="FXH75" s="51"/>
      <c r="FXI75" s="51"/>
      <c r="FXJ75" s="51"/>
      <c r="FXK75" s="47"/>
      <c r="FXL75" s="52"/>
      <c r="FXM75" s="52"/>
      <c r="FXN75" s="52"/>
      <c r="FXO75" s="28"/>
      <c r="FXP75" s="28"/>
      <c r="FXQ75" s="28"/>
      <c r="FXR75" s="28"/>
      <c r="FXS75" s="28"/>
      <c r="FXT75" s="28"/>
      <c r="FXU75" s="28"/>
      <c r="FXV75" s="28"/>
      <c r="FXW75" s="52"/>
      <c r="FXX75" s="51"/>
      <c r="FXY75" s="51"/>
      <c r="FXZ75" s="51"/>
      <c r="FYA75" s="47"/>
      <c r="FYB75" s="52"/>
      <c r="FYC75" s="52"/>
      <c r="FYD75" s="52"/>
      <c r="FYE75" s="28"/>
      <c r="FYF75" s="28"/>
      <c r="FYG75" s="28"/>
      <c r="FYH75" s="28"/>
      <c r="FYI75" s="28"/>
      <c r="FYJ75" s="28"/>
      <c r="FYK75" s="28"/>
      <c r="FYL75" s="28"/>
      <c r="FYM75" s="52"/>
      <c r="FYN75" s="51"/>
      <c r="FYO75" s="51"/>
      <c r="FYP75" s="51"/>
      <c r="FYQ75" s="47"/>
      <c r="FYR75" s="52"/>
      <c r="FYS75" s="52"/>
      <c r="FYT75" s="52"/>
      <c r="FYU75" s="28"/>
      <c r="FYV75" s="28"/>
      <c r="FYW75" s="28"/>
      <c r="FYX75" s="28"/>
      <c r="FYY75" s="28"/>
      <c r="FYZ75" s="28"/>
      <c r="FZA75" s="28"/>
      <c r="FZB75" s="28"/>
      <c r="FZC75" s="52"/>
      <c r="FZD75" s="51"/>
      <c r="FZE75" s="51"/>
      <c r="FZF75" s="51"/>
      <c r="FZG75" s="47"/>
      <c r="FZH75" s="52"/>
      <c r="FZI75" s="52"/>
      <c r="FZJ75" s="52"/>
      <c r="FZK75" s="28"/>
      <c r="FZL75" s="28"/>
      <c r="FZM75" s="28"/>
      <c r="FZN75" s="28"/>
      <c r="FZO75" s="28"/>
      <c r="FZP75" s="28"/>
      <c r="FZQ75" s="28"/>
      <c r="FZR75" s="28"/>
      <c r="FZS75" s="52"/>
      <c r="FZT75" s="51"/>
      <c r="FZU75" s="51"/>
      <c r="FZV75" s="51"/>
      <c r="FZW75" s="47"/>
      <c r="FZX75" s="52"/>
      <c r="FZY75" s="52"/>
      <c r="FZZ75" s="52"/>
      <c r="GAA75" s="28"/>
      <c r="GAB75" s="28"/>
      <c r="GAC75" s="28"/>
      <c r="GAD75" s="28"/>
      <c r="GAE75" s="28"/>
      <c r="GAF75" s="28"/>
      <c r="GAG75" s="28"/>
      <c r="GAH75" s="28"/>
      <c r="GAI75" s="52"/>
      <c r="GAJ75" s="51"/>
      <c r="GAK75" s="51"/>
      <c r="GAL75" s="51"/>
      <c r="GAM75" s="47"/>
      <c r="GAN75" s="52"/>
      <c r="GAO75" s="52"/>
      <c r="GAP75" s="52"/>
      <c r="GAQ75" s="28"/>
      <c r="GAR75" s="28"/>
      <c r="GAS75" s="28"/>
      <c r="GAT75" s="28"/>
      <c r="GAU75" s="28"/>
      <c r="GAV75" s="28"/>
      <c r="GAW75" s="28"/>
      <c r="GAX75" s="28"/>
      <c r="GAY75" s="52"/>
      <c r="GAZ75" s="51"/>
      <c r="GBA75" s="51"/>
      <c r="GBB75" s="51"/>
      <c r="GBC75" s="47"/>
      <c r="GBD75" s="52"/>
      <c r="GBE75" s="52"/>
      <c r="GBF75" s="52"/>
      <c r="GBG75" s="28"/>
      <c r="GBH75" s="28"/>
      <c r="GBI75" s="28"/>
      <c r="GBJ75" s="28"/>
      <c r="GBK75" s="28"/>
      <c r="GBL75" s="28"/>
      <c r="GBM75" s="28"/>
      <c r="GBN75" s="28"/>
      <c r="GBO75" s="52"/>
      <c r="GBP75" s="51"/>
      <c r="GBQ75" s="51"/>
      <c r="GBR75" s="51"/>
      <c r="GBS75" s="47"/>
      <c r="GBT75" s="52"/>
      <c r="GBU75" s="52"/>
      <c r="GBV75" s="52"/>
      <c r="GBW75" s="28"/>
      <c r="GBX75" s="28"/>
      <c r="GBY75" s="28"/>
      <c r="GBZ75" s="28"/>
      <c r="GCA75" s="28"/>
      <c r="GCB75" s="28"/>
      <c r="GCC75" s="28"/>
      <c r="GCD75" s="28"/>
      <c r="GCE75" s="52"/>
      <c r="GCF75" s="51"/>
      <c r="GCG75" s="51"/>
      <c r="GCH75" s="51"/>
      <c r="GCI75" s="47"/>
      <c r="GCJ75" s="52"/>
      <c r="GCK75" s="52"/>
      <c r="GCL75" s="52"/>
      <c r="GCM75" s="28"/>
      <c r="GCN75" s="28"/>
      <c r="GCO75" s="28"/>
      <c r="GCP75" s="28"/>
      <c r="GCQ75" s="28"/>
      <c r="GCR75" s="28"/>
      <c r="GCS75" s="28"/>
      <c r="GCT75" s="28"/>
      <c r="GCU75" s="52"/>
      <c r="GCV75" s="51"/>
      <c r="GCW75" s="51"/>
      <c r="GCX75" s="51"/>
      <c r="GCY75" s="47"/>
      <c r="GCZ75" s="52"/>
      <c r="GDA75" s="52"/>
      <c r="GDB75" s="52"/>
      <c r="GDC75" s="28"/>
      <c r="GDD75" s="28"/>
      <c r="GDE75" s="28"/>
      <c r="GDF75" s="28"/>
      <c r="GDG75" s="28"/>
      <c r="GDH75" s="28"/>
      <c r="GDI75" s="28"/>
      <c r="GDJ75" s="28"/>
      <c r="GDK75" s="52"/>
      <c r="GDL75" s="51"/>
      <c r="GDM75" s="51"/>
      <c r="GDN75" s="51"/>
      <c r="GDO75" s="47"/>
      <c r="GDP75" s="52"/>
      <c r="GDQ75" s="52"/>
      <c r="GDR75" s="52"/>
      <c r="GDS75" s="28"/>
      <c r="GDT75" s="28"/>
      <c r="GDU75" s="28"/>
      <c r="GDV75" s="28"/>
      <c r="GDW75" s="28"/>
      <c r="GDX75" s="28"/>
      <c r="GDY75" s="28"/>
      <c r="GDZ75" s="28"/>
      <c r="GEA75" s="52"/>
      <c r="GEB75" s="51"/>
      <c r="GEC75" s="51"/>
      <c r="GED75" s="51"/>
      <c r="GEE75" s="47"/>
      <c r="GEF75" s="52"/>
      <c r="GEG75" s="52"/>
      <c r="GEH75" s="52"/>
      <c r="GEI75" s="28"/>
      <c r="GEJ75" s="28"/>
      <c r="GEK75" s="28"/>
      <c r="GEL75" s="28"/>
      <c r="GEM75" s="28"/>
      <c r="GEN75" s="28"/>
      <c r="GEO75" s="28"/>
      <c r="GEP75" s="28"/>
      <c r="GEQ75" s="52"/>
      <c r="GER75" s="51"/>
      <c r="GES75" s="51"/>
      <c r="GET75" s="51"/>
      <c r="GEU75" s="47"/>
      <c r="GEV75" s="52"/>
      <c r="GEW75" s="52"/>
      <c r="GEX75" s="52"/>
      <c r="GEY75" s="28"/>
      <c r="GEZ75" s="28"/>
      <c r="GFA75" s="28"/>
      <c r="GFB75" s="28"/>
      <c r="GFC75" s="28"/>
      <c r="GFD75" s="28"/>
      <c r="GFE75" s="28"/>
      <c r="GFF75" s="28"/>
      <c r="GFG75" s="52"/>
      <c r="GFH75" s="51"/>
      <c r="GFI75" s="51"/>
      <c r="GFJ75" s="51"/>
      <c r="GFK75" s="47"/>
      <c r="GFL75" s="52"/>
      <c r="GFM75" s="52"/>
      <c r="GFN75" s="52"/>
      <c r="GFO75" s="28"/>
      <c r="GFP75" s="28"/>
      <c r="GFQ75" s="28"/>
      <c r="GFR75" s="28"/>
      <c r="GFS75" s="28"/>
      <c r="GFT75" s="28"/>
      <c r="GFU75" s="28"/>
      <c r="GFV75" s="28"/>
      <c r="GFW75" s="52"/>
      <c r="GFX75" s="51"/>
      <c r="GFY75" s="51"/>
      <c r="GFZ75" s="51"/>
      <c r="GGA75" s="47"/>
      <c r="GGB75" s="52"/>
      <c r="GGC75" s="52"/>
      <c r="GGD75" s="52"/>
      <c r="GGE75" s="28"/>
      <c r="GGF75" s="28"/>
      <c r="GGG75" s="28"/>
      <c r="GGH75" s="28"/>
      <c r="GGI75" s="28"/>
      <c r="GGJ75" s="28"/>
      <c r="GGK75" s="28"/>
      <c r="GGL75" s="28"/>
      <c r="GGM75" s="52"/>
      <c r="GGN75" s="51"/>
      <c r="GGO75" s="51"/>
      <c r="GGP75" s="51"/>
      <c r="GGQ75" s="47"/>
      <c r="GGR75" s="52"/>
      <c r="GGS75" s="52"/>
      <c r="GGT75" s="52"/>
      <c r="GGU75" s="28"/>
      <c r="GGV75" s="28"/>
      <c r="GGW75" s="28"/>
      <c r="GGX75" s="28"/>
      <c r="GGY75" s="28"/>
      <c r="GGZ75" s="28"/>
      <c r="GHA75" s="28"/>
      <c r="GHB75" s="28"/>
      <c r="GHC75" s="52"/>
      <c r="GHD75" s="51"/>
      <c r="GHE75" s="51"/>
      <c r="GHF75" s="51"/>
      <c r="GHG75" s="47"/>
      <c r="GHH75" s="52"/>
      <c r="GHI75" s="52"/>
      <c r="GHJ75" s="52"/>
      <c r="GHK75" s="28"/>
      <c r="GHL75" s="28"/>
      <c r="GHM75" s="28"/>
      <c r="GHN75" s="28"/>
      <c r="GHO75" s="28"/>
      <c r="GHP75" s="28"/>
      <c r="GHQ75" s="28"/>
      <c r="GHR75" s="28"/>
      <c r="GHS75" s="52"/>
      <c r="GHT75" s="51"/>
      <c r="GHU75" s="51"/>
      <c r="GHV75" s="51"/>
      <c r="GHW75" s="47"/>
      <c r="GHX75" s="52"/>
      <c r="GHY75" s="52"/>
      <c r="GHZ75" s="52"/>
      <c r="GIA75" s="28"/>
      <c r="GIB75" s="28"/>
      <c r="GIC75" s="28"/>
      <c r="GID75" s="28"/>
      <c r="GIE75" s="28"/>
      <c r="GIF75" s="28"/>
      <c r="GIG75" s="28"/>
      <c r="GIH75" s="28"/>
      <c r="GII75" s="52"/>
      <c r="GIJ75" s="51"/>
      <c r="GIK75" s="51"/>
      <c r="GIL75" s="51"/>
      <c r="GIM75" s="47"/>
      <c r="GIN75" s="52"/>
      <c r="GIO75" s="52"/>
      <c r="GIP75" s="52"/>
      <c r="GIQ75" s="28"/>
      <c r="GIR75" s="28"/>
      <c r="GIS75" s="28"/>
      <c r="GIT75" s="28"/>
      <c r="GIU75" s="28"/>
      <c r="GIV75" s="28"/>
      <c r="GIW75" s="28"/>
      <c r="GIX75" s="28"/>
      <c r="GIY75" s="52"/>
      <c r="GIZ75" s="51"/>
      <c r="GJA75" s="51"/>
      <c r="GJB75" s="51"/>
      <c r="GJC75" s="47"/>
      <c r="GJD75" s="52"/>
      <c r="GJE75" s="52"/>
      <c r="GJF75" s="52"/>
      <c r="GJG75" s="28"/>
      <c r="GJH75" s="28"/>
      <c r="GJI75" s="28"/>
      <c r="GJJ75" s="28"/>
      <c r="GJK75" s="28"/>
      <c r="GJL75" s="28"/>
      <c r="GJM75" s="28"/>
      <c r="GJN75" s="28"/>
      <c r="GJO75" s="52"/>
      <c r="GJP75" s="51"/>
      <c r="GJQ75" s="51"/>
      <c r="GJR75" s="51"/>
      <c r="GJS75" s="47"/>
      <c r="GJT75" s="52"/>
      <c r="GJU75" s="52"/>
      <c r="GJV75" s="52"/>
      <c r="GJW75" s="28"/>
      <c r="GJX75" s="28"/>
      <c r="GJY75" s="28"/>
      <c r="GJZ75" s="28"/>
      <c r="GKA75" s="28"/>
      <c r="GKB75" s="28"/>
      <c r="GKC75" s="28"/>
      <c r="GKD75" s="28"/>
      <c r="GKE75" s="52"/>
      <c r="GKF75" s="51"/>
      <c r="GKG75" s="51"/>
      <c r="GKH75" s="51"/>
      <c r="GKI75" s="47"/>
      <c r="GKJ75" s="52"/>
      <c r="GKK75" s="52"/>
      <c r="GKL75" s="52"/>
      <c r="GKM75" s="28"/>
      <c r="GKN75" s="28"/>
      <c r="GKO75" s="28"/>
      <c r="GKP75" s="28"/>
      <c r="GKQ75" s="28"/>
      <c r="GKR75" s="28"/>
      <c r="GKS75" s="28"/>
      <c r="GKT75" s="28"/>
      <c r="GKU75" s="52"/>
      <c r="GKV75" s="51"/>
      <c r="GKW75" s="51"/>
      <c r="GKX75" s="51"/>
      <c r="GKY75" s="47"/>
      <c r="GKZ75" s="52"/>
      <c r="GLA75" s="52"/>
      <c r="GLB75" s="52"/>
      <c r="GLC75" s="28"/>
      <c r="GLD75" s="28"/>
      <c r="GLE75" s="28"/>
      <c r="GLF75" s="28"/>
      <c r="GLG75" s="28"/>
      <c r="GLH75" s="28"/>
      <c r="GLI75" s="28"/>
      <c r="GLJ75" s="28"/>
      <c r="GLK75" s="52"/>
      <c r="GLL75" s="51"/>
      <c r="GLM75" s="51"/>
      <c r="GLN75" s="51"/>
      <c r="GLO75" s="47"/>
      <c r="GLP75" s="52"/>
      <c r="GLQ75" s="52"/>
      <c r="GLR75" s="52"/>
      <c r="GLS75" s="28"/>
      <c r="GLT75" s="28"/>
      <c r="GLU75" s="28"/>
      <c r="GLV75" s="28"/>
      <c r="GLW75" s="28"/>
      <c r="GLX75" s="28"/>
      <c r="GLY75" s="28"/>
      <c r="GLZ75" s="28"/>
      <c r="GMA75" s="52"/>
      <c r="GMB75" s="51"/>
      <c r="GMC75" s="51"/>
      <c r="GMD75" s="51"/>
      <c r="GME75" s="47"/>
      <c r="GMF75" s="52"/>
      <c r="GMG75" s="52"/>
      <c r="GMH75" s="52"/>
      <c r="GMI75" s="28"/>
      <c r="GMJ75" s="28"/>
      <c r="GMK75" s="28"/>
      <c r="GML75" s="28"/>
      <c r="GMM75" s="28"/>
      <c r="GMN75" s="28"/>
      <c r="GMO75" s="28"/>
      <c r="GMP75" s="28"/>
      <c r="GMQ75" s="52"/>
      <c r="GMR75" s="51"/>
      <c r="GMS75" s="51"/>
      <c r="GMT75" s="51"/>
      <c r="GMU75" s="47"/>
      <c r="GMV75" s="52"/>
      <c r="GMW75" s="52"/>
      <c r="GMX75" s="52"/>
      <c r="GMY75" s="28"/>
      <c r="GMZ75" s="28"/>
      <c r="GNA75" s="28"/>
      <c r="GNB75" s="28"/>
      <c r="GNC75" s="28"/>
      <c r="GND75" s="28"/>
      <c r="GNE75" s="28"/>
      <c r="GNF75" s="28"/>
      <c r="GNG75" s="52"/>
      <c r="GNH75" s="51"/>
      <c r="GNI75" s="51"/>
      <c r="GNJ75" s="51"/>
      <c r="GNK75" s="47"/>
      <c r="GNL75" s="52"/>
      <c r="GNM75" s="52"/>
      <c r="GNN75" s="52"/>
      <c r="GNO75" s="28"/>
      <c r="GNP75" s="28"/>
      <c r="GNQ75" s="28"/>
      <c r="GNR75" s="28"/>
      <c r="GNS75" s="28"/>
      <c r="GNT75" s="28"/>
      <c r="GNU75" s="28"/>
      <c r="GNV75" s="28"/>
      <c r="GNW75" s="52"/>
      <c r="GNX75" s="51"/>
      <c r="GNY75" s="51"/>
      <c r="GNZ75" s="51"/>
      <c r="GOA75" s="47"/>
      <c r="GOB75" s="52"/>
      <c r="GOC75" s="52"/>
      <c r="GOD75" s="52"/>
      <c r="GOE75" s="28"/>
      <c r="GOF75" s="28"/>
      <c r="GOG75" s="28"/>
      <c r="GOH75" s="28"/>
      <c r="GOI75" s="28"/>
      <c r="GOJ75" s="28"/>
      <c r="GOK75" s="28"/>
      <c r="GOL75" s="28"/>
      <c r="GOM75" s="52"/>
      <c r="GON75" s="51"/>
      <c r="GOO75" s="51"/>
      <c r="GOP75" s="51"/>
      <c r="GOQ75" s="47"/>
      <c r="GOR75" s="52"/>
      <c r="GOS75" s="52"/>
      <c r="GOT75" s="52"/>
      <c r="GOU75" s="28"/>
      <c r="GOV75" s="28"/>
      <c r="GOW75" s="28"/>
      <c r="GOX75" s="28"/>
      <c r="GOY75" s="28"/>
      <c r="GOZ75" s="28"/>
      <c r="GPA75" s="28"/>
      <c r="GPB75" s="28"/>
      <c r="GPC75" s="52"/>
      <c r="GPD75" s="51"/>
      <c r="GPE75" s="51"/>
      <c r="GPF75" s="51"/>
      <c r="GPG75" s="47"/>
      <c r="GPH75" s="52"/>
      <c r="GPI75" s="52"/>
      <c r="GPJ75" s="52"/>
      <c r="GPK75" s="28"/>
      <c r="GPL75" s="28"/>
      <c r="GPM75" s="28"/>
      <c r="GPN75" s="28"/>
      <c r="GPO75" s="28"/>
      <c r="GPP75" s="28"/>
      <c r="GPQ75" s="28"/>
      <c r="GPR75" s="28"/>
      <c r="GPS75" s="52"/>
      <c r="GPT75" s="51"/>
      <c r="GPU75" s="51"/>
      <c r="GPV75" s="51"/>
      <c r="GPW75" s="47"/>
      <c r="GPX75" s="52"/>
      <c r="GPY75" s="52"/>
      <c r="GPZ75" s="52"/>
      <c r="GQA75" s="28"/>
      <c r="GQB75" s="28"/>
      <c r="GQC75" s="28"/>
      <c r="GQD75" s="28"/>
      <c r="GQE75" s="28"/>
      <c r="GQF75" s="28"/>
      <c r="GQG75" s="28"/>
      <c r="GQH75" s="28"/>
      <c r="GQI75" s="52"/>
      <c r="GQJ75" s="51"/>
      <c r="GQK75" s="51"/>
      <c r="GQL75" s="51"/>
      <c r="GQM75" s="47"/>
      <c r="GQN75" s="52"/>
      <c r="GQO75" s="52"/>
      <c r="GQP75" s="52"/>
      <c r="GQQ75" s="28"/>
      <c r="GQR75" s="28"/>
      <c r="GQS75" s="28"/>
      <c r="GQT75" s="28"/>
      <c r="GQU75" s="28"/>
      <c r="GQV75" s="28"/>
      <c r="GQW75" s="28"/>
      <c r="GQX75" s="28"/>
      <c r="GQY75" s="52"/>
      <c r="GQZ75" s="51"/>
      <c r="GRA75" s="51"/>
      <c r="GRB75" s="51"/>
      <c r="GRC75" s="47"/>
      <c r="GRD75" s="52"/>
      <c r="GRE75" s="52"/>
      <c r="GRF75" s="52"/>
      <c r="GRG75" s="28"/>
      <c r="GRH75" s="28"/>
      <c r="GRI75" s="28"/>
      <c r="GRJ75" s="28"/>
      <c r="GRK75" s="28"/>
      <c r="GRL75" s="28"/>
      <c r="GRM75" s="28"/>
      <c r="GRN75" s="28"/>
      <c r="GRO75" s="52"/>
      <c r="GRP75" s="51"/>
      <c r="GRQ75" s="51"/>
      <c r="GRR75" s="51"/>
      <c r="GRS75" s="47"/>
      <c r="GRT75" s="52"/>
      <c r="GRU75" s="52"/>
      <c r="GRV75" s="52"/>
      <c r="GRW75" s="28"/>
      <c r="GRX75" s="28"/>
      <c r="GRY75" s="28"/>
      <c r="GRZ75" s="28"/>
      <c r="GSA75" s="28"/>
      <c r="GSB75" s="28"/>
      <c r="GSC75" s="28"/>
      <c r="GSD75" s="28"/>
      <c r="GSE75" s="52"/>
      <c r="GSF75" s="51"/>
      <c r="GSG75" s="51"/>
      <c r="GSH75" s="51"/>
      <c r="GSI75" s="47"/>
      <c r="GSJ75" s="52"/>
      <c r="GSK75" s="52"/>
      <c r="GSL75" s="52"/>
      <c r="GSM75" s="28"/>
      <c r="GSN75" s="28"/>
      <c r="GSO75" s="28"/>
      <c r="GSP75" s="28"/>
      <c r="GSQ75" s="28"/>
      <c r="GSR75" s="28"/>
      <c r="GSS75" s="28"/>
      <c r="GST75" s="28"/>
      <c r="GSU75" s="52"/>
      <c r="GSV75" s="51"/>
      <c r="GSW75" s="51"/>
      <c r="GSX75" s="51"/>
      <c r="GSY75" s="47"/>
      <c r="GSZ75" s="52"/>
      <c r="GTA75" s="52"/>
      <c r="GTB75" s="52"/>
      <c r="GTC75" s="28"/>
      <c r="GTD75" s="28"/>
      <c r="GTE75" s="28"/>
      <c r="GTF75" s="28"/>
      <c r="GTG75" s="28"/>
      <c r="GTH75" s="28"/>
      <c r="GTI75" s="28"/>
      <c r="GTJ75" s="28"/>
      <c r="GTK75" s="52"/>
      <c r="GTL75" s="51"/>
      <c r="GTM75" s="51"/>
      <c r="GTN75" s="51"/>
      <c r="GTO75" s="47"/>
      <c r="GTP75" s="52"/>
      <c r="GTQ75" s="52"/>
      <c r="GTR75" s="52"/>
      <c r="GTS75" s="28"/>
      <c r="GTT75" s="28"/>
      <c r="GTU75" s="28"/>
      <c r="GTV75" s="28"/>
      <c r="GTW75" s="28"/>
      <c r="GTX75" s="28"/>
      <c r="GTY75" s="28"/>
      <c r="GTZ75" s="28"/>
      <c r="GUA75" s="52"/>
      <c r="GUB75" s="51"/>
      <c r="GUC75" s="51"/>
      <c r="GUD75" s="51"/>
      <c r="GUE75" s="47"/>
      <c r="GUF75" s="52"/>
      <c r="GUG75" s="52"/>
      <c r="GUH75" s="52"/>
      <c r="GUI75" s="28"/>
      <c r="GUJ75" s="28"/>
      <c r="GUK75" s="28"/>
      <c r="GUL75" s="28"/>
      <c r="GUM75" s="28"/>
      <c r="GUN75" s="28"/>
      <c r="GUO75" s="28"/>
      <c r="GUP75" s="28"/>
      <c r="GUQ75" s="52"/>
      <c r="GUR75" s="51"/>
      <c r="GUS75" s="51"/>
      <c r="GUT75" s="51"/>
      <c r="GUU75" s="47"/>
      <c r="GUV75" s="52"/>
      <c r="GUW75" s="52"/>
      <c r="GUX75" s="52"/>
      <c r="GUY75" s="28"/>
      <c r="GUZ75" s="28"/>
      <c r="GVA75" s="28"/>
      <c r="GVB75" s="28"/>
      <c r="GVC75" s="28"/>
      <c r="GVD75" s="28"/>
      <c r="GVE75" s="28"/>
      <c r="GVF75" s="28"/>
      <c r="GVG75" s="52"/>
      <c r="GVH75" s="51"/>
      <c r="GVI75" s="51"/>
      <c r="GVJ75" s="51"/>
      <c r="GVK75" s="47"/>
      <c r="GVL75" s="52"/>
      <c r="GVM75" s="52"/>
      <c r="GVN75" s="52"/>
      <c r="GVO75" s="28"/>
      <c r="GVP75" s="28"/>
      <c r="GVQ75" s="28"/>
      <c r="GVR75" s="28"/>
      <c r="GVS75" s="28"/>
      <c r="GVT75" s="28"/>
      <c r="GVU75" s="28"/>
      <c r="GVV75" s="28"/>
      <c r="GVW75" s="52"/>
      <c r="GVX75" s="51"/>
      <c r="GVY75" s="51"/>
      <c r="GVZ75" s="51"/>
      <c r="GWA75" s="47"/>
      <c r="GWB75" s="52"/>
      <c r="GWC75" s="52"/>
      <c r="GWD75" s="52"/>
      <c r="GWE75" s="28"/>
      <c r="GWF75" s="28"/>
      <c r="GWG75" s="28"/>
      <c r="GWH75" s="28"/>
      <c r="GWI75" s="28"/>
      <c r="GWJ75" s="28"/>
      <c r="GWK75" s="28"/>
      <c r="GWL75" s="28"/>
      <c r="GWM75" s="52"/>
      <c r="GWN75" s="51"/>
      <c r="GWO75" s="51"/>
      <c r="GWP75" s="51"/>
      <c r="GWQ75" s="47"/>
      <c r="GWR75" s="52"/>
      <c r="GWS75" s="52"/>
      <c r="GWT75" s="52"/>
      <c r="GWU75" s="28"/>
      <c r="GWV75" s="28"/>
      <c r="GWW75" s="28"/>
      <c r="GWX75" s="28"/>
      <c r="GWY75" s="28"/>
      <c r="GWZ75" s="28"/>
      <c r="GXA75" s="28"/>
      <c r="GXB75" s="28"/>
      <c r="GXC75" s="52"/>
      <c r="GXD75" s="51"/>
      <c r="GXE75" s="51"/>
      <c r="GXF75" s="51"/>
      <c r="GXG75" s="47"/>
      <c r="GXH75" s="52"/>
      <c r="GXI75" s="52"/>
      <c r="GXJ75" s="52"/>
      <c r="GXK75" s="28"/>
      <c r="GXL75" s="28"/>
      <c r="GXM75" s="28"/>
      <c r="GXN75" s="28"/>
      <c r="GXO75" s="28"/>
      <c r="GXP75" s="28"/>
      <c r="GXQ75" s="28"/>
      <c r="GXR75" s="28"/>
      <c r="GXS75" s="52"/>
      <c r="GXT75" s="51"/>
      <c r="GXU75" s="51"/>
      <c r="GXV75" s="51"/>
      <c r="GXW75" s="47"/>
      <c r="GXX75" s="52"/>
      <c r="GXY75" s="52"/>
      <c r="GXZ75" s="52"/>
      <c r="GYA75" s="28"/>
      <c r="GYB75" s="28"/>
      <c r="GYC75" s="28"/>
      <c r="GYD75" s="28"/>
      <c r="GYE75" s="28"/>
      <c r="GYF75" s="28"/>
      <c r="GYG75" s="28"/>
      <c r="GYH75" s="28"/>
      <c r="GYI75" s="52"/>
      <c r="GYJ75" s="51"/>
      <c r="GYK75" s="51"/>
      <c r="GYL75" s="51"/>
      <c r="GYM75" s="47"/>
      <c r="GYN75" s="52"/>
      <c r="GYO75" s="52"/>
      <c r="GYP75" s="52"/>
      <c r="GYQ75" s="28"/>
      <c r="GYR75" s="28"/>
      <c r="GYS75" s="28"/>
      <c r="GYT75" s="28"/>
      <c r="GYU75" s="28"/>
      <c r="GYV75" s="28"/>
      <c r="GYW75" s="28"/>
      <c r="GYX75" s="28"/>
      <c r="GYY75" s="52"/>
      <c r="GYZ75" s="51"/>
      <c r="GZA75" s="51"/>
      <c r="GZB75" s="51"/>
      <c r="GZC75" s="47"/>
      <c r="GZD75" s="52"/>
      <c r="GZE75" s="52"/>
      <c r="GZF75" s="52"/>
      <c r="GZG75" s="28"/>
      <c r="GZH75" s="28"/>
      <c r="GZI75" s="28"/>
      <c r="GZJ75" s="28"/>
      <c r="GZK75" s="28"/>
      <c r="GZL75" s="28"/>
      <c r="GZM75" s="28"/>
      <c r="GZN75" s="28"/>
      <c r="GZO75" s="52"/>
      <c r="GZP75" s="51"/>
      <c r="GZQ75" s="51"/>
      <c r="GZR75" s="51"/>
      <c r="GZS75" s="47"/>
      <c r="GZT75" s="52"/>
      <c r="GZU75" s="52"/>
      <c r="GZV75" s="52"/>
      <c r="GZW75" s="28"/>
      <c r="GZX75" s="28"/>
      <c r="GZY75" s="28"/>
      <c r="GZZ75" s="28"/>
      <c r="HAA75" s="28"/>
      <c r="HAB75" s="28"/>
      <c r="HAC75" s="28"/>
      <c r="HAD75" s="28"/>
      <c r="HAE75" s="52"/>
      <c r="HAF75" s="51"/>
      <c r="HAG75" s="51"/>
      <c r="HAH75" s="51"/>
      <c r="HAI75" s="47"/>
      <c r="HAJ75" s="52"/>
      <c r="HAK75" s="52"/>
      <c r="HAL75" s="52"/>
      <c r="HAM75" s="28"/>
      <c r="HAN75" s="28"/>
      <c r="HAO75" s="28"/>
      <c r="HAP75" s="28"/>
      <c r="HAQ75" s="28"/>
      <c r="HAR75" s="28"/>
      <c r="HAS75" s="28"/>
      <c r="HAT75" s="28"/>
      <c r="HAU75" s="52"/>
      <c r="HAV75" s="51"/>
      <c r="HAW75" s="51"/>
      <c r="HAX75" s="51"/>
      <c r="HAY75" s="47"/>
      <c r="HAZ75" s="52"/>
      <c r="HBA75" s="52"/>
      <c r="HBB75" s="52"/>
      <c r="HBC75" s="28"/>
      <c r="HBD75" s="28"/>
      <c r="HBE75" s="28"/>
      <c r="HBF75" s="28"/>
      <c r="HBG75" s="28"/>
      <c r="HBH75" s="28"/>
      <c r="HBI75" s="28"/>
      <c r="HBJ75" s="28"/>
      <c r="HBK75" s="52"/>
      <c r="HBL75" s="51"/>
      <c r="HBM75" s="51"/>
      <c r="HBN75" s="51"/>
      <c r="HBO75" s="47"/>
      <c r="HBP75" s="52"/>
      <c r="HBQ75" s="52"/>
      <c r="HBR75" s="52"/>
      <c r="HBS75" s="28"/>
      <c r="HBT75" s="28"/>
      <c r="HBU75" s="28"/>
      <c r="HBV75" s="28"/>
      <c r="HBW75" s="28"/>
      <c r="HBX75" s="28"/>
      <c r="HBY75" s="28"/>
      <c r="HBZ75" s="28"/>
      <c r="HCA75" s="52"/>
      <c r="HCB75" s="51"/>
      <c r="HCC75" s="51"/>
      <c r="HCD75" s="51"/>
      <c r="HCE75" s="47"/>
      <c r="HCF75" s="52"/>
      <c r="HCG75" s="52"/>
      <c r="HCH75" s="52"/>
      <c r="HCI75" s="28"/>
      <c r="HCJ75" s="28"/>
      <c r="HCK75" s="28"/>
      <c r="HCL75" s="28"/>
      <c r="HCM75" s="28"/>
      <c r="HCN75" s="28"/>
      <c r="HCO75" s="28"/>
      <c r="HCP75" s="28"/>
      <c r="HCQ75" s="52"/>
      <c r="HCR75" s="51"/>
      <c r="HCS75" s="51"/>
      <c r="HCT75" s="51"/>
      <c r="HCU75" s="47"/>
      <c r="HCV75" s="52"/>
      <c r="HCW75" s="52"/>
      <c r="HCX75" s="52"/>
      <c r="HCY75" s="28"/>
      <c r="HCZ75" s="28"/>
      <c r="HDA75" s="28"/>
      <c r="HDB75" s="28"/>
      <c r="HDC75" s="28"/>
      <c r="HDD75" s="28"/>
      <c r="HDE75" s="28"/>
      <c r="HDF75" s="28"/>
      <c r="HDG75" s="52"/>
      <c r="HDH75" s="51"/>
      <c r="HDI75" s="51"/>
      <c r="HDJ75" s="51"/>
      <c r="HDK75" s="47"/>
      <c r="HDL75" s="52"/>
      <c r="HDM75" s="52"/>
      <c r="HDN75" s="52"/>
      <c r="HDO75" s="28"/>
      <c r="HDP75" s="28"/>
      <c r="HDQ75" s="28"/>
      <c r="HDR75" s="28"/>
      <c r="HDS75" s="28"/>
      <c r="HDT75" s="28"/>
      <c r="HDU75" s="28"/>
      <c r="HDV75" s="28"/>
      <c r="HDW75" s="52"/>
      <c r="HDX75" s="51"/>
      <c r="HDY75" s="51"/>
      <c r="HDZ75" s="51"/>
      <c r="HEA75" s="47"/>
      <c r="HEB75" s="52"/>
      <c r="HEC75" s="52"/>
      <c r="HED75" s="52"/>
      <c r="HEE75" s="28"/>
      <c r="HEF75" s="28"/>
      <c r="HEG75" s="28"/>
      <c r="HEH75" s="28"/>
      <c r="HEI75" s="28"/>
      <c r="HEJ75" s="28"/>
      <c r="HEK75" s="28"/>
      <c r="HEL75" s="28"/>
      <c r="HEM75" s="52"/>
      <c r="HEN75" s="51"/>
      <c r="HEO75" s="51"/>
      <c r="HEP75" s="51"/>
      <c r="HEQ75" s="47"/>
      <c r="HER75" s="52"/>
      <c r="HES75" s="52"/>
      <c r="HET75" s="52"/>
      <c r="HEU75" s="28"/>
      <c r="HEV75" s="28"/>
      <c r="HEW75" s="28"/>
      <c r="HEX75" s="28"/>
      <c r="HEY75" s="28"/>
      <c r="HEZ75" s="28"/>
      <c r="HFA75" s="28"/>
      <c r="HFB75" s="28"/>
      <c r="HFC75" s="52"/>
      <c r="HFD75" s="51"/>
      <c r="HFE75" s="51"/>
      <c r="HFF75" s="51"/>
      <c r="HFG75" s="47"/>
      <c r="HFH75" s="52"/>
      <c r="HFI75" s="52"/>
      <c r="HFJ75" s="52"/>
      <c r="HFK75" s="28"/>
      <c r="HFL75" s="28"/>
      <c r="HFM75" s="28"/>
      <c r="HFN75" s="28"/>
      <c r="HFO75" s="28"/>
      <c r="HFP75" s="28"/>
      <c r="HFQ75" s="28"/>
      <c r="HFR75" s="28"/>
      <c r="HFS75" s="52"/>
      <c r="HFT75" s="51"/>
      <c r="HFU75" s="51"/>
      <c r="HFV75" s="51"/>
      <c r="HFW75" s="47"/>
      <c r="HFX75" s="52"/>
      <c r="HFY75" s="52"/>
      <c r="HFZ75" s="52"/>
      <c r="HGA75" s="28"/>
      <c r="HGB75" s="28"/>
      <c r="HGC75" s="28"/>
      <c r="HGD75" s="28"/>
      <c r="HGE75" s="28"/>
      <c r="HGF75" s="28"/>
      <c r="HGG75" s="28"/>
      <c r="HGH75" s="28"/>
      <c r="HGI75" s="52"/>
      <c r="HGJ75" s="51"/>
      <c r="HGK75" s="51"/>
      <c r="HGL75" s="51"/>
      <c r="HGM75" s="47"/>
      <c r="HGN75" s="52"/>
      <c r="HGO75" s="52"/>
      <c r="HGP75" s="52"/>
      <c r="HGQ75" s="28"/>
      <c r="HGR75" s="28"/>
      <c r="HGS75" s="28"/>
      <c r="HGT75" s="28"/>
      <c r="HGU75" s="28"/>
      <c r="HGV75" s="28"/>
      <c r="HGW75" s="28"/>
      <c r="HGX75" s="28"/>
      <c r="HGY75" s="52"/>
      <c r="HGZ75" s="51"/>
      <c r="HHA75" s="51"/>
      <c r="HHB75" s="51"/>
      <c r="HHC75" s="47"/>
      <c r="HHD75" s="52"/>
      <c r="HHE75" s="52"/>
      <c r="HHF75" s="52"/>
      <c r="HHG75" s="28"/>
      <c r="HHH75" s="28"/>
      <c r="HHI75" s="28"/>
      <c r="HHJ75" s="28"/>
      <c r="HHK75" s="28"/>
      <c r="HHL75" s="28"/>
      <c r="HHM75" s="28"/>
      <c r="HHN75" s="28"/>
      <c r="HHO75" s="52"/>
      <c r="HHP75" s="51"/>
      <c r="HHQ75" s="51"/>
      <c r="HHR75" s="51"/>
      <c r="HHS75" s="47"/>
      <c r="HHT75" s="52"/>
      <c r="HHU75" s="52"/>
      <c r="HHV75" s="52"/>
      <c r="HHW75" s="28"/>
      <c r="HHX75" s="28"/>
      <c r="HHY75" s="28"/>
      <c r="HHZ75" s="28"/>
      <c r="HIA75" s="28"/>
      <c r="HIB75" s="28"/>
      <c r="HIC75" s="28"/>
      <c r="HID75" s="28"/>
      <c r="HIE75" s="52"/>
      <c r="HIF75" s="51"/>
      <c r="HIG75" s="51"/>
      <c r="HIH75" s="51"/>
      <c r="HII75" s="47"/>
      <c r="HIJ75" s="52"/>
      <c r="HIK75" s="52"/>
      <c r="HIL75" s="52"/>
      <c r="HIM75" s="28"/>
      <c r="HIN75" s="28"/>
      <c r="HIO75" s="28"/>
      <c r="HIP75" s="28"/>
      <c r="HIQ75" s="28"/>
      <c r="HIR75" s="28"/>
      <c r="HIS75" s="28"/>
      <c r="HIT75" s="28"/>
      <c r="HIU75" s="52"/>
      <c r="HIV75" s="51"/>
      <c r="HIW75" s="51"/>
      <c r="HIX75" s="51"/>
      <c r="HIY75" s="47"/>
      <c r="HIZ75" s="52"/>
      <c r="HJA75" s="52"/>
      <c r="HJB75" s="52"/>
      <c r="HJC75" s="28"/>
      <c r="HJD75" s="28"/>
      <c r="HJE75" s="28"/>
      <c r="HJF75" s="28"/>
      <c r="HJG75" s="28"/>
      <c r="HJH75" s="28"/>
      <c r="HJI75" s="28"/>
      <c r="HJJ75" s="28"/>
      <c r="HJK75" s="52"/>
      <c r="HJL75" s="51"/>
      <c r="HJM75" s="51"/>
      <c r="HJN75" s="51"/>
      <c r="HJO75" s="47"/>
      <c r="HJP75" s="52"/>
      <c r="HJQ75" s="52"/>
      <c r="HJR75" s="52"/>
      <c r="HJS75" s="28"/>
      <c r="HJT75" s="28"/>
      <c r="HJU75" s="28"/>
      <c r="HJV75" s="28"/>
      <c r="HJW75" s="28"/>
      <c r="HJX75" s="28"/>
      <c r="HJY75" s="28"/>
      <c r="HJZ75" s="28"/>
      <c r="HKA75" s="52"/>
      <c r="HKB75" s="51"/>
      <c r="HKC75" s="51"/>
      <c r="HKD75" s="51"/>
      <c r="HKE75" s="47"/>
      <c r="HKF75" s="52"/>
      <c r="HKG75" s="52"/>
      <c r="HKH75" s="52"/>
      <c r="HKI75" s="28"/>
      <c r="HKJ75" s="28"/>
      <c r="HKK75" s="28"/>
      <c r="HKL75" s="28"/>
      <c r="HKM75" s="28"/>
      <c r="HKN75" s="28"/>
      <c r="HKO75" s="28"/>
      <c r="HKP75" s="28"/>
      <c r="HKQ75" s="52"/>
      <c r="HKR75" s="51"/>
      <c r="HKS75" s="51"/>
      <c r="HKT75" s="51"/>
      <c r="HKU75" s="47"/>
      <c r="HKV75" s="52"/>
      <c r="HKW75" s="52"/>
      <c r="HKX75" s="52"/>
      <c r="HKY75" s="28"/>
      <c r="HKZ75" s="28"/>
      <c r="HLA75" s="28"/>
      <c r="HLB75" s="28"/>
      <c r="HLC75" s="28"/>
      <c r="HLD75" s="28"/>
      <c r="HLE75" s="28"/>
      <c r="HLF75" s="28"/>
      <c r="HLG75" s="52"/>
      <c r="HLH75" s="51"/>
      <c r="HLI75" s="51"/>
      <c r="HLJ75" s="51"/>
      <c r="HLK75" s="47"/>
      <c r="HLL75" s="52"/>
      <c r="HLM75" s="52"/>
      <c r="HLN75" s="52"/>
      <c r="HLO75" s="28"/>
      <c r="HLP75" s="28"/>
      <c r="HLQ75" s="28"/>
      <c r="HLR75" s="28"/>
      <c r="HLS75" s="28"/>
      <c r="HLT75" s="28"/>
      <c r="HLU75" s="28"/>
      <c r="HLV75" s="28"/>
      <c r="HLW75" s="52"/>
      <c r="HLX75" s="51"/>
      <c r="HLY75" s="51"/>
      <c r="HLZ75" s="51"/>
      <c r="HMA75" s="47"/>
      <c r="HMB75" s="52"/>
      <c r="HMC75" s="52"/>
      <c r="HMD75" s="52"/>
      <c r="HME75" s="28"/>
      <c r="HMF75" s="28"/>
      <c r="HMG75" s="28"/>
      <c r="HMH75" s="28"/>
      <c r="HMI75" s="28"/>
      <c r="HMJ75" s="28"/>
      <c r="HMK75" s="28"/>
      <c r="HML75" s="28"/>
      <c r="HMM75" s="52"/>
      <c r="HMN75" s="51"/>
      <c r="HMO75" s="51"/>
      <c r="HMP75" s="51"/>
      <c r="HMQ75" s="47"/>
      <c r="HMR75" s="52"/>
      <c r="HMS75" s="52"/>
      <c r="HMT75" s="52"/>
      <c r="HMU75" s="28"/>
      <c r="HMV75" s="28"/>
      <c r="HMW75" s="28"/>
      <c r="HMX75" s="28"/>
      <c r="HMY75" s="28"/>
      <c r="HMZ75" s="28"/>
      <c r="HNA75" s="28"/>
      <c r="HNB75" s="28"/>
      <c r="HNC75" s="52"/>
      <c r="HND75" s="51"/>
      <c r="HNE75" s="51"/>
      <c r="HNF75" s="51"/>
      <c r="HNG75" s="47"/>
      <c r="HNH75" s="52"/>
      <c r="HNI75" s="52"/>
      <c r="HNJ75" s="52"/>
      <c r="HNK75" s="28"/>
      <c r="HNL75" s="28"/>
      <c r="HNM75" s="28"/>
      <c r="HNN75" s="28"/>
      <c r="HNO75" s="28"/>
      <c r="HNP75" s="28"/>
      <c r="HNQ75" s="28"/>
      <c r="HNR75" s="28"/>
      <c r="HNS75" s="52"/>
      <c r="HNT75" s="51"/>
      <c r="HNU75" s="51"/>
      <c r="HNV75" s="51"/>
      <c r="HNW75" s="47"/>
      <c r="HNX75" s="52"/>
      <c r="HNY75" s="52"/>
      <c r="HNZ75" s="52"/>
      <c r="HOA75" s="28"/>
      <c r="HOB75" s="28"/>
      <c r="HOC75" s="28"/>
      <c r="HOD75" s="28"/>
      <c r="HOE75" s="28"/>
      <c r="HOF75" s="28"/>
      <c r="HOG75" s="28"/>
      <c r="HOH75" s="28"/>
      <c r="HOI75" s="52"/>
      <c r="HOJ75" s="51"/>
      <c r="HOK75" s="51"/>
      <c r="HOL75" s="51"/>
      <c r="HOM75" s="47"/>
      <c r="HON75" s="52"/>
      <c r="HOO75" s="52"/>
      <c r="HOP75" s="52"/>
      <c r="HOQ75" s="28"/>
      <c r="HOR75" s="28"/>
      <c r="HOS75" s="28"/>
      <c r="HOT75" s="28"/>
      <c r="HOU75" s="28"/>
      <c r="HOV75" s="28"/>
      <c r="HOW75" s="28"/>
      <c r="HOX75" s="28"/>
      <c r="HOY75" s="52"/>
      <c r="HOZ75" s="51"/>
      <c r="HPA75" s="51"/>
      <c r="HPB75" s="51"/>
      <c r="HPC75" s="47"/>
      <c r="HPD75" s="52"/>
      <c r="HPE75" s="52"/>
      <c r="HPF75" s="52"/>
      <c r="HPG75" s="28"/>
      <c r="HPH75" s="28"/>
      <c r="HPI75" s="28"/>
      <c r="HPJ75" s="28"/>
      <c r="HPK75" s="28"/>
      <c r="HPL75" s="28"/>
      <c r="HPM75" s="28"/>
      <c r="HPN75" s="28"/>
      <c r="HPO75" s="52"/>
      <c r="HPP75" s="51"/>
      <c r="HPQ75" s="51"/>
      <c r="HPR75" s="51"/>
      <c r="HPS75" s="47"/>
      <c r="HPT75" s="52"/>
      <c r="HPU75" s="52"/>
      <c r="HPV75" s="52"/>
      <c r="HPW75" s="28"/>
      <c r="HPX75" s="28"/>
      <c r="HPY75" s="28"/>
      <c r="HPZ75" s="28"/>
      <c r="HQA75" s="28"/>
      <c r="HQB75" s="28"/>
      <c r="HQC75" s="28"/>
      <c r="HQD75" s="28"/>
      <c r="HQE75" s="52"/>
      <c r="HQF75" s="51"/>
      <c r="HQG75" s="51"/>
      <c r="HQH75" s="51"/>
      <c r="HQI75" s="47"/>
      <c r="HQJ75" s="52"/>
      <c r="HQK75" s="52"/>
      <c r="HQL75" s="52"/>
      <c r="HQM75" s="28"/>
      <c r="HQN75" s="28"/>
      <c r="HQO75" s="28"/>
      <c r="HQP75" s="28"/>
      <c r="HQQ75" s="28"/>
      <c r="HQR75" s="28"/>
      <c r="HQS75" s="28"/>
      <c r="HQT75" s="28"/>
      <c r="HQU75" s="52"/>
      <c r="HQV75" s="51"/>
      <c r="HQW75" s="51"/>
      <c r="HQX75" s="51"/>
      <c r="HQY75" s="47"/>
      <c r="HQZ75" s="52"/>
      <c r="HRA75" s="52"/>
      <c r="HRB75" s="52"/>
      <c r="HRC75" s="28"/>
      <c r="HRD75" s="28"/>
      <c r="HRE75" s="28"/>
      <c r="HRF75" s="28"/>
      <c r="HRG75" s="28"/>
      <c r="HRH75" s="28"/>
      <c r="HRI75" s="28"/>
      <c r="HRJ75" s="28"/>
      <c r="HRK75" s="52"/>
      <c r="HRL75" s="51"/>
      <c r="HRM75" s="51"/>
      <c r="HRN75" s="51"/>
      <c r="HRO75" s="47"/>
      <c r="HRP75" s="52"/>
      <c r="HRQ75" s="52"/>
      <c r="HRR75" s="52"/>
      <c r="HRS75" s="28"/>
      <c r="HRT75" s="28"/>
      <c r="HRU75" s="28"/>
      <c r="HRV75" s="28"/>
      <c r="HRW75" s="28"/>
      <c r="HRX75" s="28"/>
      <c r="HRY75" s="28"/>
      <c r="HRZ75" s="28"/>
      <c r="HSA75" s="52"/>
      <c r="HSB75" s="51"/>
      <c r="HSC75" s="51"/>
      <c r="HSD75" s="51"/>
      <c r="HSE75" s="47"/>
      <c r="HSF75" s="52"/>
      <c r="HSG75" s="52"/>
      <c r="HSH75" s="52"/>
      <c r="HSI75" s="28"/>
      <c r="HSJ75" s="28"/>
      <c r="HSK75" s="28"/>
      <c r="HSL75" s="28"/>
      <c r="HSM75" s="28"/>
      <c r="HSN75" s="28"/>
      <c r="HSO75" s="28"/>
      <c r="HSP75" s="28"/>
      <c r="HSQ75" s="52"/>
      <c r="HSR75" s="51"/>
      <c r="HSS75" s="51"/>
      <c r="HST75" s="51"/>
      <c r="HSU75" s="47"/>
      <c r="HSV75" s="52"/>
      <c r="HSW75" s="52"/>
      <c r="HSX75" s="52"/>
      <c r="HSY75" s="28"/>
      <c r="HSZ75" s="28"/>
      <c r="HTA75" s="28"/>
      <c r="HTB75" s="28"/>
      <c r="HTC75" s="28"/>
      <c r="HTD75" s="28"/>
      <c r="HTE75" s="28"/>
      <c r="HTF75" s="28"/>
      <c r="HTG75" s="52"/>
      <c r="HTH75" s="51"/>
      <c r="HTI75" s="51"/>
      <c r="HTJ75" s="51"/>
      <c r="HTK75" s="47"/>
      <c r="HTL75" s="52"/>
      <c r="HTM75" s="52"/>
      <c r="HTN75" s="52"/>
      <c r="HTO75" s="28"/>
      <c r="HTP75" s="28"/>
      <c r="HTQ75" s="28"/>
      <c r="HTR75" s="28"/>
      <c r="HTS75" s="28"/>
      <c r="HTT75" s="28"/>
      <c r="HTU75" s="28"/>
      <c r="HTV75" s="28"/>
      <c r="HTW75" s="52"/>
      <c r="HTX75" s="51"/>
      <c r="HTY75" s="51"/>
      <c r="HTZ75" s="51"/>
      <c r="HUA75" s="47"/>
      <c r="HUB75" s="52"/>
      <c r="HUC75" s="52"/>
      <c r="HUD75" s="52"/>
      <c r="HUE75" s="28"/>
      <c r="HUF75" s="28"/>
      <c r="HUG75" s="28"/>
      <c r="HUH75" s="28"/>
      <c r="HUI75" s="28"/>
      <c r="HUJ75" s="28"/>
      <c r="HUK75" s="28"/>
      <c r="HUL75" s="28"/>
      <c r="HUM75" s="52"/>
      <c r="HUN75" s="51"/>
      <c r="HUO75" s="51"/>
      <c r="HUP75" s="51"/>
      <c r="HUQ75" s="47"/>
      <c r="HUR75" s="52"/>
      <c r="HUS75" s="52"/>
      <c r="HUT75" s="52"/>
      <c r="HUU75" s="28"/>
      <c r="HUV75" s="28"/>
      <c r="HUW75" s="28"/>
      <c r="HUX75" s="28"/>
      <c r="HUY75" s="28"/>
      <c r="HUZ75" s="28"/>
      <c r="HVA75" s="28"/>
      <c r="HVB75" s="28"/>
      <c r="HVC75" s="52"/>
      <c r="HVD75" s="51"/>
      <c r="HVE75" s="51"/>
      <c r="HVF75" s="51"/>
      <c r="HVG75" s="47"/>
      <c r="HVH75" s="52"/>
      <c r="HVI75" s="52"/>
      <c r="HVJ75" s="52"/>
      <c r="HVK75" s="28"/>
      <c r="HVL75" s="28"/>
      <c r="HVM75" s="28"/>
      <c r="HVN75" s="28"/>
      <c r="HVO75" s="28"/>
      <c r="HVP75" s="28"/>
      <c r="HVQ75" s="28"/>
      <c r="HVR75" s="28"/>
      <c r="HVS75" s="52"/>
      <c r="HVT75" s="51"/>
      <c r="HVU75" s="51"/>
      <c r="HVV75" s="51"/>
      <c r="HVW75" s="47"/>
      <c r="HVX75" s="52"/>
      <c r="HVY75" s="52"/>
      <c r="HVZ75" s="52"/>
      <c r="HWA75" s="28"/>
      <c r="HWB75" s="28"/>
      <c r="HWC75" s="28"/>
      <c r="HWD75" s="28"/>
      <c r="HWE75" s="28"/>
      <c r="HWF75" s="28"/>
      <c r="HWG75" s="28"/>
      <c r="HWH75" s="28"/>
      <c r="HWI75" s="52"/>
      <c r="HWJ75" s="51"/>
      <c r="HWK75" s="51"/>
      <c r="HWL75" s="51"/>
      <c r="HWM75" s="47"/>
      <c r="HWN75" s="52"/>
      <c r="HWO75" s="52"/>
      <c r="HWP75" s="52"/>
      <c r="HWQ75" s="28"/>
      <c r="HWR75" s="28"/>
      <c r="HWS75" s="28"/>
      <c r="HWT75" s="28"/>
      <c r="HWU75" s="28"/>
      <c r="HWV75" s="28"/>
      <c r="HWW75" s="28"/>
      <c r="HWX75" s="28"/>
      <c r="HWY75" s="52"/>
      <c r="HWZ75" s="51"/>
      <c r="HXA75" s="51"/>
      <c r="HXB75" s="51"/>
      <c r="HXC75" s="47"/>
      <c r="HXD75" s="52"/>
      <c r="HXE75" s="52"/>
      <c r="HXF75" s="52"/>
      <c r="HXG75" s="28"/>
      <c r="HXH75" s="28"/>
      <c r="HXI75" s="28"/>
      <c r="HXJ75" s="28"/>
      <c r="HXK75" s="28"/>
      <c r="HXL75" s="28"/>
      <c r="HXM75" s="28"/>
      <c r="HXN75" s="28"/>
      <c r="HXO75" s="52"/>
      <c r="HXP75" s="51"/>
      <c r="HXQ75" s="51"/>
      <c r="HXR75" s="51"/>
      <c r="HXS75" s="47"/>
      <c r="HXT75" s="52"/>
      <c r="HXU75" s="52"/>
      <c r="HXV75" s="52"/>
      <c r="HXW75" s="28"/>
      <c r="HXX75" s="28"/>
      <c r="HXY75" s="28"/>
      <c r="HXZ75" s="28"/>
      <c r="HYA75" s="28"/>
      <c r="HYB75" s="28"/>
      <c r="HYC75" s="28"/>
      <c r="HYD75" s="28"/>
      <c r="HYE75" s="52"/>
      <c r="HYF75" s="51"/>
      <c r="HYG75" s="51"/>
      <c r="HYH75" s="51"/>
      <c r="HYI75" s="47"/>
      <c r="HYJ75" s="52"/>
      <c r="HYK75" s="52"/>
      <c r="HYL75" s="52"/>
      <c r="HYM75" s="28"/>
      <c r="HYN75" s="28"/>
      <c r="HYO75" s="28"/>
      <c r="HYP75" s="28"/>
      <c r="HYQ75" s="28"/>
      <c r="HYR75" s="28"/>
      <c r="HYS75" s="28"/>
      <c r="HYT75" s="28"/>
      <c r="HYU75" s="52"/>
      <c r="HYV75" s="51"/>
      <c r="HYW75" s="51"/>
      <c r="HYX75" s="51"/>
      <c r="HYY75" s="47"/>
      <c r="HYZ75" s="52"/>
      <c r="HZA75" s="52"/>
      <c r="HZB75" s="52"/>
      <c r="HZC75" s="28"/>
      <c r="HZD75" s="28"/>
      <c r="HZE75" s="28"/>
      <c r="HZF75" s="28"/>
      <c r="HZG75" s="28"/>
      <c r="HZH75" s="28"/>
      <c r="HZI75" s="28"/>
      <c r="HZJ75" s="28"/>
      <c r="HZK75" s="52"/>
      <c r="HZL75" s="51"/>
      <c r="HZM75" s="51"/>
      <c r="HZN75" s="51"/>
      <c r="HZO75" s="47"/>
      <c r="HZP75" s="52"/>
      <c r="HZQ75" s="52"/>
      <c r="HZR75" s="52"/>
      <c r="HZS75" s="28"/>
      <c r="HZT75" s="28"/>
      <c r="HZU75" s="28"/>
      <c r="HZV75" s="28"/>
      <c r="HZW75" s="28"/>
      <c r="HZX75" s="28"/>
      <c r="HZY75" s="28"/>
      <c r="HZZ75" s="28"/>
      <c r="IAA75" s="52"/>
      <c r="IAB75" s="51"/>
      <c r="IAC75" s="51"/>
      <c r="IAD75" s="51"/>
      <c r="IAE75" s="47"/>
      <c r="IAF75" s="52"/>
      <c r="IAG75" s="52"/>
      <c r="IAH75" s="52"/>
      <c r="IAI75" s="28"/>
      <c r="IAJ75" s="28"/>
      <c r="IAK75" s="28"/>
      <c r="IAL75" s="28"/>
      <c r="IAM75" s="28"/>
      <c r="IAN75" s="28"/>
      <c r="IAO75" s="28"/>
      <c r="IAP75" s="28"/>
      <c r="IAQ75" s="52"/>
      <c r="IAR75" s="51"/>
      <c r="IAS75" s="51"/>
      <c r="IAT75" s="51"/>
      <c r="IAU75" s="47"/>
      <c r="IAV75" s="52"/>
      <c r="IAW75" s="52"/>
      <c r="IAX75" s="52"/>
      <c r="IAY75" s="28"/>
      <c r="IAZ75" s="28"/>
      <c r="IBA75" s="28"/>
      <c r="IBB75" s="28"/>
      <c r="IBC75" s="28"/>
      <c r="IBD75" s="28"/>
      <c r="IBE75" s="28"/>
      <c r="IBF75" s="28"/>
      <c r="IBG75" s="52"/>
      <c r="IBH75" s="51"/>
      <c r="IBI75" s="51"/>
      <c r="IBJ75" s="51"/>
      <c r="IBK75" s="47"/>
      <c r="IBL75" s="52"/>
      <c r="IBM75" s="52"/>
      <c r="IBN75" s="52"/>
      <c r="IBO75" s="28"/>
      <c r="IBP75" s="28"/>
      <c r="IBQ75" s="28"/>
      <c r="IBR75" s="28"/>
      <c r="IBS75" s="28"/>
      <c r="IBT75" s="28"/>
      <c r="IBU75" s="28"/>
      <c r="IBV75" s="28"/>
      <c r="IBW75" s="52"/>
      <c r="IBX75" s="51"/>
      <c r="IBY75" s="51"/>
      <c r="IBZ75" s="51"/>
      <c r="ICA75" s="47"/>
      <c r="ICB75" s="52"/>
      <c r="ICC75" s="52"/>
      <c r="ICD75" s="52"/>
      <c r="ICE75" s="28"/>
      <c r="ICF75" s="28"/>
      <c r="ICG75" s="28"/>
      <c r="ICH75" s="28"/>
      <c r="ICI75" s="28"/>
      <c r="ICJ75" s="28"/>
      <c r="ICK75" s="28"/>
      <c r="ICL75" s="28"/>
      <c r="ICM75" s="52"/>
      <c r="ICN75" s="51"/>
      <c r="ICO75" s="51"/>
      <c r="ICP75" s="51"/>
      <c r="ICQ75" s="47"/>
      <c r="ICR75" s="52"/>
      <c r="ICS75" s="52"/>
      <c r="ICT75" s="52"/>
      <c r="ICU75" s="28"/>
      <c r="ICV75" s="28"/>
      <c r="ICW75" s="28"/>
      <c r="ICX75" s="28"/>
      <c r="ICY75" s="28"/>
      <c r="ICZ75" s="28"/>
      <c r="IDA75" s="28"/>
      <c r="IDB75" s="28"/>
      <c r="IDC75" s="52"/>
      <c r="IDD75" s="51"/>
      <c r="IDE75" s="51"/>
      <c r="IDF75" s="51"/>
      <c r="IDG75" s="47"/>
      <c r="IDH75" s="52"/>
      <c r="IDI75" s="52"/>
      <c r="IDJ75" s="52"/>
      <c r="IDK75" s="28"/>
      <c r="IDL75" s="28"/>
      <c r="IDM75" s="28"/>
      <c r="IDN75" s="28"/>
      <c r="IDO75" s="28"/>
      <c r="IDP75" s="28"/>
      <c r="IDQ75" s="28"/>
      <c r="IDR75" s="28"/>
      <c r="IDS75" s="52"/>
      <c r="IDT75" s="51"/>
      <c r="IDU75" s="51"/>
      <c r="IDV75" s="51"/>
      <c r="IDW75" s="47"/>
      <c r="IDX75" s="52"/>
      <c r="IDY75" s="52"/>
      <c r="IDZ75" s="52"/>
      <c r="IEA75" s="28"/>
      <c r="IEB75" s="28"/>
      <c r="IEC75" s="28"/>
      <c r="IED75" s="28"/>
      <c r="IEE75" s="28"/>
      <c r="IEF75" s="28"/>
      <c r="IEG75" s="28"/>
      <c r="IEH75" s="28"/>
      <c r="IEI75" s="52"/>
      <c r="IEJ75" s="51"/>
      <c r="IEK75" s="51"/>
      <c r="IEL75" s="51"/>
      <c r="IEM75" s="47"/>
      <c r="IEN75" s="52"/>
      <c r="IEO75" s="52"/>
      <c r="IEP75" s="52"/>
      <c r="IEQ75" s="28"/>
      <c r="IER75" s="28"/>
      <c r="IES75" s="28"/>
      <c r="IET75" s="28"/>
      <c r="IEU75" s="28"/>
      <c r="IEV75" s="28"/>
      <c r="IEW75" s="28"/>
      <c r="IEX75" s="28"/>
      <c r="IEY75" s="52"/>
      <c r="IEZ75" s="51"/>
      <c r="IFA75" s="51"/>
      <c r="IFB75" s="51"/>
      <c r="IFC75" s="47"/>
      <c r="IFD75" s="52"/>
      <c r="IFE75" s="52"/>
      <c r="IFF75" s="52"/>
      <c r="IFG75" s="28"/>
      <c r="IFH75" s="28"/>
      <c r="IFI75" s="28"/>
      <c r="IFJ75" s="28"/>
      <c r="IFK75" s="28"/>
      <c r="IFL75" s="28"/>
      <c r="IFM75" s="28"/>
      <c r="IFN75" s="28"/>
      <c r="IFO75" s="52"/>
      <c r="IFP75" s="51"/>
      <c r="IFQ75" s="51"/>
      <c r="IFR75" s="51"/>
      <c r="IFS75" s="47"/>
      <c r="IFT75" s="52"/>
      <c r="IFU75" s="52"/>
      <c r="IFV75" s="52"/>
      <c r="IFW75" s="28"/>
      <c r="IFX75" s="28"/>
      <c r="IFY75" s="28"/>
      <c r="IFZ75" s="28"/>
      <c r="IGA75" s="28"/>
      <c r="IGB75" s="28"/>
      <c r="IGC75" s="28"/>
      <c r="IGD75" s="28"/>
      <c r="IGE75" s="52"/>
      <c r="IGF75" s="51"/>
      <c r="IGG75" s="51"/>
      <c r="IGH75" s="51"/>
      <c r="IGI75" s="47"/>
      <c r="IGJ75" s="52"/>
      <c r="IGK75" s="52"/>
      <c r="IGL75" s="52"/>
      <c r="IGM75" s="28"/>
      <c r="IGN75" s="28"/>
      <c r="IGO75" s="28"/>
      <c r="IGP75" s="28"/>
      <c r="IGQ75" s="28"/>
      <c r="IGR75" s="28"/>
      <c r="IGS75" s="28"/>
      <c r="IGT75" s="28"/>
      <c r="IGU75" s="52"/>
      <c r="IGV75" s="51"/>
      <c r="IGW75" s="51"/>
      <c r="IGX75" s="51"/>
      <c r="IGY75" s="47"/>
      <c r="IGZ75" s="52"/>
      <c r="IHA75" s="52"/>
      <c r="IHB75" s="52"/>
      <c r="IHC75" s="28"/>
      <c r="IHD75" s="28"/>
      <c r="IHE75" s="28"/>
      <c r="IHF75" s="28"/>
      <c r="IHG75" s="28"/>
      <c r="IHH75" s="28"/>
      <c r="IHI75" s="28"/>
      <c r="IHJ75" s="28"/>
      <c r="IHK75" s="52"/>
      <c r="IHL75" s="51"/>
      <c r="IHM75" s="51"/>
      <c r="IHN75" s="51"/>
      <c r="IHO75" s="47"/>
      <c r="IHP75" s="52"/>
      <c r="IHQ75" s="52"/>
      <c r="IHR75" s="52"/>
      <c r="IHS75" s="28"/>
      <c r="IHT75" s="28"/>
      <c r="IHU75" s="28"/>
      <c r="IHV75" s="28"/>
      <c r="IHW75" s="28"/>
      <c r="IHX75" s="28"/>
      <c r="IHY75" s="28"/>
      <c r="IHZ75" s="28"/>
      <c r="IIA75" s="52"/>
      <c r="IIB75" s="51"/>
      <c r="IIC75" s="51"/>
      <c r="IID75" s="51"/>
      <c r="IIE75" s="47"/>
      <c r="IIF75" s="52"/>
      <c r="IIG75" s="52"/>
      <c r="IIH75" s="52"/>
      <c r="III75" s="28"/>
      <c r="IIJ75" s="28"/>
      <c r="IIK75" s="28"/>
      <c r="IIL75" s="28"/>
      <c r="IIM75" s="28"/>
      <c r="IIN75" s="28"/>
      <c r="IIO75" s="28"/>
      <c r="IIP75" s="28"/>
      <c r="IIQ75" s="52"/>
      <c r="IIR75" s="51"/>
      <c r="IIS75" s="51"/>
      <c r="IIT75" s="51"/>
      <c r="IIU75" s="47"/>
      <c r="IIV75" s="52"/>
      <c r="IIW75" s="52"/>
      <c r="IIX75" s="52"/>
      <c r="IIY75" s="28"/>
      <c r="IIZ75" s="28"/>
      <c r="IJA75" s="28"/>
      <c r="IJB75" s="28"/>
      <c r="IJC75" s="28"/>
      <c r="IJD75" s="28"/>
      <c r="IJE75" s="28"/>
      <c r="IJF75" s="28"/>
      <c r="IJG75" s="52"/>
      <c r="IJH75" s="51"/>
      <c r="IJI75" s="51"/>
      <c r="IJJ75" s="51"/>
      <c r="IJK75" s="47"/>
      <c r="IJL75" s="52"/>
      <c r="IJM75" s="52"/>
      <c r="IJN75" s="52"/>
      <c r="IJO75" s="28"/>
      <c r="IJP75" s="28"/>
      <c r="IJQ75" s="28"/>
      <c r="IJR75" s="28"/>
      <c r="IJS75" s="28"/>
      <c r="IJT75" s="28"/>
      <c r="IJU75" s="28"/>
      <c r="IJV75" s="28"/>
      <c r="IJW75" s="52"/>
      <c r="IJX75" s="51"/>
      <c r="IJY75" s="51"/>
      <c r="IJZ75" s="51"/>
      <c r="IKA75" s="47"/>
      <c r="IKB75" s="52"/>
      <c r="IKC75" s="52"/>
      <c r="IKD75" s="52"/>
      <c r="IKE75" s="28"/>
      <c r="IKF75" s="28"/>
      <c r="IKG75" s="28"/>
      <c r="IKH75" s="28"/>
      <c r="IKI75" s="28"/>
      <c r="IKJ75" s="28"/>
      <c r="IKK75" s="28"/>
      <c r="IKL75" s="28"/>
      <c r="IKM75" s="52"/>
      <c r="IKN75" s="51"/>
      <c r="IKO75" s="51"/>
      <c r="IKP75" s="51"/>
      <c r="IKQ75" s="47"/>
      <c r="IKR75" s="52"/>
      <c r="IKS75" s="52"/>
      <c r="IKT75" s="52"/>
      <c r="IKU75" s="28"/>
      <c r="IKV75" s="28"/>
      <c r="IKW75" s="28"/>
      <c r="IKX75" s="28"/>
      <c r="IKY75" s="28"/>
      <c r="IKZ75" s="28"/>
      <c r="ILA75" s="28"/>
      <c r="ILB75" s="28"/>
      <c r="ILC75" s="52"/>
      <c r="ILD75" s="51"/>
      <c r="ILE75" s="51"/>
      <c r="ILF75" s="51"/>
      <c r="ILG75" s="47"/>
      <c r="ILH75" s="52"/>
      <c r="ILI75" s="52"/>
      <c r="ILJ75" s="52"/>
      <c r="ILK75" s="28"/>
      <c r="ILL75" s="28"/>
      <c r="ILM75" s="28"/>
      <c r="ILN75" s="28"/>
      <c r="ILO75" s="28"/>
      <c r="ILP75" s="28"/>
      <c r="ILQ75" s="28"/>
      <c r="ILR75" s="28"/>
      <c r="ILS75" s="52"/>
      <c r="ILT75" s="51"/>
      <c r="ILU75" s="51"/>
      <c r="ILV75" s="51"/>
      <c r="ILW75" s="47"/>
      <c r="ILX75" s="52"/>
      <c r="ILY75" s="52"/>
      <c r="ILZ75" s="52"/>
      <c r="IMA75" s="28"/>
      <c r="IMB75" s="28"/>
      <c r="IMC75" s="28"/>
      <c r="IMD75" s="28"/>
      <c r="IME75" s="28"/>
      <c r="IMF75" s="28"/>
      <c r="IMG75" s="28"/>
      <c r="IMH75" s="28"/>
      <c r="IMI75" s="52"/>
      <c r="IMJ75" s="51"/>
      <c r="IMK75" s="51"/>
      <c r="IML75" s="51"/>
      <c r="IMM75" s="47"/>
      <c r="IMN75" s="52"/>
      <c r="IMO75" s="52"/>
      <c r="IMP75" s="52"/>
      <c r="IMQ75" s="28"/>
      <c r="IMR75" s="28"/>
      <c r="IMS75" s="28"/>
      <c r="IMT75" s="28"/>
      <c r="IMU75" s="28"/>
      <c r="IMV75" s="28"/>
      <c r="IMW75" s="28"/>
      <c r="IMX75" s="28"/>
      <c r="IMY75" s="52"/>
      <c r="IMZ75" s="51"/>
      <c r="INA75" s="51"/>
      <c r="INB75" s="51"/>
      <c r="INC75" s="47"/>
      <c r="IND75" s="52"/>
      <c r="INE75" s="52"/>
      <c r="INF75" s="52"/>
      <c r="ING75" s="28"/>
      <c r="INH75" s="28"/>
      <c r="INI75" s="28"/>
      <c r="INJ75" s="28"/>
      <c r="INK75" s="28"/>
      <c r="INL75" s="28"/>
      <c r="INM75" s="28"/>
      <c r="INN75" s="28"/>
      <c r="INO75" s="52"/>
      <c r="INP75" s="51"/>
      <c r="INQ75" s="51"/>
      <c r="INR75" s="51"/>
      <c r="INS75" s="47"/>
      <c r="INT75" s="52"/>
      <c r="INU75" s="52"/>
      <c r="INV75" s="52"/>
      <c r="INW75" s="28"/>
      <c r="INX75" s="28"/>
      <c r="INY75" s="28"/>
      <c r="INZ75" s="28"/>
      <c r="IOA75" s="28"/>
      <c r="IOB75" s="28"/>
      <c r="IOC75" s="28"/>
      <c r="IOD75" s="28"/>
      <c r="IOE75" s="52"/>
      <c r="IOF75" s="51"/>
      <c r="IOG75" s="51"/>
      <c r="IOH75" s="51"/>
      <c r="IOI75" s="47"/>
      <c r="IOJ75" s="52"/>
      <c r="IOK75" s="52"/>
      <c r="IOL75" s="52"/>
      <c r="IOM75" s="28"/>
      <c r="ION75" s="28"/>
      <c r="IOO75" s="28"/>
      <c r="IOP75" s="28"/>
      <c r="IOQ75" s="28"/>
      <c r="IOR75" s="28"/>
      <c r="IOS75" s="28"/>
      <c r="IOT75" s="28"/>
      <c r="IOU75" s="52"/>
      <c r="IOV75" s="51"/>
      <c r="IOW75" s="51"/>
      <c r="IOX75" s="51"/>
      <c r="IOY75" s="47"/>
      <c r="IOZ75" s="52"/>
      <c r="IPA75" s="52"/>
      <c r="IPB75" s="52"/>
      <c r="IPC75" s="28"/>
      <c r="IPD75" s="28"/>
      <c r="IPE75" s="28"/>
      <c r="IPF75" s="28"/>
      <c r="IPG75" s="28"/>
      <c r="IPH75" s="28"/>
      <c r="IPI75" s="28"/>
      <c r="IPJ75" s="28"/>
      <c r="IPK75" s="52"/>
      <c r="IPL75" s="51"/>
      <c r="IPM75" s="51"/>
      <c r="IPN75" s="51"/>
      <c r="IPO75" s="47"/>
      <c r="IPP75" s="52"/>
      <c r="IPQ75" s="52"/>
      <c r="IPR75" s="52"/>
      <c r="IPS75" s="28"/>
      <c r="IPT75" s="28"/>
      <c r="IPU75" s="28"/>
      <c r="IPV75" s="28"/>
      <c r="IPW75" s="28"/>
      <c r="IPX75" s="28"/>
      <c r="IPY75" s="28"/>
      <c r="IPZ75" s="28"/>
      <c r="IQA75" s="52"/>
      <c r="IQB75" s="51"/>
      <c r="IQC75" s="51"/>
      <c r="IQD75" s="51"/>
      <c r="IQE75" s="47"/>
      <c r="IQF75" s="52"/>
      <c r="IQG75" s="52"/>
      <c r="IQH75" s="52"/>
      <c r="IQI75" s="28"/>
      <c r="IQJ75" s="28"/>
      <c r="IQK75" s="28"/>
      <c r="IQL75" s="28"/>
      <c r="IQM75" s="28"/>
      <c r="IQN75" s="28"/>
      <c r="IQO75" s="28"/>
      <c r="IQP75" s="28"/>
      <c r="IQQ75" s="52"/>
      <c r="IQR75" s="51"/>
      <c r="IQS75" s="51"/>
      <c r="IQT75" s="51"/>
      <c r="IQU75" s="47"/>
      <c r="IQV75" s="52"/>
      <c r="IQW75" s="52"/>
      <c r="IQX75" s="52"/>
      <c r="IQY75" s="28"/>
      <c r="IQZ75" s="28"/>
      <c r="IRA75" s="28"/>
      <c r="IRB75" s="28"/>
      <c r="IRC75" s="28"/>
      <c r="IRD75" s="28"/>
      <c r="IRE75" s="28"/>
      <c r="IRF75" s="28"/>
      <c r="IRG75" s="52"/>
      <c r="IRH75" s="51"/>
      <c r="IRI75" s="51"/>
      <c r="IRJ75" s="51"/>
      <c r="IRK75" s="47"/>
      <c r="IRL75" s="52"/>
      <c r="IRM75" s="52"/>
      <c r="IRN75" s="52"/>
      <c r="IRO75" s="28"/>
      <c r="IRP75" s="28"/>
      <c r="IRQ75" s="28"/>
      <c r="IRR75" s="28"/>
      <c r="IRS75" s="28"/>
      <c r="IRT75" s="28"/>
      <c r="IRU75" s="28"/>
      <c r="IRV75" s="28"/>
      <c r="IRW75" s="52"/>
      <c r="IRX75" s="51"/>
      <c r="IRY75" s="51"/>
      <c r="IRZ75" s="51"/>
      <c r="ISA75" s="47"/>
      <c r="ISB75" s="52"/>
      <c r="ISC75" s="52"/>
      <c r="ISD75" s="52"/>
      <c r="ISE75" s="28"/>
      <c r="ISF75" s="28"/>
      <c r="ISG75" s="28"/>
      <c r="ISH75" s="28"/>
      <c r="ISI75" s="28"/>
      <c r="ISJ75" s="28"/>
      <c r="ISK75" s="28"/>
      <c r="ISL75" s="28"/>
      <c r="ISM75" s="52"/>
      <c r="ISN75" s="51"/>
      <c r="ISO75" s="51"/>
      <c r="ISP75" s="51"/>
      <c r="ISQ75" s="47"/>
      <c r="ISR75" s="52"/>
      <c r="ISS75" s="52"/>
      <c r="IST75" s="52"/>
      <c r="ISU75" s="28"/>
      <c r="ISV75" s="28"/>
      <c r="ISW75" s="28"/>
      <c r="ISX75" s="28"/>
      <c r="ISY75" s="28"/>
      <c r="ISZ75" s="28"/>
      <c r="ITA75" s="28"/>
      <c r="ITB75" s="28"/>
      <c r="ITC75" s="52"/>
      <c r="ITD75" s="51"/>
      <c r="ITE75" s="51"/>
      <c r="ITF75" s="51"/>
      <c r="ITG75" s="47"/>
      <c r="ITH75" s="52"/>
      <c r="ITI75" s="52"/>
      <c r="ITJ75" s="52"/>
      <c r="ITK75" s="28"/>
      <c r="ITL75" s="28"/>
      <c r="ITM75" s="28"/>
      <c r="ITN75" s="28"/>
      <c r="ITO75" s="28"/>
      <c r="ITP75" s="28"/>
      <c r="ITQ75" s="28"/>
      <c r="ITR75" s="28"/>
      <c r="ITS75" s="52"/>
      <c r="ITT75" s="51"/>
      <c r="ITU75" s="51"/>
      <c r="ITV75" s="51"/>
      <c r="ITW75" s="47"/>
      <c r="ITX75" s="52"/>
      <c r="ITY75" s="52"/>
      <c r="ITZ75" s="52"/>
      <c r="IUA75" s="28"/>
      <c r="IUB75" s="28"/>
      <c r="IUC75" s="28"/>
      <c r="IUD75" s="28"/>
      <c r="IUE75" s="28"/>
      <c r="IUF75" s="28"/>
      <c r="IUG75" s="28"/>
      <c r="IUH75" s="28"/>
      <c r="IUI75" s="52"/>
      <c r="IUJ75" s="51"/>
      <c r="IUK75" s="51"/>
      <c r="IUL75" s="51"/>
      <c r="IUM75" s="47"/>
      <c r="IUN75" s="52"/>
      <c r="IUO75" s="52"/>
      <c r="IUP75" s="52"/>
      <c r="IUQ75" s="28"/>
      <c r="IUR75" s="28"/>
      <c r="IUS75" s="28"/>
      <c r="IUT75" s="28"/>
      <c r="IUU75" s="28"/>
      <c r="IUV75" s="28"/>
      <c r="IUW75" s="28"/>
      <c r="IUX75" s="28"/>
      <c r="IUY75" s="52"/>
      <c r="IUZ75" s="51"/>
      <c r="IVA75" s="51"/>
      <c r="IVB75" s="51"/>
      <c r="IVC75" s="47"/>
      <c r="IVD75" s="52"/>
      <c r="IVE75" s="52"/>
      <c r="IVF75" s="52"/>
      <c r="IVG75" s="28"/>
      <c r="IVH75" s="28"/>
      <c r="IVI75" s="28"/>
      <c r="IVJ75" s="28"/>
      <c r="IVK75" s="28"/>
      <c r="IVL75" s="28"/>
      <c r="IVM75" s="28"/>
      <c r="IVN75" s="28"/>
      <c r="IVO75" s="52"/>
      <c r="IVP75" s="51"/>
      <c r="IVQ75" s="51"/>
      <c r="IVR75" s="51"/>
      <c r="IVS75" s="47"/>
      <c r="IVT75" s="52"/>
      <c r="IVU75" s="52"/>
      <c r="IVV75" s="52"/>
      <c r="IVW75" s="28"/>
      <c r="IVX75" s="28"/>
      <c r="IVY75" s="28"/>
      <c r="IVZ75" s="28"/>
      <c r="IWA75" s="28"/>
      <c r="IWB75" s="28"/>
      <c r="IWC75" s="28"/>
      <c r="IWD75" s="28"/>
      <c r="IWE75" s="52"/>
      <c r="IWF75" s="51"/>
      <c r="IWG75" s="51"/>
      <c r="IWH75" s="51"/>
      <c r="IWI75" s="47"/>
      <c r="IWJ75" s="52"/>
      <c r="IWK75" s="52"/>
      <c r="IWL75" s="52"/>
      <c r="IWM75" s="28"/>
      <c r="IWN75" s="28"/>
      <c r="IWO75" s="28"/>
      <c r="IWP75" s="28"/>
      <c r="IWQ75" s="28"/>
      <c r="IWR75" s="28"/>
      <c r="IWS75" s="28"/>
      <c r="IWT75" s="28"/>
      <c r="IWU75" s="52"/>
      <c r="IWV75" s="51"/>
      <c r="IWW75" s="51"/>
      <c r="IWX75" s="51"/>
      <c r="IWY75" s="47"/>
      <c r="IWZ75" s="52"/>
      <c r="IXA75" s="52"/>
      <c r="IXB75" s="52"/>
      <c r="IXC75" s="28"/>
      <c r="IXD75" s="28"/>
      <c r="IXE75" s="28"/>
      <c r="IXF75" s="28"/>
      <c r="IXG75" s="28"/>
      <c r="IXH75" s="28"/>
      <c r="IXI75" s="28"/>
      <c r="IXJ75" s="28"/>
      <c r="IXK75" s="52"/>
      <c r="IXL75" s="51"/>
      <c r="IXM75" s="51"/>
      <c r="IXN75" s="51"/>
      <c r="IXO75" s="47"/>
      <c r="IXP75" s="52"/>
      <c r="IXQ75" s="52"/>
      <c r="IXR75" s="52"/>
      <c r="IXS75" s="28"/>
      <c r="IXT75" s="28"/>
      <c r="IXU75" s="28"/>
      <c r="IXV75" s="28"/>
      <c r="IXW75" s="28"/>
      <c r="IXX75" s="28"/>
      <c r="IXY75" s="28"/>
      <c r="IXZ75" s="28"/>
      <c r="IYA75" s="52"/>
      <c r="IYB75" s="51"/>
      <c r="IYC75" s="51"/>
      <c r="IYD75" s="51"/>
      <c r="IYE75" s="47"/>
      <c r="IYF75" s="52"/>
      <c r="IYG75" s="52"/>
      <c r="IYH75" s="52"/>
      <c r="IYI75" s="28"/>
      <c r="IYJ75" s="28"/>
      <c r="IYK75" s="28"/>
      <c r="IYL75" s="28"/>
      <c r="IYM75" s="28"/>
      <c r="IYN75" s="28"/>
      <c r="IYO75" s="28"/>
      <c r="IYP75" s="28"/>
      <c r="IYQ75" s="52"/>
      <c r="IYR75" s="51"/>
      <c r="IYS75" s="51"/>
      <c r="IYT75" s="51"/>
      <c r="IYU75" s="47"/>
      <c r="IYV75" s="52"/>
      <c r="IYW75" s="52"/>
      <c r="IYX75" s="52"/>
      <c r="IYY75" s="28"/>
      <c r="IYZ75" s="28"/>
      <c r="IZA75" s="28"/>
      <c r="IZB75" s="28"/>
      <c r="IZC75" s="28"/>
      <c r="IZD75" s="28"/>
      <c r="IZE75" s="28"/>
      <c r="IZF75" s="28"/>
      <c r="IZG75" s="52"/>
      <c r="IZH75" s="51"/>
      <c r="IZI75" s="51"/>
      <c r="IZJ75" s="51"/>
      <c r="IZK75" s="47"/>
      <c r="IZL75" s="52"/>
      <c r="IZM75" s="52"/>
      <c r="IZN75" s="52"/>
      <c r="IZO75" s="28"/>
      <c r="IZP75" s="28"/>
      <c r="IZQ75" s="28"/>
      <c r="IZR75" s="28"/>
      <c r="IZS75" s="28"/>
      <c r="IZT75" s="28"/>
      <c r="IZU75" s="28"/>
      <c r="IZV75" s="28"/>
      <c r="IZW75" s="52"/>
      <c r="IZX75" s="51"/>
      <c r="IZY75" s="51"/>
      <c r="IZZ75" s="51"/>
      <c r="JAA75" s="47"/>
      <c r="JAB75" s="52"/>
      <c r="JAC75" s="52"/>
      <c r="JAD75" s="52"/>
      <c r="JAE75" s="28"/>
      <c r="JAF75" s="28"/>
      <c r="JAG75" s="28"/>
      <c r="JAH75" s="28"/>
      <c r="JAI75" s="28"/>
      <c r="JAJ75" s="28"/>
      <c r="JAK75" s="28"/>
      <c r="JAL75" s="28"/>
      <c r="JAM75" s="52"/>
      <c r="JAN75" s="51"/>
      <c r="JAO75" s="51"/>
      <c r="JAP75" s="51"/>
      <c r="JAQ75" s="47"/>
      <c r="JAR75" s="52"/>
      <c r="JAS75" s="52"/>
      <c r="JAT75" s="52"/>
      <c r="JAU75" s="28"/>
      <c r="JAV75" s="28"/>
      <c r="JAW75" s="28"/>
      <c r="JAX75" s="28"/>
      <c r="JAY75" s="28"/>
      <c r="JAZ75" s="28"/>
      <c r="JBA75" s="28"/>
      <c r="JBB75" s="28"/>
      <c r="JBC75" s="52"/>
      <c r="JBD75" s="51"/>
      <c r="JBE75" s="51"/>
      <c r="JBF75" s="51"/>
      <c r="JBG75" s="47"/>
      <c r="JBH75" s="52"/>
      <c r="JBI75" s="52"/>
      <c r="JBJ75" s="52"/>
      <c r="JBK75" s="28"/>
      <c r="JBL75" s="28"/>
      <c r="JBM75" s="28"/>
      <c r="JBN75" s="28"/>
      <c r="JBO75" s="28"/>
      <c r="JBP75" s="28"/>
      <c r="JBQ75" s="28"/>
      <c r="JBR75" s="28"/>
      <c r="JBS75" s="52"/>
      <c r="JBT75" s="51"/>
      <c r="JBU75" s="51"/>
      <c r="JBV75" s="51"/>
      <c r="JBW75" s="47"/>
      <c r="JBX75" s="52"/>
      <c r="JBY75" s="52"/>
      <c r="JBZ75" s="52"/>
      <c r="JCA75" s="28"/>
      <c r="JCB75" s="28"/>
      <c r="JCC75" s="28"/>
      <c r="JCD75" s="28"/>
      <c r="JCE75" s="28"/>
      <c r="JCF75" s="28"/>
      <c r="JCG75" s="28"/>
      <c r="JCH75" s="28"/>
      <c r="JCI75" s="52"/>
      <c r="JCJ75" s="51"/>
      <c r="JCK75" s="51"/>
      <c r="JCL75" s="51"/>
      <c r="JCM75" s="47"/>
      <c r="JCN75" s="52"/>
      <c r="JCO75" s="52"/>
      <c r="JCP75" s="52"/>
      <c r="JCQ75" s="28"/>
      <c r="JCR75" s="28"/>
      <c r="JCS75" s="28"/>
      <c r="JCT75" s="28"/>
      <c r="JCU75" s="28"/>
      <c r="JCV75" s="28"/>
      <c r="JCW75" s="28"/>
      <c r="JCX75" s="28"/>
      <c r="JCY75" s="52"/>
      <c r="JCZ75" s="51"/>
      <c r="JDA75" s="51"/>
      <c r="JDB75" s="51"/>
      <c r="JDC75" s="47"/>
      <c r="JDD75" s="52"/>
      <c r="JDE75" s="52"/>
      <c r="JDF75" s="52"/>
      <c r="JDG75" s="28"/>
      <c r="JDH75" s="28"/>
      <c r="JDI75" s="28"/>
      <c r="JDJ75" s="28"/>
      <c r="JDK75" s="28"/>
      <c r="JDL75" s="28"/>
      <c r="JDM75" s="28"/>
      <c r="JDN75" s="28"/>
      <c r="JDO75" s="52"/>
      <c r="JDP75" s="51"/>
      <c r="JDQ75" s="51"/>
      <c r="JDR75" s="51"/>
      <c r="JDS75" s="47"/>
      <c r="JDT75" s="52"/>
      <c r="JDU75" s="52"/>
      <c r="JDV75" s="52"/>
      <c r="JDW75" s="28"/>
      <c r="JDX75" s="28"/>
      <c r="JDY75" s="28"/>
      <c r="JDZ75" s="28"/>
      <c r="JEA75" s="28"/>
      <c r="JEB75" s="28"/>
      <c r="JEC75" s="28"/>
      <c r="JED75" s="28"/>
      <c r="JEE75" s="52"/>
      <c r="JEF75" s="51"/>
      <c r="JEG75" s="51"/>
      <c r="JEH75" s="51"/>
      <c r="JEI75" s="47"/>
      <c r="JEJ75" s="52"/>
      <c r="JEK75" s="52"/>
      <c r="JEL75" s="52"/>
      <c r="JEM75" s="28"/>
      <c r="JEN75" s="28"/>
      <c r="JEO75" s="28"/>
      <c r="JEP75" s="28"/>
      <c r="JEQ75" s="28"/>
      <c r="JER75" s="28"/>
      <c r="JES75" s="28"/>
      <c r="JET75" s="28"/>
      <c r="JEU75" s="52"/>
      <c r="JEV75" s="51"/>
      <c r="JEW75" s="51"/>
      <c r="JEX75" s="51"/>
      <c r="JEY75" s="47"/>
      <c r="JEZ75" s="52"/>
      <c r="JFA75" s="52"/>
      <c r="JFB75" s="52"/>
      <c r="JFC75" s="28"/>
      <c r="JFD75" s="28"/>
      <c r="JFE75" s="28"/>
      <c r="JFF75" s="28"/>
      <c r="JFG75" s="28"/>
      <c r="JFH75" s="28"/>
      <c r="JFI75" s="28"/>
      <c r="JFJ75" s="28"/>
      <c r="JFK75" s="52"/>
      <c r="JFL75" s="51"/>
      <c r="JFM75" s="51"/>
      <c r="JFN75" s="51"/>
      <c r="JFO75" s="47"/>
      <c r="JFP75" s="52"/>
      <c r="JFQ75" s="52"/>
      <c r="JFR75" s="52"/>
      <c r="JFS75" s="28"/>
      <c r="JFT75" s="28"/>
      <c r="JFU75" s="28"/>
      <c r="JFV75" s="28"/>
      <c r="JFW75" s="28"/>
      <c r="JFX75" s="28"/>
      <c r="JFY75" s="28"/>
      <c r="JFZ75" s="28"/>
      <c r="JGA75" s="52"/>
      <c r="JGB75" s="51"/>
      <c r="JGC75" s="51"/>
      <c r="JGD75" s="51"/>
      <c r="JGE75" s="47"/>
      <c r="JGF75" s="52"/>
      <c r="JGG75" s="52"/>
      <c r="JGH75" s="52"/>
      <c r="JGI75" s="28"/>
      <c r="JGJ75" s="28"/>
      <c r="JGK75" s="28"/>
      <c r="JGL75" s="28"/>
      <c r="JGM75" s="28"/>
      <c r="JGN75" s="28"/>
      <c r="JGO75" s="28"/>
      <c r="JGP75" s="28"/>
      <c r="JGQ75" s="52"/>
      <c r="JGR75" s="51"/>
      <c r="JGS75" s="51"/>
      <c r="JGT75" s="51"/>
      <c r="JGU75" s="47"/>
      <c r="JGV75" s="52"/>
      <c r="JGW75" s="52"/>
      <c r="JGX75" s="52"/>
      <c r="JGY75" s="28"/>
      <c r="JGZ75" s="28"/>
      <c r="JHA75" s="28"/>
      <c r="JHB75" s="28"/>
      <c r="JHC75" s="28"/>
      <c r="JHD75" s="28"/>
      <c r="JHE75" s="28"/>
      <c r="JHF75" s="28"/>
      <c r="JHG75" s="52"/>
      <c r="JHH75" s="51"/>
      <c r="JHI75" s="51"/>
      <c r="JHJ75" s="51"/>
      <c r="JHK75" s="47"/>
      <c r="JHL75" s="52"/>
      <c r="JHM75" s="52"/>
      <c r="JHN75" s="52"/>
      <c r="JHO75" s="28"/>
      <c r="JHP75" s="28"/>
      <c r="JHQ75" s="28"/>
      <c r="JHR75" s="28"/>
      <c r="JHS75" s="28"/>
      <c r="JHT75" s="28"/>
      <c r="JHU75" s="28"/>
      <c r="JHV75" s="28"/>
      <c r="JHW75" s="52"/>
      <c r="JHX75" s="51"/>
      <c r="JHY75" s="51"/>
      <c r="JHZ75" s="51"/>
      <c r="JIA75" s="47"/>
      <c r="JIB75" s="52"/>
      <c r="JIC75" s="52"/>
      <c r="JID75" s="52"/>
      <c r="JIE75" s="28"/>
      <c r="JIF75" s="28"/>
      <c r="JIG75" s="28"/>
      <c r="JIH75" s="28"/>
      <c r="JII75" s="28"/>
      <c r="JIJ75" s="28"/>
      <c r="JIK75" s="28"/>
      <c r="JIL75" s="28"/>
      <c r="JIM75" s="52"/>
      <c r="JIN75" s="51"/>
      <c r="JIO75" s="51"/>
      <c r="JIP75" s="51"/>
      <c r="JIQ75" s="47"/>
      <c r="JIR75" s="52"/>
      <c r="JIS75" s="52"/>
      <c r="JIT75" s="52"/>
      <c r="JIU75" s="28"/>
      <c r="JIV75" s="28"/>
      <c r="JIW75" s="28"/>
      <c r="JIX75" s="28"/>
      <c r="JIY75" s="28"/>
      <c r="JIZ75" s="28"/>
      <c r="JJA75" s="28"/>
      <c r="JJB75" s="28"/>
      <c r="JJC75" s="52"/>
      <c r="JJD75" s="51"/>
      <c r="JJE75" s="51"/>
      <c r="JJF75" s="51"/>
      <c r="JJG75" s="47"/>
      <c r="JJH75" s="52"/>
      <c r="JJI75" s="52"/>
      <c r="JJJ75" s="52"/>
      <c r="JJK75" s="28"/>
      <c r="JJL75" s="28"/>
      <c r="JJM75" s="28"/>
      <c r="JJN75" s="28"/>
      <c r="JJO75" s="28"/>
      <c r="JJP75" s="28"/>
      <c r="JJQ75" s="28"/>
      <c r="JJR75" s="28"/>
      <c r="JJS75" s="52"/>
      <c r="JJT75" s="51"/>
      <c r="JJU75" s="51"/>
      <c r="JJV75" s="51"/>
      <c r="JJW75" s="47"/>
      <c r="JJX75" s="52"/>
      <c r="JJY75" s="52"/>
      <c r="JJZ75" s="52"/>
      <c r="JKA75" s="28"/>
      <c r="JKB75" s="28"/>
      <c r="JKC75" s="28"/>
      <c r="JKD75" s="28"/>
      <c r="JKE75" s="28"/>
      <c r="JKF75" s="28"/>
      <c r="JKG75" s="28"/>
      <c r="JKH75" s="28"/>
      <c r="JKI75" s="52"/>
      <c r="JKJ75" s="51"/>
      <c r="JKK75" s="51"/>
      <c r="JKL75" s="51"/>
      <c r="JKM75" s="47"/>
      <c r="JKN75" s="52"/>
      <c r="JKO75" s="52"/>
      <c r="JKP75" s="52"/>
      <c r="JKQ75" s="28"/>
      <c r="JKR75" s="28"/>
      <c r="JKS75" s="28"/>
      <c r="JKT75" s="28"/>
      <c r="JKU75" s="28"/>
      <c r="JKV75" s="28"/>
      <c r="JKW75" s="28"/>
      <c r="JKX75" s="28"/>
      <c r="JKY75" s="52"/>
      <c r="JKZ75" s="51"/>
      <c r="JLA75" s="51"/>
      <c r="JLB75" s="51"/>
      <c r="JLC75" s="47"/>
      <c r="JLD75" s="52"/>
      <c r="JLE75" s="52"/>
      <c r="JLF75" s="52"/>
      <c r="JLG75" s="28"/>
      <c r="JLH75" s="28"/>
      <c r="JLI75" s="28"/>
      <c r="JLJ75" s="28"/>
      <c r="JLK75" s="28"/>
      <c r="JLL75" s="28"/>
      <c r="JLM75" s="28"/>
      <c r="JLN75" s="28"/>
      <c r="JLO75" s="52"/>
      <c r="JLP75" s="51"/>
      <c r="JLQ75" s="51"/>
      <c r="JLR75" s="51"/>
      <c r="JLS75" s="47"/>
      <c r="JLT75" s="52"/>
      <c r="JLU75" s="52"/>
      <c r="JLV75" s="52"/>
      <c r="JLW75" s="28"/>
      <c r="JLX75" s="28"/>
      <c r="JLY75" s="28"/>
      <c r="JLZ75" s="28"/>
      <c r="JMA75" s="28"/>
      <c r="JMB75" s="28"/>
      <c r="JMC75" s="28"/>
      <c r="JMD75" s="28"/>
      <c r="JME75" s="52"/>
      <c r="JMF75" s="51"/>
      <c r="JMG75" s="51"/>
      <c r="JMH75" s="51"/>
      <c r="JMI75" s="47"/>
      <c r="JMJ75" s="52"/>
      <c r="JMK75" s="52"/>
      <c r="JML75" s="52"/>
      <c r="JMM75" s="28"/>
      <c r="JMN75" s="28"/>
      <c r="JMO75" s="28"/>
      <c r="JMP75" s="28"/>
      <c r="JMQ75" s="28"/>
      <c r="JMR75" s="28"/>
      <c r="JMS75" s="28"/>
      <c r="JMT75" s="28"/>
      <c r="JMU75" s="52"/>
      <c r="JMV75" s="51"/>
      <c r="JMW75" s="51"/>
      <c r="JMX75" s="51"/>
      <c r="JMY75" s="47"/>
      <c r="JMZ75" s="52"/>
      <c r="JNA75" s="52"/>
      <c r="JNB75" s="52"/>
      <c r="JNC75" s="28"/>
      <c r="JND75" s="28"/>
      <c r="JNE75" s="28"/>
      <c r="JNF75" s="28"/>
      <c r="JNG75" s="28"/>
      <c r="JNH75" s="28"/>
      <c r="JNI75" s="28"/>
      <c r="JNJ75" s="28"/>
      <c r="JNK75" s="52"/>
      <c r="JNL75" s="51"/>
      <c r="JNM75" s="51"/>
      <c r="JNN75" s="51"/>
      <c r="JNO75" s="47"/>
      <c r="JNP75" s="52"/>
      <c r="JNQ75" s="52"/>
      <c r="JNR75" s="52"/>
      <c r="JNS75" s="28"/>
      <c r="JNT75" s="28"/>
      <c r="JNU75" s="28"/>
      <c r="JNV75" s="28"/>
      <c r="JNW75" s="28"/>
      <c r="JNX75" s="28"/>
      <c r="JNY75" s="28"/>
      <c r="JNZ75" s="28"/>
      <c r="JOA75" s="52"/>
      <c r="JOB75" s="51"/>
      <c r="JOC75" s="51"/>
      <c r="JOD75" s="51"/>
      <c r="JOE75" s="47"/>
      <c r="JOF75" s="52"/>
      <c r="JOG75" s="52"/>
      <c r="JOH75" s="52"/>
      <c r="JOI75" s="28"/>
      <c r="JOJ75" s="28"/>
      <c r="JOK75" s="28"/>
      <c r="JOL75" s="28"/>
      <c r="JOM75" s="28"/>
      <c r="JON75" s="28"/>
      <c r="JOO75" s="28"/>
      <c r="JOP75" s="28"/>
      <c r="JOQ75" s="52"/>
      <c r="JOR75" s="51"/>
      <c r="JOS75" s="51"/>
      <c r="JOT75" s="51"/>
      <c r="JOU75" s="47"/>
      <c r="JOV75" s="52"/>
      <c r="JOW75" s="52"/>
      <c r="JOX75" s="52"/>
      <c r="JOY75" s="28"/>
      <c r="JOZ75" s="28"/>
      <c r="JPA75" s="28"/>
      <c r="JPB75" s="28"/>
      <c r="JPC75" s="28"/>
      <c r="JPD75" s="28"/>
      <c r="JPE75" s="28"/>
      <c r="JPF75" s="28"/>
      <c r="JPG75" s="52"/>
      <c r="JPH75" s="51"/>
      <c r="JPI75" s="51"/>
      <c r="JPJ75" s="51"/>
      <c r="JPK75" s="47"/>
      <c r="JPL75" s="52"/>
      <c r="JPM75" s="52"/>
      <c r="JPN75" s="52"/>
      <c r="JPO75" s="28"/>
      <c r="JPP75" s="28"/>
      <c r="JPQ75" s="28"/>
      <c r="JPR75" s="28"/>
      <c r="JPS75" s="28"/>
      <c r="JPT75" s="28"/>
      <c r="JPU75" s="28"/>
      <c r="JPV75" s="28"/>
      <c r="JPW75" s="52"/>
      <c r="JPX75" s="51"/>
      <c r="JPY75" s="51"/>
      <c r="JPZ75" s="51"/>
      <c r="JQA75" s="47"/>
      <c r="JQB75" s="52"/>
      <c r="JQC75" s="52"/>
      <c r="JQD75" s="52"/>
      <c r="JQE75" s="28"/>
      <c r="JQF75" s="28"/>
      <c r="JQG75" s="28"/>
      <c r="JQH75" s="28"/>
      <c r="JQI75" s="28"/>
      <c r="JQJ75" s="28"/>
      <c r="JQK75" s="28"/>
      <c r="JQL75" s="28"/>
      <c r="JQM75" s="52"/>
      <c r="JQN75" s="51"/>
      <c r="JQO75" s="51"/>
      <c r="JQP75" s="51"/>
      <c r="JQQ75" s="47"/>
      <c r="JQR75" s="52"/>
      <c r="JQS75" s="52"/>
      <c r="JQT75" s="52"/>
      <c r="JQU75" s="28"/>
      <c r="JQV75" s="28"/>
      <c r="JQW75" s="28"/>
      <c r="JQX75" s="28"/>
      <c r="JQY75" s="28"/>
      <c r="JQZ75" s="28"/>
      <c r="JRA75" s="28"/>
      <c r="JRB75" s="28"/>
      <c r="JRC75" s="52"/>
      <c r="JRD75" s="51"/>
      <c r="JRE75" s="51"/>
      <c r="JRF75" s="51"/>
      <c r="JRG75" s="47"/>
      <c r="JRH75" s="52"/>
      <c r="JRI75" s="52"/>
      <c r="JRJ75" s="52"/>
      <c r="JRK75" s="28"/>
      <c r="JRL75" s="28"/>
      <c r="JRM75" s="28"/>
      <c r="JRN75" s="28"/>
      <c r="JRO75" s="28"/>
      <c r="JRP75" s="28"/>
      <c r="JRQ75" s="28"/>
      <c r="JRR75" s="28"/>
      <c r="JRS75" s="52"/>
      <c r="JRT75" s="51"/>
      <c r="JRU75" s="51"/>
      <c r="JRV75" s="51"/>
      <c r="JRW75" s="47"/>
      <c r="JRX75" s="52"/>
      <c r="JRY75" s="52"/>
      <c r="JRZ75" s="52"/>
      <c r="JSA75" s="28"/>
      <c r="JSB75" s="28"/>
      <c r="JSC75" s="28"/>
      <c r="JSD75" s="28"/>
      <c r="JSE75" s="28"/>
      <c r="JSF75" s="28"/>
      <c r="JSG75" s="28"/>
      <c r="JSH75" s="28"/>
      <c r="JSI75" s="52"/>
      <c r="JSJ75" s="51"/>
      <c r="JSK75" s="51"/>
      <c r="JSL75" s="51"/>
      <c r="JSM75" s="47"/>
      <c r="JSN75" s="52"/>
      <c r="JSO75" s="52"/>
      <c r="JSP75" s="52"/>
      <c r="JSQ75" s="28"/>
      <c r="JSR75" s="28"/>
      <c r="JSS75" s="28"/>
      <c r="JST75" s="28"/>
      <c r="JSU75" s="28"/>
      <c r="JSV75" s="28"/>
      <c r="JSW75" s="28"/>
      <c r="JSX75" s="28"/>
      <c r="JSY75" s="52"/>
      <c r="JSZ75" s="51"/>
      <c r="JTA75" s="51"/>
      <c r="JTB75" s="51"/>
      <c r="JTC75" s="47"/>
      <c r="JTD75" s="52"/>
      <c r="JTE75" s="52"/>
      <c r="JTF75" s="52"/>
      <c r="JTG75" s="28"/>
      <c r="JTH75" s="28"/>
      <c r="JTI75" s="28"/>
      <c r="JTJ75" s="28"/>
      <c r="JTK75" s="28"/>
      <c r="JTL75" s="28"/>
      <c r="JTM75" s="28"/>
      <c r="JTN75" s="28"/>
      <c r="JTO75" s="52"/>
      <c r="JTP75" s="51"/>
      <c r="JTQ75" s="51"/>
      <c r="JTR75" s="51"/>
      <c r="JTS75" s="47"/>
      <c r="JTT75" s="52"/>
      <c r="JTU75" s="52"/>
      <c r="JTV75" s="52"/>
      <c r="JTW75" s="28"/>
      <c r="JTX75" s="28"/>
      <c r="JTY75" s="28"/>
      <c r="JTZ75" s="28"/>
      <c r="JUA75" s="28"/>
      <c r="JUB75" s="28"/>
      <c r="JUC75" s="28"/>
      <c r="JUD75" s="28"/>
      <c r="JUE75" s="52"/>
      <c r="JUF75" s="51"/>
      <c r="JUG75" s="51"/>
      <c r="JUH75" s="51"/>
      <c r="JUI75" s="47"/>
      <c r="JUJ75" s="52"/>
      <c r="JUK75" s="52"/>
      <c r="JUL75" s="52"/>
      <c r="JUM75" s="28"/>
      <c r="JUN75" s="28"/>
      <c r="JUO75" s="28"/>
      <c r="JUP75" s="28"/>
      <c r="JUQ75" s="28"/>
      <c r="JUR75" s="28"/>
      <c r="JUS75" s="28"/>
      <c r="JUT75" s="28"/>
      <c r="JUU75" s="52"/>
      <c r="JUV75" s="51"/>
      <c r="JUW75" s="51"/>
      <c r="JUX75" s="51"/>
      <c r="JUY75" s="47"/>
      <c r="JUZ75" s="52"/>
      <c r="JVA75" s="52"/>
      <c r="JVB75" s="52"/>
      <c r="JVC75" s="28"/>
      <c r="JVD75" s="28"/>
      <c r="JVE75" s="28"/>
      <c r="JVF75" s="28"/>
      <c r="JVG75" s="28"/>
      <c r="JVH75" s="28"/>
      <c r="JVI75" s="28"/>
      <c r="JVJ75" s="28"/>
      <c r="JVK75" s="52"/>
      <c r="JVL75" s="51"/>
      <c r="JVM75" s="51"/>
      <c r="JVN75" s="51"/>
      <c r="JVO75" s="47"/>
      <c r="JVP75" s="52"/>
      <c r="JVQ75" s="52"/>
      <c r="JVR75" s="52"/>
      <c r="JVS75" s="28"/>
      <c r="JVT75" s="28"/>
      <c r="JVU75" s="28"/>
      <c r="JVV75" s="28"/>
      <c r="JVW75" s="28"/>
      <c r="JVX75" s="28"/>
      <c r="JVY75" s="28"/>
      <c r="JVZ75" s="28"/>
      <c r="JWA75" s="52"/>
      <c r="JWB75" s="51"/>
      <c r="JWC75" s="51"/>
      <c r="JWD75" s="51"/>
      <c r="JWE75" s="47"/>
      <c r="JWF75" s="52"/>
      <c r="JWG75" s="52"/>
      <c r="JWH75" s="52"/>
      <c r="JWI75" s="28"/>
      <c r="JWJ75" s="28"/>
      <c r="JWK75" s="28"/>
      <c r="JWL75" s="28"/>
      <c r="JWM75" s="28"/>
      <c r="JWN75" s="28"/>
      <c r="JWO75" s="28"/>
      <c r="JWP75" s="28"/>
      <c r="JWQ75" s="52"/>
      <c r="JWR75" s="51"/>
      <c r="JWS75" s="51"/>
      <c r="JWT75" s="51"/>
      <c r="JWU75" s="47"/>
      <c r="JWV75" s="52"/>
      <c r="JWW75" s="52"/>
      <c r="JWX75" s="52"/>
      <c r="JWY75" s="28"/>
      <c r="JWZ75" s="28"/>
      <c r="JXA75" s="28"/>
      <c r="JXB75" s="28"/>
      <c r="JXC75" s="28"/>
      <c r="JXD75" s="28"/>
      <c r="JXE75" s="28"/>
      <c r="JXF75" s="28"/>
      <c r="JXG75" s="52"/>
      <c r="JXH75" s="51"/>
      <c r="JXI75" s="51"/>
      <c r="JXJ75" s="51"/>
      <c r="JXK75" s="47"/>
      <c r="JXL75" s="52"/>
      <c r="JXM75" s="52"/>
      <c r="JXN75" s="52"/>
      <c r="JXO75" s="28"/>
      <c r="JXP75" s="28"/>
      <c r="JXQ75" s="28"/>
      <c r="JXR75" s="28"/>
      <c r="JXS75" s="28"/>
      <c r="JXT75" s="28"/>
      <c r="JXU75" s="28"/>
      <c r="JXV75" s="28"/>
      <c r="JXW75" s="52"/>
      <c r="JXX75" s="51"/>
      <c r="JXY75" s="51"/>
      <c r="JXZ75" s="51"/>
      <c r="JYA75" s="47"/>
      <c r="JYB75" s="52"/>
      <c r="JYC75" s="52"/>
      <c r="JYD75" s="52"/>
      <c r="JYE75" s="28"/>
      <c r="JYF75" s="28"/>
      <c r="JYG75" s="28"/>
      <c r="JYH75" s="28"/>
      <c r="JYI75" s="28"/>
      <c r="JYJ75" s="28"/>
      <c r="JYK75" s="28"/>
      <c r="JYL75" s="28"/>
      <c r="JYM75" s="52"/>
      <c r="JYN75" s="51"/>
      <c r="JYO75" s="51"/>
      <c r="JYP75" s="51"/>
      <c r="JYQ75" s="47"/>
      <c r="JYR75" s="52"/>
      <c r="JYS75" s="52"/>
      <c r="JYT75" s="52"/>
      <c r="JYU75" s="28"/>
      <c r="JYV75" s="28"/>
      <c r="JYW75" s="28"/>
      <c r="JYX75" s="28"/>
      <c r="JYY75" s="28"/>
      <c r="JYZ75" s="28"/>
      <c r="JZA75" s="28"/>
      <c r="JZB75" s="28"/>
      <c r="JZC75" s="52"/>
      <c r="JZD75" s="51"/>
      <c r="JZE75" s="51"/>
      <c r="JZF75" s="51"/>
      <c r="JZG75" s="47"/>
      <c r="JZH75" s="52"/>
      <c r="JZI75" s="52"/>
      <c r="JZJ75" s="52"/>
      <c r="JZK75" s="28"/>
      <c r="JZL75" s="28"/>
      <c r="JZM75" s="28"/>
      <c r="JZN75" s="28"/>
      <c r="JZO75" s="28"/>
      <c r="JZP75" s="28"/>
      <c r="JZQ75" s="28"/>
      <c r="JZR75" s="28"/>
      <c r="JZS75" s="52"/>
      <c r="JZT75" s="51"/>
      <c r="JZU75" s="51"/>
      <c r="JZV75" s="51"/>
      <c r="JZW75" s="47"/>
      <c r="JZX75" s="52"/>
      <c r="JZY75" s="52"/>
      <c r="JZZ75" s="52"/>
      <c r="KAA75" s="28"/>
      <c r="KAB75" s="28"/>
      <c r="KAC75" s="28"/>
      <c r="KAD75" s="28"/>
      <c r="KAE75" s="28"/>
      <c r="KAF75" s="28"/>
      <c r="KAG75" s="28"/>
      <c r="KAH75" s="28"/>
      <c r="KAI75" s="52"/>
      <c r="KAJ75" s="51"/>
      <c r="KAK75" s="51"/>
      <c r="KAL75" s="51"/>
      <c r="KAM75" s="47"/>
      <c r="KAN75" s="52"/>
      <c r="KAO75" s="52"/>
      <c r="KAP75" s="52"/>
      <c r="KAQ75" s="28"/>
      <c r="KAR75" s="28"/>
      <c r="KAS75" s="28"/>
      <c r="KAT75" s="28"/>
      <c r="KAU75" s="28"/>
      <c r="KAV75" s="28"/>
      <c r="KAW75" s="28"/>
      <c r="KAX75" s="28"/>
      <c r="KAY75" s="52"/>
      <c r="KAZ75" s="51"/>
      <c r="KBA75" s="51"/>
      <c r="KBB75" s="51"/>
      <c r="KBC75" s="47"/>
      <c r="KBD75" s="52"/>
      <c r="KBE75" s="52"/>
      <c r="KBF75" s="52"/>
      <c r="KBG75" s="28"/>
      <c r="KBH75" s="28"/>
      <c r="KBI75" s="28"/>
      <c r="KBJ75" s="28"/>
      <c r="KBK75" s="28"/>
      <c r="KBL75" s="28"/>
      <c r="KBM75" s="28"/>
      <c r="KBN75" s="28"/>
      <c r="KBO75" s="52"/>
      <c r="KBP75" s="51"/>
      <c r="KBQ75" s="51"/>
      <c r="KBR75" s="51"/>
      <c r="KBS75" s="47"/>
      <c r="KBT75" s="52"/>
      <c r="KBU75" s="52"/>
      <c r="KBV75" s="52"/>
      <c r="KBW75" s="28"/>
      <c r="KBX75" s="28"/>
      <c r="KBY75" s="28"/>
      <c r="KBZ75" s="28"/>
      <c r="KCA75" s="28"/>
      <c r="KCB75" s="28"/>
      <c r="KCC75" s="28"/>
      <c r="KCD75" s="28"/>
      <c r="KCE75" s="52"/>
      <c r="KCF75" s="51"/>
      <c r="KCG75" s="51"/>
      <c r="KCH75" s="51"/>
      <c r="KCI75" s="47"/>
      <c r="KCJ75" s="52"/>
      <c r="KCK75" s="52"/>
      <c r="KCL75" s="52"/>
      <c r="KCM75" s="28"/>
      <c r="KCN75" s="28"/>
      <c r="KCO75" s="28"/>
      <c r="KCP75" s="28"/>
      <c r="KCQ75" s="28"/>
      <c r="KCR75" s="28"/>
      <c r="KCS75" s="28"/>
      <c r="KCT75" s="28"/>
      <c r="KCU75" s="52"/>
      <c r="KCV75" s="51"/>
      <c r="KCW75" s="51"/>
      <c r="KCX75" s="51"/>
      <c r="KCY75" s="47"/>
      <c r="KCZ75" s="52"/>
      <c r="KDA75" s="52"/>
      <c r="KDB75" s="52"/>
      <c r="KDC75" s="28"/>
      <c r="KDD75" s="28"/>
      <c r="KDE75" s="28"/>
      <c r="KDF75" s="28"/>
      <c r="KDG75" s="28"/>
      <c r="KDH75" s="28"/>
      <c r="KDI75" s="28"/>
      <c r="KDJ75" s="28"/>
      <c r="KDK75" s="52"/>
      <c r="KDL75" s="51"/>
      <c r="KDM75" s="51"/>
      <c r="KDN75" s="51"/>
      <c r="KDO75" s="47"/>
      <c r="KDP75" s="52"/>
      <c r="KDQ75" s="52"/>
      <c r="KDR75" s="52"/>
      <c r="KDS75" s="28"/>
      <c r="KDT75" s="28"/>
      <c r="KDU75" s="28"/>
      <c r="KDV75" s="28"/>
      <c r="KDW75" s="28"/>
      <c r="KDX75" s="28"/>
      <c r="KDY75" s="28"/>
      <c r="KDZ75" s="28"/>
      <c r="KEA75" s="52"/>
      <c r="KEB75" s="51"/>
      <c r="KEC75" s="51"/>
      <c r="KED75" s="51"/>
      <c r="KEE75" s="47"/>
      <c r="KEF75" s="52"/>
      <c r="KEG75" s="52"/>
      <c r="KEH75" s="52"/>
      <c r="KEI75" s="28"/>
      <c r="KEJ75" s="28"/>
      <c r="KEK75" s="28"/>
      <c r="KEL75" s="28"/>
      <c r="KEM75" s="28"/>
      <c r="KEN75" s="28"/>
      <c r="KEO75" s="28"/>
      <c r="KEP75" s="28"/>
      <c r="KEQ75" s="52"/>
      <c r="KER75" s="51"/>
      <c r="KES75" s="51"/>
      <c r="KET75" s="51"/>
      <c r="KEU75" s="47"/>
      <c r="KEV75" s="52"/>
      <c r="KEW75" s="52"/>
      <c r="KEX75" s="52"/>
      <c r="KEY75" s="28"/>
      <c r="KEZ75" s="28"/>
      <c r="KFA75" s="28"/>
      <c r="KFB75" s="28"/>
      <c r="KFC75" s="28"/>
      <c r="KFD75" s="28"/>
      <c r="KFE75" s="28"/>
      <c r="KFF75" s="28"/>
      <c r="KFG75" s="52"/>
      <c r="KFH75" s="51"/>
      <c r="KFI75" s="51"/>
      <c r="KFJ75" s="51"/>
      <c r="KFK75" s="47"/>
      <c r="KFL75" s="52"/>
      <c r="KFM75" s="52"/>
      <c r="KFN75" s="52"/>
      <c r="KFO75" s="28"/>
      <c r="KFP75" s="28"/>
      <c r="KFQ75" s="28"/>
      <c r="KFR75" s="28"/>
      <c r="KFS75" s="28"/>
      <c r="KFT75" s="28"/>
      <c r="KFU75" s="28"/>
      <c r="KFV75" s="28"/>
      <c r="KFW75" s="52"/>
      <c r="KFX75" s="51"/>
      <c r="KFY75" s="51"/>
      <c r="KFZ75" s="51"/>
      <c r="KGA75" s="47"/>
      <c r="KGB75" s="52"/>
      <c r="KGC75" s="52"/>
      <c r="KGD75" s="52"/>
      <c r="KGE75" s="28"/>
      <c r="KGF75" s="28"/>
      <c r="KGG75" s="28"/>
      <c r="KGH75" s="28"/>
      <c r="KGI75" s="28"/>
      <c r="KGJ75" s="28"/>
      <c r="KGK75" s="28"/>
      <c r="KGL75" s="28"/>
      <c r="KGM75" s="52"/>
      <c r="KGN75" s="51"/>
      <c r="KGO75" s="51"/>
      <c r="KGP75" s="51"/>
      <c r="KGQ75" s="47"/>
      <c r="KGR75" s="52"/>
      <c r="KGS75" s="52"/>
      <c r="KGT75" s="52"/>
      <c r="KGU75" s="28"/>
      <c r="KGV75" s="28"/>
      <c r="KGW75" s="28"/>
      <c r="KGX75" s="28"/>
      <c r="KGY75" s="28"/>
      <c r="KGZ75" s="28"/>
      <c r="KHA75" s="28"/>
      <c r="KHB75" s="28"/>
      <c r="KHC75" s="52"/>
      <c r="KHD75" s="51"/>
      <c r="KHE75" s="51"/>
      <c r="KHF75" s="51"/>
      <c r="KHG75" s="47"/>
      <c r="KHH75" s="52"/>
      <c r="KHI75" s="52"/>
      <c r="KHJ75" s="52"/>
      <c r="KHK75" s="28"/>
      <c r="KHL75" s="28"/>
      <c r="KHM75" s="28"/>
      <c r="KHN75" s="28"/>
      <c r="KHO75" s="28"/>
      <c r="KHP75" s="28"/>
      <c r="KHQ75" s="28"/>
      <c r="KHR75" s="28"/>
      <c r="KHS75" s="52"/>
      <c r="KHT75" s="51"/>
      <c r="KHU75" s="51"/>
      <c r="KHV75" s="51"/>
      <c r="KHW75" s="47"/>
      <c r="KHX75" s="52"/>
      <c r="KHY75" s="52"/>
      <c r="KHZ75" s="52"/>
      <c r="KIA75" s="28"/>
      <c r="KIB75" s="28"/>
      <c r="KIC75" s="28"/>
      <c r="KID75" s="28"/>
      <c r="KIE75" s="28"/>
      <c r="KIF75" s="28"/>
      <c r="KIG75" s="28"/>
      <c r="KIH75" s="28"/>
      <c r="KII75" s="52"/>
      <c r="KIJ75" s="51"/>
      <c r="KIK75" s="51"/>
      <c r="KIL75" s="51"/>
      <c r="KIM75" s="47"/>
      <c r="KIN75" s="52"/>
      <c r="KIO75" s="52"/>
      <c r="KIP75" s="52"/>
      <c r="KIQ75" s="28"/>
      <c r="KIR75" s="28"/>
      <c r="KIS75" s="28"/>
      <c r="KIT75" s="28"/>
      <c r="KIU75" s="28"/>
      <c r="KIV75" s="28"/>
      <c r="KIW75" s="28"/>
      <c r="KIX75" s="28"/>
      <c r="KIY75" s="52"/>
      <c r="KIZ75" s="51"/>
      <c r="KJA75" s="51"/>
      <c r="KJB75" s="51"/>
      <c r="KJC75" s="47"/>
      <c r="KJD75" s="52"/>
      <c r="KJE75" s="52"/>
      <c r="KJF75" s="52"/>
      <c r="KJG75" s="28"/>
      <c r="KJH75" s="28"/>
      <c r="KJI75" s="28"/>
      <c r="KJJ75" s="28"/>
      <c r="KJK75" s="28"/>
      <c r="KJL75" s="28"/>
      <c r="KJM75" s="28"/>
      <c r="KJN75" s="28"/>
      <c r="KJO75" s="52"/>
      <c r="KJP75" s="51"/>
      <c r="KJQ75" s="51"/>
      <c r="KJR75" s="51"/>
      <c r="KJS75" s="47"/>
      <c r="KJT75" s="52"/>
      <c r="KJU75" s="52"/>
      <c r="KJV75" s="52"/>
      <c r="KJW75" s="28"/>
      <c r="KJX75" s="28"/>
      <c r="KJY75" s="28"/>
      <c r="KJZ75" s="28"/>
      <c r="KKA75" s="28"/>
      <c r="KKB75" s="28"/>
      <c r="KKC75" s="28"/>
      <c r="KKD75" s="28"/>
      <c r="KKE75" s="52"/>
      <c r="KKF75" s="51"/>
      <c r="KKG75" s="51"/>
      <c r="KKH75" s="51"/>
      <c r="KKI75" s="47"/>
      <c r="KKJ75" s="52"/>
      <c r="KKK75" s="52"/>
      <c r="KKL75" s="52"/>
      <c r="KKM75" s="28"/>
      <c r="KKN75" s="28"/>
      <c r="KKO75" s="28"/>
      <c r="KKP75" s="28"/>
      <c r="KKQ75" s="28"/>
      <c r="KKR75" s="28"/>
      <c r="KKS75" s="28"/>
      <c r="KKT75" s="28"/>
      <c r="KKU75" s="52"/>
      <c r="KKV75" s="51"/>
      <c r="KKW75" s="51"/>
      <c r="KKX75" s="51"/>
      <c r="KKY75" s="47"/>
      <c r="KKZ75" s="52"/>
      <c r="KLA75" s="52"/>
      <c r="KLB75" s="52"/>
      <c r="KLC75" s="28"/>
      <c r="KLD75" s="28"/>
      <c r="KLE75" s="28"/>
      <c r="KLF75" s="28"/>
      <c r="KLG75" s="28"/>
      <c r="KLH75" s="28"/>
      <c r="KLI75" s="28"/>
      <c r="KLJ75" s="28"/>
      <c r="KLK75" s="52"/>
      <c r="KLL75" s="51"/>
      <c r="KLM75" s="51"/>
      <c r="KLN75" s="51"/>
      <c r="KLO75" s="47"/>
      <c r="KLP75" s="52"/>
      <c r="KLQ75" s="52"/>
      <c r="KLR75" s="52"/>
      <c r="KLS75" s="28"/>
      <c r="KLT75" s="28"/>
      <c r="KLU75" s="28"/>
      <c r="KLV75" s="28"/>
      <c r="KLW75" s="28"/>
      <c r="KLX75" s="28"/>
      <c r="KLY75" s="28"/>
      <c r="KLZ75" s="28"/>
      <c r="KMA75" s="52"/>
      <c r="KMB75" s="51"/>
      <c r="KMC75" s="51"/>
      <c r="KMD75" s="51"/>
      <c r="KME75" s="47"/>
      <c r="KMF75" s="52"/>
      <c r="KMG75" s="52"/>
      <c r="KMH75" s="52"/>
      <c r="KMI75" s="28"/>
      <c r="KMJ75" s="28"/>
      <c r="KMK75" s="28"/>
      <c r="KML75" s="28"/>
      <c r="KMM75" s="28"/>
      <c r="KMN75" s="28"/>
      <c r="KMO75" s="28"/>
      <c r="KMP75" s="28"/>
      <c r="KMQ75" s="52"/>
      <c r="KMR75" s="51"/>
      <c r="KMS75" s="51"/>
      <c r="KMT75" s="51"/>
      <c r="KMU75" s="47"/>
      <c r="KMV75" s="52"/>
      <c r="KMW75" s="52"/>
      <c r="KMX75" s="52"/>
      <c r="KMY75" s="28"/>
      <c r="KMZ75" s="28"/>
      <c r="KNA75" s="28"/>
      <c r="KNB75" s="28"/>
      <c r="KNC75" s="28"/>
      <c r="KND75" s="28"/>
      <c r="KNE75" s="28"/>
      <c r="KNF75" s="28"/>
      <c r="KNG75" s="52"/>
      <c r="KNH75" s="51"/>
      <c r="KNI75" s="51"/>
      <c r="KNJ75" s="51"/>
      <c r="KNK75" s="47"/>
      <c r="KNL75" s="52"/>
      <c r="KNM75" s="52"/>
      <c r="KNN75" s="52"/>
      <c r="KNO75" s="28"/>
      <c r="KNP75" s="28"/>
      <c r="KNQ75" s="28"/>
      <c r="KNR75" s="28"/>
      <c r="KNS75" s="28"/>
      <c r="KNT75" s="28"/>
      <c r="KNU75" s="28"/>
      <c r="KNV75" s="28"/>
      <c r="KNW75" s="52"/>
      <c r="KNX75" s="51"/>
      <c r="KNY75" s="51"/>
      <c r="KNZ75" s="51"/>
      <c r="KOA75" s="47"/>
      <c r="KOB75" s="52"/>
      <c r="KOC75" s="52"/>
      <c r="KOD75" s="52"/>
      <c r="KOE75" s="28"/>
      <c r="KOF75" s="28"/>
      <c r="KOG75" s="28"/>
      <c r="KOH75" s="28"/>
      <c r="KOI75" s="28"/>
      <c r="KOJ75" s="28"/>
      <c r="KOK75" s="28"/>
      <c r="KOL75" s="28"/>
      <c r="KOM75" s="52"/>
      <c r="KON75" s="51"/>
      <c r="KOO75" s="51"/>
      <c r="KOP75" s="51"/>
      <c r="KOQ75" s="47"/>
      <c r="KOR75" s="52"/>
      <c r="KOS75" s="52"/>
      <c r="KOT75" s="52"/>
      <c r="KOU75" s="28"/>
      <c r="KOV75" s="28"/>
      <c r="KOW75" s="28"/>
      <c r="KOX75" s="28"/>
      <c r="KOY75" s="28"/>
      <c r="KOZ75" s="28"/>
      <c r="KPA75" s="28"/>
      <c r="KPB75" s="28"/>
      <c r="KPC75" s="52"/>
      <c r="KPD75" s="51"/>
      <c r="KPE75" s="51"/>
      <c r="KPF75" s="51"/>
      <c r="KPG75" s="47"/>
      <c r="KPH75" s="52"/>
      <c r="KPI75" s="52"/>
      <c r="KPJ75" s="52"/>
      <c r="KPK75" s="28"/>
      <c r="KPL75" s="28"/>
      <c r="KPM75" s="28"/>
      <c r="KPN75" s="28"/>
      <c r="KPO75" s="28"/>
      <c r="KPP75" s="28"/>
      <c r="KPQ75" s="28"/>
      <c r="KPR75" s="28"/>
      <c r="KPS75" s="52"/>
      <c r="KPT75" s="51"/>
      <c r="KPU75" s="51"/>
      <c r="KPV75" s="51"/>
      <c r="KPW75" s="47"/>
      <c r="KPX75" s="52"/>
      <c r="KPY75" s="52"/>
      <c r="KPZ75" s="52"/>
      <c r="KQA75" s="28"/>
      <c r="KQB75" s="28"/>
      <c r="KQC75" s="28"/>
      <c r="KQD75" s="28"/>
      <c r="KQE75" s="28"/>
      <c r="KQF75" s="28"/>
      <c r="KQG75" s="28"/>
      <c r="KQH75" s="28"/>
      <c r="KQI75" s="52"/>
      <c r="KQJ75" s="51"/>
      <c r="KQK75" s="51"/>
      <c r="KQL75" s="51"/>
      <c r="KQM75" s="47"/>
      <c r="KQN75" s="52"/>
      <c r="KQO75" s="52"/>
      <c r="KQP75" s="52"/>
      <c r="KQQ75" s="28"/>
      <c r="KQR75" s="28"/>
      <c r="KQS75" s="28"/>
      <c r="KQT75" s="28"/>
      <c r="KQU75" s="28"/>
      <c r="KQV75" s="28"/>
      <c r="KQW75" s="28"/>
      <c r="KQX75" s="28"/>
      <c r="KQY75" s="52"/>
      <c r="KQZ75" s="51"/>
      <c r="KRA75" s="51"/>
      <c r="KRB75" s="51"/>
      <c r="KRC75" s="47"/>
      <c r="KRD75" s="52"/>
      <c r="KRE75" s="52"/>
      <c r="KRF75" s="52"/>
      <c r="KRG75" s="28"/>
      <c r="KRH75" s="28"/>
      <c r="KRI75" s="28"/>
      <c r="KRJ75" s="28"/>
      <c r="KRK75" s="28"/>
      <c r="KRL75" s="28"/>
      <c r="KRM75" s="28"/>
      <c r="KRN75" s="28"/>
      <c r="KRO75" s="52"/>
      <c r="KRP75" s="51"/>
      <c r="KRQ75" s="51"/>
      <c r="KRR75" s="51"/>
      <c r="KRS75" s="47"/>
      <c r="KRT75" s="52"/>
      <c r="KRU75" s="52"/>
      <c r="KRV75" s="52"/>
      <c r="KRW75" s="28"/>
      <c r="KRX75" s="28"/>
      <c r="KRY75" s="28"/>
      <c r="KRZ75" s="28"/>
      <c r="KSA75" s="28"/>
      <c r="KSB75" s="28"/>
      <c r="KSC75" s="28"/>
      <c r="KSD75" s="28"/>
      <c r="KSE75" s="52"/>
      <c r="KSF75" s="51"/>
      <c r="KSG75" s="51"/>
      <c r="KSH75" s="51"/>
      <c r="KSI75" s="47"/>
      <c r="KSJ75" s="52"/>
      <c r="KSK75" s="52"/>
      <c r="KSL75" s="52"/>
      <c r="KSM75" s="28"/>
      <c r="KSN75" s="28"/>
      <c r="KSO75" s="28"/>
      <c r="KSP75" s="28"/>
      <c r="KSQ75" s="28"/>
      <c r="KSR75" s="28"/>
      <c r="KSS75" s="28"/>
      <c r="KST75" s="28"/>
      <c r="KSU75" s="52"/>
      <c r="KSV75" s="51"/>
      <c r="KSW75" s="51"/>
      <c r="KSX75" s="51"/>
      <c r="KSY75" s="47"/>
      <c r="KSZ75" s="52"/>
      <c r="KTA75" s="52"/>
      <c r="KTB75" s="52"/>
      <c r="KTC75" s="28"/>
      <c r="KTD75" s="28"/>
      <c r="KTE75" s="28"/>
      <c r="KTF75" s="28"/>
      <c r="KTG75" s="28"/>
      <c r="KTH75" s="28"/>
      <c r="KTI75" s="28"/>
      <c r="KTJ75" s="28"/>
      <c r="KTK75" s="52"/>
      <c r="KTL75" s="51"/>
      <c r="KTM75" s="51"/>
      <c r="KTN75" s="51"/>
      <c r="KTO75" s="47"/>
      <c r="KTP75" s="52"/>
      <c r="KTQ75" s="52"/>
      <c r="KTR75" s="52"/>
      <c r="KTS75" s="28"/>
      <c r="KTT75" s="28"/>
      <c r="KTU75" s="28"/>
      <c r="KTV75" s="28"/>
      <c r="KTW75" s="28"/>
      <c r="KTX75" s="28"/>
      <c r="KTY75" s="28"/>
      <c r="KTZ75" s="28"/>
      <c r="KUA75" s="52"/>
      <c r="KUB75" s="51"/>
      <c r="KUC75" s="51"/>
      <c r="KUD75" s="51"/>
      <c r="KUE75" s="47"/>
      <c r="KUF75" s="52"/>
      <c r="KUG75" s="52"/>
      <c r="KUH75" s="52"/>
      <c r="KUI75" s="28"/>
      <c r="KUJ75" s="28"/>
      <c r="KUK75" s="28"/>
      <c r="KUL75" s="28"/>
      <c r="KUM75" s="28"/>
      <c r="KUN75" s="28"/>
      <c r="KUO75" s="28"/>
      <c r="KUP75" s="28"/>
      <c r="KUQ75" s="52"/>
      <c r="KUR75" s="51"/>
      <c r="KUS75" s="51"/>
      <c r="KUT75" s="51"/>
      <c r="KUU75" s="47"/>
      <c r="KUV75" s="52"/>
      <c r="KUW75" s="52"/>
      <c r="KUX75" s="52"/>
      <c r="KUY75" s="28"/>
      <c r="KUZ75" s="28"/>
      <c r="KVA75" s="28"/>
      <c r="KVB75" s="28"/>
      <c r="KVC75" s="28"/>
      <c r="KVD75" s="28"/>
      <c r="KVE75" s="28"/>
      <c r="KVF75" s="28"/>
      <c r="KVG75" s="52"/>
      <c r="KVH75" s="51"/>
      <c r="KVI75" s="51"/>
      <c r="KVJ75" s="51"/>
      <c r="KVK75" s="47"/>
      <c r="KVL75" s="52"/>
      <c r="KVM75" s="52"/>
      <c r="KVN75" s="52"/>
      <c r="KVO75" s="28"/>
      <c r="KVP75" s="28"/>
      <c r="KVQ75" s="28"/>
      <c r="KVR75" s="28"/>
      <c r="KVS75" s="28"/>
      <c r="KVT75" s="28"/>
      <c r="KVU75" s="28"/>
      <c r="KVV75" s="28"/>
      <c r="KVW75" s="52"/>
      <c r="KVX75" s="51"/>
      <c r="KVY75" s="51"/>
      <c r="KVZ75" s="51"/>
      <c r="KWA75" s="47"/>
      <c r="KWB75" s="52"/>
      <c r="KWC75" s="52"/>
      <c r="KWD75" s="52"/>
      <c r="KWE75" s="28"/>
      <c r="KWF75" s="28"/>
      <c r="KWG75" s="28"/>
      <c r="KWH75" s="28"/>
      <c r="KWI75" s="28"/>
      <c r="KWJ75" s="28"/>
      <c r="KWK75" s="28"/>
      <c r="KWL75" s="28"/>
      <c r="KWM75" s="52"/>
      <c r="KWN75" s="51"/>
      <c r="KWO75" s="51"/>
      <c r="KWP75" s="51"/>
      <c r="KWQ75" s="47"/>
      <c r="KWR75" s="52"/>
      <c r="KWS75" s="52"/>
      <c r="KWT75" s="52"/>
      <c r="KWU75" s="28"/>
      <c r="KWV75" s="28"/>
      <c r="KWW75" s="28"/>
      <c r="KWX75" s="28"/>
      <c r="KWY75" s="28"/>
      <c r="KWZ75" s="28"/>
      <c r="KXA75" s="28"/>
      <c r="KXB75" s="28"/>
      <c r="KXC75" s="52"/>
      <c r="KXD75" s="51"/>
      <c r="KXE75" s="51"/>
      <c r="KXF75" s="51"/>
      <c r="KXG75" s="47"/>
      <c r="KXH75" s="52"/>
      <c r="KXI75" s="52"/>
      <c r="KXJ75" s="52"/>
      <c r="KXK75" s="28"/>
      <c r="KXL75" s="28"/>
      <c r="KXM75" s="28"/>
      <c r="KXN75" s="28"/>
      <c r="KXO75" s="28"/>
      <c r="KXP75" s="28"/>
      <c r="KXQ75" s="28"/>
      <c r="KXR75" s="28"/>
      <c r="KXS75" s="52"/>
      <c r="KXT75" s="51"/>
      <c r="KXU75" s="51"/>
      <c r="KXV75" s="51"/>
      <c r="KXW75" s="47"/>
      <c r="KXX75" s="52"/>
      <c r="KXY75" s="52"/>
      <c r="KXZ75" s="52"/>
      <c r="KYA75" s="28"/>
      <c r="KYB75" s="28"/>
      <c r="KYC75" s="28"/>
      <c r="KYD75" s="28"/>
      <c r="KYE75" s="28"/>
      <c r="KYF75" s="28"/>
      <c r="KYG75" s="28"/>
      <c r="KYH75" s="28"/>
      <c r="KYI75" s="52"/>
      <c r="KYJ75" s="51"/>
      <c r="KYK75" s="51"/>
      <c r="KYL75" s="51"/>
      <c r="KYM75" s="47"/>
      <c r="KYN75" s="52"/>
      <c r="KYO75" s="52"/>
      <c r="KYP75" s="52"/>
      <c r="KYQ75" s="28"/>
      <c r="KYR75" s="28"/>
      <c r="KYS75" s="28"/>
      <c r="KYT75" s="28"/>
      <c r="KYU75" s="28"/>
      <c r="KYV75" s="28"/>
      <c r="KYW75" s="28"/>
      <c r="KYX75" s="28"/>
      <c r="KYY75" s="52"/>
      <c r="KYZ75" s="51"/>
      <c r="KZA75" s="51"/>
      <c r="KZB75" s="51"/>
      <c r="KZC75" s="47"/>
      <c r="KZD75" s="52"/>
      <c r="KZE75" s="52"/>
      <c r="KZF75" s="52"/>
      <c r="KZG75" s="28"/>
      <c r="KZH75" s="28"/>
      <c r="KZI75" s="28"/>
      <c r="KZJ75" s="28"/>
      <c r="KZK75" s="28"/>
      <c r="KZL75" s="28"/>
      <c r="KZM75" s="28"/>
      <c r="KZN75" s="28"/>
      <c r="KZO75" s="52"/>
      <c r="KZP75" s="51"/>
      <c r="KZQ75" s="51"/>
      <c r="KZR75" s="51"/>
      <c r="KZS75" s="47"/>
      <c r="KZT75" s="52"/>
      <c r="KZU75" s="52"/>
      <c r="KZV75" s="52"/>
      <c r="KZW75" s="28"/>
      <c r="KZX75" s="28"/>
      <c r="KZY75" s="28"/>
      <c r="KZZ75" s="28"/>
      <c r="LAA75" s="28"/>
      <c r="LAB75" s="28"/>
      <c r="LAC75" s="28"/>
      <c r="LAD75" s="28"/>
      <c r="LAE75" s="52"/>
      <c r="LAF75" s="51"/>
      <c r="LAG75" s="51"/>
      <c r="LAH75" s="51"/>
      <c r="LAI75" s="47"/>
      <c r="LAJ75" s="52"/>
      <c r="LAK75" s="52"/>
      <c r="LAL75" s="52"/>
      <c r="LAM75" s="28"/>
      <c r="LAN75" s="28"/>
      <c r="LAO75" s="28"/>
      <c r="LAP75" s="28"/>
      <c r="LAQ75" s="28"/>
      <c r="LAR75" s="28"/>
      <c r="LAS75" s="28"/>
      <c r="LAT75" s="28"/>
      <c r="LAU75" s="52"/>
      <c r="LAV75" s="51"/>
      <c r="LAW75" s="51"/>
      <c r="LAX75" s="51"/>
      <c r="LAY75" s="47"/>
      <c r="LAZ75" s="52"/>
      <c r="LBA75" s="52"/>
      <c r="LBB75" s="52"/>
      <c r="LBC75" s="28"/>
      <c r="LBD75" s="28"/>
      <c r="LBE75" s="28"/>
      <c r="LBF75" s="28"/>
      <c r="LBG75" s="28"/>
      <c r="LBH75" s="28"/>
      <c r="LBI75" s="28"/>
      <c r="LBJ75" s="28"/>
      <c r="LBK75" s="52"/>
      <c r="LBL75" s="51"/>
      <c r="LBM75" s="51"/>
      <c r="LBN75" s="51"/>
      <c r="LBO75" s="47"/>
      <c r="LBP75" s="52"/>
      <c r="LBQ75" s="52"/>
      <c r="LBR75" s="52"/>
      <c r="LBS75" s="28"/>
      <c r="LBT75" s="28"/>
      <c r="LBU75" s="28"/>
      <c r="LBV75" s="28"/>
      <c r="LBW75" s="28"/>
      <c r="LBX75" s="28"/>
      <c r="LBY75" s="28"/>
      <c r="LBZ75" s="28"/>
      <c r="LCA75" s="52"/>
      <c r="LCB75" s="51"/>
      <c r="LCC75" s="51"/>
      <c r="LCD75" s="51"/>
      <c r="LCE75" s="47"/>
      <c r="LCF75" s="52"/>
      <c r="LCG75" s="52"/>
      <c r="LCH75" s="52"/>
      <c r="LCI75" s="28"/>
      <c r="LCJ75" s="28"/>
      <c r="LCK75" s="28"/>
      <c r="LCL75" s="28"/>
      <c r="LCM75" s="28"/>
      <c r="LCN75" s="28"/>
      <c r="LCO75" s="28"/>
      <c r="LCP75" s="28"/>
      <c r="LCQ75" s="52"/>
      <c r="LCR75" s="51"/>
      <c r="LCS75" s="51"/>
      <c r="LCT75" s="51"/>
      <c r="LCU75" s="47"/>
      <c r="LCV75" s="52"/>
      <c r="LCW75" s="52"/>
      <c r="LCX75" s="52"/>
      <c r="LCY75" s="28"/>
      <c r="LCZ75" s="28"/>
      <c r="LDA75" s="28"/>
      <c r="LDB75" s="28"/>
      <c r="LDC75" s="28"/>
      <c r="LDD75" s="28"/>
      <c r="LDE75" s="28"/>
      <c r="LDF75" s="28"/>
      <c r="LDG75" s="52"/>
      <c r="LDH75" s="51"/>
      <c r="LDI75" s="51"/>
      <c r="LDJ75" s="51"/>
      <c r="LDK75" s="47"/>
      <c r="LDL75" s="52"/>
      <c r="LDM75" s="52"/>
      <c r="LDN75" s="52"/>
      <c r="LDO75" s="28"/>
      <c r="LDP75" s="28"/>
      <c r="LDQ75" s="28"/>
      <c r="LDR75" s="28"/>
      <c r="LDS75" s="28"/>
      <c r="LDT75" s="28"/>
      <c r="LDU75" s="28"/>
      <c r="LDV75" s="28"/>
      <c r="LDW75" s="52"/>
      <c r="LDX75" s="51"/>
      <c r="LDY75" s="51"/>
      <c r="LDZ75" s="51"/>
      <c r="LEA75" s="47"/>
      <c r="LEB75" s="52"/>
      <c r="LEC75" s="52"/>
      <c r="LED75" s="52"/>
      <c r="LEE75" s="28"/>
      <c r="LEF75" s="28"/>
      <c r="LEG75" s="28"/>
      <c r="LEH75" s="28"/>
      <c r="LEI75" s="28"/>
      <c r="LEJ75" s="28"/>
      <c r="LEK75" s="28"/>
      <c r="LEL75" s="28"/>
      <c r="LEM75" s="52"/>
      <c r="LEN75" s="51"/>
      <c r="LEO75" s="51"/>
      <c r="LEP75" s="51"/>
      <c r="LEQ75" s="47"/>
      <c r="LER75" s="52"/>
      <c r="LES75" s="52"/>
      <c r="LET75" s="52"/>
      <c r="LEU75" s="28"/>
      <c r="LEV75" s="28"/>
      <c r="LEW75" s="28"/>
      <c r="LEX75" s="28"/>
      <c r="LEY75" s="28"/>
      <c r="LEZ75" s="28"/>
      <c r="LFA75" s="28"/>
      <c r="LFB75" s="28"/>
      <c r="LFC75" s="52"/>
      <c r="LFD75" s="51"/>
      <c r="LFE75" s="51"/>
      <c r="LFF75" s="51"/>
      <c r="LFG75" s="47"/>
      <c r="LFH75" s="52"/>
      <c r="LFI75" s="52"/>
      <c r="LFJ75" s="52"/>
      <c r="LFK75" s="28"/>
      <c r="LFL75" s="28"/>
      <c r="LFM75" s="28"/>
      <c r="LFN75" s="28"/>
      <c r="LFO75" s="28"/>
      <c r="LFP75" s="28"/>
      <c r="LFQ75" s="28"/>
      <c r="LFR75" s="28"/>
      <c r="LFS75" s="52"/>
      <c r="LFT75" s="51"/>
      <c r="LFU75" s="51"/>
      <c r="LFV75" s="51"/>
      <c r="LFW75" s="47"/>
      <c r="LFX75" s="52"/>
      <c r="LFY75" s="52"/>
      <c r="LFZ75" s="52"/>
      <c r="LGA75" s="28"/>
      <c r="LGB75" s="28"/>
      <c r="LGC75" s="28"/>
      <c r="LGD75" s="28"/>
      <c r="LGE75" s="28"/>
      <c r="LGF75" s="28"/>
      <c r="LGG75" s="28"/>
      <c r="LGH75" s="28"/>
      <c r="LGI75" s="52"/>
      <c r="LGJ75" s="51"/>
      <c r="LGK75" s="51"/>
      <c r="LGL75" s="51"/>
      <c r="LGM75" s="47"/>
      <c r="LGN75" s="52"/>
      <c r="LGO75" s="52"/>
      <c r="LGP75" s="52"/>
      <c r="LGQ75" s="28"/>
      <c r="LGR75" s="28"/>
      <c r="LGS75" s="28"/>
      <c r="LGT75" s="28"/>
      <c r="LGU75" s="28"/>
      <c r="LGV75" s="28"/>
      <c r="LGW75" s="28"/>
      <c r="LGX75" s="28"/>
      <c r="LGY75" s="52"/>
      <c r="LGZ75" s="51"/>
      <c r="LHA75" s="51"/>
      <c r="LHB75" s="51"/>
      <c r="LHC75" s="47"/>
      <c r="LHD75" s="52"/>
      <c r="LHE75" s="52"/>
      <c r="LHF75" s="52"/>
      <c r="LHG75" s="28"/>
      <c r="LHH75" s="28"/>
      <c r="LHI75" s="28"/>
      <c r="LHJ75" s="28"/>
      <c r="LHK75" s="28"/>
      <c r="LHL75" s="28"/>
      <c r="LHM75" s="28"/>
      <c r="LHN75" s="28"/>
      <c r="LHO75" s="52"/>
      <c r="LHP75" s="51"/>
      <c r="LHQ75" s="51"/>
      <c r="LHR75" s="51"/>
      <c r="LHS75" s="47"/>
      <c r="LHT75" s="52"/>
      <c r="LHU75" s="52"/>
      <c r="LHV75" s="52"/>
      <c r="LHW75" s="28"/>
      <c r="LHX75" s="28"/>
      <c r="LHY75" s="28"/>
      <c r="LHZ75" s="28"/>
      <c r="LIA75" s="28"/>
      <c r="LIB75" s="28"/>
      <c r="LIC75" s="28"/>
      <c r="LID75" s="28"/>
      <c r="LIE75" s="52"/>
      <c r="LIF75" s="51"/>
      <c r="LIG75" s="51"/>
      <c r="LIH75" s="51"/>
      <c r="LII75" s="47"/>
      <c r="LIJ75" s="52"/>
      <c r="LIK75" s="52"/>
      <c r="LIL75" s="52"/>
      <c r="LIM75" s="28"/>
      <c r="LIN75" s="28"/>
      <c r="LIO75" s="28"/>
      <c r="LIP75" s="28"/>
      <c r="LIQ75" s="28"/>
      <c r="LIR75" s="28"/>
      <c r="LIS75" s="28"/>
      <c r="LIT75" s="28"/>
      <c r="LIU75" s="52"/>
      <c r="LIV75" s="51"/>
      <c r="LIW75" s="51"/>
      <c r="LIX75" s="51"/>
      <c r="LIY75" s="47"/>
      <c r="LIZ75" s="52"/>
      <c r="LJA75" s="52"/>
      <c r="LJB75" s="52"/>
      <c r="LJC75" s="28"/>
      <c r="LJD75" s="28"/>
      <c r="LJE75" s="28"/>
      <c r="LJF75" s="28"/>
      <c r="LJG75" s="28"/>
      <c r="LJH75" s="28"/>
      <c r="LJI75" s="28"/>
      <c r="LJJ75" s="28"/>
      <c r="LJK75" s="52"/>
      <c r="LJL75" s="51"/>
      <c r="LJM75" s="51"/>
      <c r="LJN75" s="51"/>
      <c r="LJO75" s="47"/>
      <c r="LJP75" s="52"/>
      <c r="LJQ75" s="52"/>
      <c r="LJR75" s="52"/>
      <c r="LJS75" s="28"/>
      <c r="LJT75" s="28"/>
      <c r="LJU75" s="28"/>
      <c r="LJV75" s="28"/>
      <c r="LJW75" s="28"/>
      <c r="LJX75" s="28"/>
      <c r="LJY75" s="28"/>
      <c r="LJZ75" s="28"/>
      <c r="LKA75" s="52"/>
      <c r="LKB75" s="51"/>
      <c r="LKC75" s="51"/>
      <c r="LKD75" s="51"/>
      <c r="LKE75" s="47"/>
      <c r="LKF75" s="52"/>
      <c r="LKG75" s="52"/>
      <c r="LKH75" s="52"/>
      <c r="LKI75" s="28"/>
      <c r="LKJ75" s="28"/>
      <c r="LKK75" s="28"/>
      <c r="LKL75" s="28"/>
      <c r="LKM75" s="28"/>
      <c r="LKN75" s="28"/>
      <c r="LKO75" s="28"/>
      <c r="LKP75" s="28"/>
      <c r="LKQ75" s="52"/>
      <c r="LKR75" s="51"/>
      <c r="LKS75" s="51"/>
      <c r="LKT75" s="51"/>
      <c r="LKU75" s="47"/>
      <c r="LKV75" s="52"/>
      <c r="LKW75" s="52"/>
      <c r="LKX75" s="52"/>
      <c r="LKY75" s="28"/>
      <c r="LKZ75" s="28"/>
      <c r="LLA75" s="28"/>
      <c r="LLB75" s="28"/>
      <c r="LLC75" s="28"/>
      <c r="LLD75" s="28"/>
      <c r="LLE75" s="28"/>
      <c r="LLF75" s="28"/>
      <c r="LLG75" s="52"/>
      <c r="LLH75" s="51"/>
      <c r="LLI75" s="51"/>
      <c r="LLJ75" s="51"/>
      <c r="LLK75" s="47"/>
      <c r="LLL75" s="52"/>
      <c r="LLM75" s="52"/>
      <c r="LLN75" s="52"/>
      <c r="LLO75" s="28"/>
      <c r="LLP75" s="28"/>
      <c r="LLQ75" s="28"/>
      <c r="LLR75" s="28"/>
      <c r="LLS75" s="28"/>
      <c r="LLT75" s="28"/>
      <c r="LLU75" s="28"/>
      <c r="LLV75" s="28"/>
      <c r="LLW75" s="52"/>
      <c r="LLX75" s="51"/>
      <c r="LLY75" s="51"/>
      <c r="LLZ75" s="51"/>
      <c r="LMA75" s="47"/>
      <c r="LMB75" s="52"/>
      <c r="LMC75" s="52"/>
      <c r="LMD75" s="52"/>
      <c r="LME75" s="28"/>
      <c r="LMF75" s="28"/>
      <c r="LMG75" s="28"/>
      <c r="LMH75" s="28"/>
      <c r="LMI75" s="28"/>
      <c r="LMJ75" s="28"/>
      <c r="LMK75" s="28"/>
      <c r="LML75" s="28"/>
      <c r="LMM75" s="52"/>
      <c r="LMN75" s="51"/>
      <c r="LMO75" s="51"/>
      <c r="LMP75" s="51"/>
      <c r="LMQ75" s="47"/>
      <c r="LMR75" s="52"/>
      <c r="LMS75" s="52"/>
      <c r="LMT75" s="52"/>
      <c r="LMU75" s="28"/>
      <c r="LMV75" s="28"/>
      <c r="LMW75" s="28"/>
      <c r="LMX75" s="28"/>
      <c r="LMY75" s="28"/>
      <c r="LMZ75" s="28"/>
      <c r="LNA75" s="28"/>
      <c r="LNB75" s="28"/>
      <c r="LNC75" s="52"/>
      <c r="LND75" s="51"/>
      <c r="LNE75" s="51"/>
      <c r="LNF75" s="51"/>
      <c r="LNG75" s="47"/>
      <c r="LNH75" s="52"/>
      <c r="LNI75" s="52"/>
      <c r="LNJ75" s="52"/>
      <c r="LNK75" s="28"/>
      <c r="LNL75" s="28"/>
      <c r="LNM75" s="28"/>
      <c r="LNN75" s="28"/>
      <c r="LNO75" s="28"/>
      <c r="LNP75" s="28"/>
      <c r="LNQ75" s="28"/>
      <c r="LNR75" s="28"/>
      <c r="LNS75" s="52"/>
      <c r="LNT75" s="51"/>
      <c r="LNU75" s="51"/>
      <c r="LNV75" s="51"/>
      <c r="LNW75" s="47"/>
      <c r="LNX75" s="52"/>
      <c r="LNY75" s="52"/>
      <c r="LNZ75" s="52"/>
      <c r="LOA75" s="28"/>
      <c r="LOB75" s="28"/>
      <c r="LOC75" s="28"/>
      <c r="LOD75" s="28"/>
      <c r="LOE75" s="28"/>
      <c r="LOF75" s="28"/>
      <c r="LOG75" s="28"/>
      <c r="LOH75" s="28"/>
      <c r="LOI75" s="52"/>
      <c r="LOJ75" s="51"/>
      <c r="LOK75" s="51"/>
      <c r="LOL75" s="51"/>
      <c r="LOM75" s="47"/>
      <c r="LON75" s="52"/>
      <c r="LOO75" s="52"/>
      <c r="LOP75" s="52"/>
      <c r="LOQ75" s="28"/>
      <c r="LOR75" s="28"/>
      <c r="LOS75" s="28"/>
      <c r="LOT75" s="28"/>
      <c r="LOU75" s="28"/>
      <c r="LOV75" s="28"/>
      <c r="LOW75" s="28"/>
      <c r="LOX75" s="28"/>
      <c r="LOY75" s="52"/>
      <c r="LOZ75" s="51"/>
      <c r="LPA75" s="51"/>
      <c r="LPB75" s="51"/>
      <c r="LPC75" s="47"/>
      <c r="LPD75" s="52"/>
      <c r="LPE75" s="52"/>
      <c r="LPF75" s="52"/>
      <c r="LPG75" s="28"/>
      <c r="LPH75" s="28"/>
      <c r="LPI75" s="28"/>
      <c r="LPJ75" s="28"/>
      <c r="LPK75" s="28"/>
      <c r="LPL75" s="28"/>
      <c r="LPM75" s="28"/>
      <c r="LPN75" s="28"/>
      <c r="LPO75" s="52"/>
      <c r="LPP75" s="51"/>
      <c r="LPQ75" s="51"/>
      <c r="LPR75" s="51"/>
      <c r="LPS75" s="47"/>
      <c r="LPT75" s="52"/>
      <c r="LPU75" s="52"/>
      <c r="LPV75" s="52"/>
      <c r="LPW75" s="28"/>
      <c r="LPX75" s="28"/>
      <c r="LPY75" s="28"/>
      <c r="LPZ75" s="28"/>
      <c r="LQA75" s="28"/>
      <c r="LQB75" s="28"/>
      <c r="LQC75" s="28"/>
      <c r="LQD75" s="28"/>
      <c r="LQE75" s="52"/>
      <c r="LQF75" s="51"/>
      <c r="LQG75" s="51"/>
      <c r="LQH75" s="51"/>
      <c r="LQI75" s="47"/>
      <c r="LQJ75" s="52"/>
      <c r="LQK75" s="52"/>
      <c r="LQL75" s="52"/>
      <c r="LQM75" s="28"/>
      <c r="LQN75" s="28"/>
      <c r="LQO75" s="28"/>
      <c r="LQP75" s="28"/>
      <c r="LQQ75" s="28"/>
      <c r="LQR75" s="28"/>
      <c r="LQS75" s="28"/>
      <c r="LQT75" s="28"/>
      <c r="LQU75" s="52"/>
      <c r="LQV75" s="51"/>
      <c r="LQW75" s="51"/>
      <c r="LQX75" s="51"/>
      <c r="LQY75" s="47"/>
      <c r="LQZ75" s="52"/>
      <c r="LRA75" s="52"/>
      <c r="LRB75" s="52"/>
      <c r="LRC75" s="28"/>
      <c r="LRD75" s="28"/>
      <c r="LRE75" s="28"/>
      <c r="LRF75" s="28"/>
      <c r="LRG75" s="28"/>
      <c r="LRH75" s="28"/>
      <c r="LRI75" s="28"/>
      <c r="LRJ75" s="28"/>
      <c r="LRK75" s="52"/>
      <c r="LRL75" s="51"/>
      <c r="LRM75" s="51"/>
      <c r="LRN75" s="51"/>
      <c r="LRO75" s="47"/>
      <c r="LRP75" s="52"/>
      <c r="LRQ75" s="52"/>
      <c r="LRR75" s="52"/>
      <c r="LRS75" s="28"/>
      <c r="LRT75" s="28"/>
      <c r="LRU75" s="28"/>
      <c r="LRV75" s="28"/>
      <c r="LRW75" s="28"/>
      <c r="LRX75" s="28"/>
      <c r="LRY75" s="28"/>
      <c r="LRZ75" s="28"/>
      <c r="LSA75" s="52"/>
      <c r="LSB75" s="51"/>
      <c r="LSC75" s="51"/>
      <c r="LSD75" s="51"/>
      <c r="LSE75" s="47"/>
      <c r="LSF75" s="52"/>
      <c r="LSG75" s="52"/>
      <c r="LSH75" s="52"/>
      <c r="LSI75" s="28"/>
      <c r="LSJ75" s="28"/>
      <c r="LSK75" s="28"/>
      <c r="LSL75" s="28"/>
      <c r="LSM75" s="28"/>
      <c r="LSN75" s="28"/>
      <c r="LSO75" s="28"/>
      <c r="LSP75" s="28"/>
      <c r="LSQ75" s="52"/>
      <c r="LSR75" s="51"/>
      <c r="LSS75" s="51"/>
      <c r="LST75" s="51"/>
      <c r="LSU75" s="47"/>
      <c r="LSV75" s="52"/>
      <c r="LSW75" s="52"/>
      <c r="LSX75" s="52"/>
      <c r="LSY75" s="28"/>
      <c r="LSZ75" s="28"/>
      <c r="LTA75" s="28"/>
      <c r="LTB75" s="28"/>
      <c r="LTC75" s="28"/>
      <c r="LTD75" s="28"/>
      <c r="LTE75" s="28"/>
      <c r="LTF75" s="28"/>
      <c r="LTG75" s="52"/>
      <c r="LTH75" s="51"/>
      <c r="LTI75" s="51"/>
      <c r="LTJ75" s="51"/>
      <c r="LTK75" s="47"/>
      <c r="LTL75" s="52"/>
      <c r="LTM75" s="52"/>
      <c r="LTN75" s="52"/>
      <c r="LTO75" s="28"/>
      <c r="LTP75" s="28"/>
      <c r="LTQ75" s="28"/>
      <c r="LTR75" s="28"/>
      <c r="LTS75" s="28"/>
      <c r="LTT75" s="28"/>
      <c r="LTU75" s="28"/>
      <c r="LTV75" s="28"/>
      <c r="LTW75" s="52"/>
      <c r="LTX75" s="51"/>
      <c r="LTY75" s="51"/>
      <c r="LTZ75" s="51"/>
      <c r="LUA75" s="47"/>
      <c r="LUB75" s="52"/>
      <c r="LUC75" s="52"/>
      <c r="LUD75" s="52"/>
      <c r="LUE75" s="28"/>
      <c r="LUF75" s="28"/>
      <c r="LUG75" s="28"/>
      <c r="LUH75" s="28"/>
      <c r="LUI75" s="28"/>
      <c r="LUJ75" s="28"/>
      <c r="LUK75" s="28"/>
      <c r="LUL75" s="28"/>
      <c r="LUM75" s="52"/>
      <c r="LUN75" s="51"/>
      <c r="LUO75" s="51"/>
      <c r="LUP75" s="51"/>
      <c r="LUQ75" s="47"/>
      <c r="LUR75" s="52"/>
      <c r="LUS75" s="52"/>
      <c r="LUT75" s="52"/>
      <c r="LUU75" s="28"/>
      <c r="LUV75" s="28"/>
      <c r="LUW75" s="28"/>
      <c r="LUX75" s="28"/>
      <c r="LUY75" s="28"/>
      <c r="LUZ75" s="28"/>
      <c r="LVA75" s="28"/>
      <c r="LVB75" s="28"/>
      <c r="LVC75" s="52"/>
      <c r="LVD75" s="51"/>
      <c r="LVE75" s="51"/>
      <c r="LVF75" s="51"/>
      <c r="LVG75" s="47"/>
      <c r="LVH75" s="52"/>
      <c r="LVI75" s="52"/>
      <c r="LVJ75" s="52"/>
      <c r="LVK75" s="28"/>
      <c r="LVL75" s="28"/>
      <c r="LVM75" s="28"/>
      <c r="LVN75" s="28"/>
      <c r="LVO75" s="28"/>
      <c r="LVP75" s="28"/>
      <c r="LVQ75" s="28"/>
      <c r="LVR75" s="28"/>
      <c r="LVS75" s="52"/>
      <c r="LVT75" s="51"/>
      <c r="LVU75" s="51"/>
      <c r="LVV75" s="51"/>
      <c r="LVW75" s="47"/>
      <c r="LVX75" s="52"/>
      <c r="LVY75" s="52"/>
      <c r="LVZ75" s="52"/>
      <c r="LWA75" s="28"/>
      <c r="LWB75" s="28"/>
      <c r="LWC75" s="28"/>
      <c r="LWD75" s="28"/>
      <c r="LWE75" s="28"/>
      <c r="LWF75" s="28"/>
      <c r="LWG75" s="28"/>
      <c r="LWH75" s="28"/>
      <c r="LWI75" s="52"/>
      <c r="LWJ75" s="51"/>
      <c r="LWK75" s="51"/>
      <c r="LWL75" s="51"/>
      <c r="LWM75" s="47"/>
      <c r="LWN75" s="52"/>
      <c r="LWO75" s="52"/>
      <c r="LWP75" s="52"/>
      <c r="LWQ75" s="28"/>
      <c r="LWR75" s="28"/>
      <c r="LWS75" s="28"/>
      <c r="LWT75" s="28"/>
      <c r="LWU75" s="28"/>
      <c r="LWV75" s="28"/>
      <c r="LWW75" s="28"/>
      <c r="LWX75" s="28"/>
      <c r="LWY75" s="52"/>
      <c r="LWZ75" s="51"/>
      <c r="LXA75" s="51"/>
      <c r="LXB75" s="51"/>
      <c r="LXC75" s="47"/>
      <c r="LXD75" s="52"/>
      <c r="LXE75" s="52"/>
      <c r="LXF75" s="52"/>
      <c r="LXG75" s="28"/>
      <c r="LXH75" s="28"/>
      <c r="LXI75" s="28"/>
      <c r="LXJ75" s="28"/>
      <c r="LXK75" s="28"/>
      <c r="LXL75" s="28"/>
      <c r="LXM75" s="28"/>
      <c r="LXN75" s="28"/>
      <c r="LXO75" s="52"/>
      <c r="LXP75" s="51"/>
      <c r="LXQ75" s="51"/>
      <c r="LXR75" s="51"/>
      <c r="LXS75" s="47"/>
      <c r="LXT75" s="52"/>
      <c r="LXU75" s="52"/>
      <c r="LXV75" s="52"/>
      <c r="LXW75" s="28"/>
      <c r="LXX75" s="28"/>
      <c r="LXY75" s="28"/>
      <c r="LXZ75" s="28"/>
      <c r="LYA75" s="28"/>
      <c r="LYB75" s="28"/>
      <c r="LYC75" s="28"/>
      <c r="LYD75" s="28"/>
      <c r="LYE75" s="52"/>
      <c r="LYF75" s="51"/>
      <c r="LYG75" s="51"/>
      <c r="LYH75" s="51"/>
      <c r="LYI75" s="47"/>
      <c r="LYJ75" s="52"/>
      <c r="LYK75" s="52"/>
      <c r="LYL75" s="52"/>
      <c r="LYM75" s="28"/>
      <c r="LYN75" s="28"/>
      <c r="LYO75" s="28"/>
      <c r="LYP75" s="28"/>
      <c r="LYQ75" s="28"/>
      <c r="LYR75" s="28"/>
      <c r="LYS75" s="28"/>
      <c r="LYT75" s="28"/>
      <c r="LYU75" s="52"/>
      <c r="LYV75" s="51"/>
      <c r="LYW75" s="51"/>
      <c r="LYX75" s="51"/>
      <c r="LYY75" s="47"/>
      <c r="LYZ75" s="52"/>
      <c r="LZA75" s="52"/>
      <c r="LZB75" s="52"/>
      <c r="LZC75" s="28"/>
      <c r="LZD75" s="28"/>
      <c r="LZE75" s="28"/>
      <c r="LZF75" s="28"/>
      <c r="LZG75" s="28"/>
      <c r="LZH75" s="28"/>
      <c r="LZI75" s="28"/>
      <c r="LZJ75" s="28"/>
      <c r="LZK75" s="52"/>
      <c r="LZL75" s="51"/>
      <c r="LZM75" s="51"/>
      <c r="LZN75" s="51"/>
      <c r="LZO75" s="47"/>
      <c r="LZP75" s="52"/>
      <c r="LZQ75" s="52"/>
      <c r="LZR75" s="52"/>
      <c r="LZS75" s="28"/>
      <c r="LZT75" s="28"/>
      <c r="LZU75" s="28"/>
      <c r="LZV75" s="28"/>
      <c r="LZW75" s="28"/>
      <c r="LZX75" s="28"/>
      <c r="LZY75" s="28"/>
      <c r="LZZ75" s="28"/>
      <c r="MAA75" s="52"/>
      <c r="MAB75" s="51"/>
      <c r="MAC75" s="51"/>
      <c r="MAD75" s="51"/>
      <c r="MAE75" s="47"/>
      <c r="MAF75" s="52"/>
      <c r="MAG75" s="52"/>
      <c r="MAH75" s="52"/>
      <c r="MAI75" s="28"/>
      <c r="MAJ75" s="28"/>
      <c r="MAK75" s="28"/>
      <c r="MAL75" s="28"/>
      <c r="MAM75" s="28"/>
      <c r="MAN75" s="28"/>
      <c r="MAO75" s="28"/>
      <c r="MAP75" s="28"/>
      <c r="MAQ75" s="52"/>
      <c r="MAR75" s="51"/>
      <c r="MAS75" s="51"/>
      <c r="MAT75" s="51"/>
      <c r="MAU75" s="47"/>
      <c r="MAV75" s="52"/>
      <c r="MAW75" s="52"/>
      <c r="MAX75" s="52"/>
      <c r="MAY75" s="28"/>
      <c r="MAZ75" s="28"/>
      <c r="MBA75" s="28"/>
      <c r="MBB75" s="28"/>
      <c r="MBC75" s="28"/>
      <c r="MBD75" s="28"/>
      <c r="MBE75" s="28"/>
      <c r="MBF75" s="28"/>
      <c r="MBG75" s="52"/>
      <c r="MBH75" s="51"/>
      <c r="MBI75" s="51"/>
      <c r="MBJ75" s="51"/>
      <c r="MBK75" s="47"/>
      <c r="MBL75" s="52"/>
      <c r="MBM75" s="52"/>
      <c r="MBN75" s="52"/>
      <c r="MBO75" s="28"/>
      <c r="MBP75" s="28"/>
      <c r="MBQ75" s="28"/>
      <c r="MBR75" s="28"/>
      <c r="MBS75" s="28"/>
      <c r="MBT75" s="28"/>
      <c r="MBU75" s="28"/>
      <c r="MBV75" s="28"/>
      <c r="MBW75" s="52"/>
      <c r="MBX75" s="51"/>
      <c r="MBY75" s="51"/>
      <c r="MBZ75" s="51"/>
      <c r="MCA75" s="47"/>
      <c r="MCB75" s="52"/>
      <c r="MCC75" s="52"/>
      <c r="MCD75" s="52"/>
      <c r="MCE75" s="28"/>
      <c r="MCF75" s="28"/>
      <c r="MCG75" s="28"/>
      <c r="MCH75" s="28"/>
      <c r="MCI75" s="28"/>
      <c r="MCJ75" s="28"/>
      <c r="MCK75" s="28"/>
      <c r="MCL75" s="28"/>
      <c r="MCM75" s="52"/>
      <c r="MCN75" s="51"/>
      <c r="MCO75" s="51"/>
      <c r="MCP75" s="51"/>
      <c r="MCQ75" s="47"/>
      <c r="MCR75" s="52"/>
      <c r="MCS75" s="52"/>
      <c r="MCT75" s="52"/>
      <c r="MCU75" s="28"/>
      <c r="MCV75" s="28"/>
      <c r="MCW75" s="28"/>
      <c r="MCX75" s="28"/>
      <c r="MCY75" s="28"/>
      <c r="MCZ75" s="28"/>
      <c r="MDA75" s="28"/>
      <c r="MDB75" s="28"/>
      <c r="MDC75" s="52"/>
      <c r="MDD75" s="51"/>
      <c r="MDE75" s="51"/>
      <c r="MDF75" s="51"/>
      <c r="MDG75" s="47"/>
      <c r="MDH75" s="52"/>
      <c r="MDI75" s="52"/>
      <c r="MDJ75" s="52"/>
      <c r="MDK75" s="28"/>
      <c r="MDL75" s="28"/>
      <c r="MDM75" s="28"/>
      <c r="MDN75" s="28"/>
      <c r="MDO75" s="28"/>
      <c r="MDP75" s="28"/>
      <c r="MDQ75" s="28"/>
      <c r="MDR75" s="28"/>
      <c r="MDS75" s="52"/>
      <c r="MDT75" s="51"/>
      <c r="MDU75" s="51"/>
      <c r="MDV75" s="51"/>
      <c r="MDW75" s="47"/>
      <c r="MDX75" s="52"/>
      <c r="MDY75" s="52"/>
      <c r="MDZ75" s="52"/>
      <c r="MEA75" s="28"/>
      <c r="MEB75" s="28"/>
      <c r="MEC75" s="28"/>
      <c r="MED75" s="28"/>
      <c r="MEE75" s="28"/>
      <c r="MEF75" s="28"/>
      <c r="MEG75" s="28"/>
      <c r="MEH75" s="28"/>
      <c r="MEI75" s="52"/>
      <c r="MEJ75" s="51"/>
      <c r="MEK75" s="51"/>
      <c r="MEL75" s="51"/>
      <c r="MEM75" s="47"/>
      <c r="MEN75" s="52"/>
      <c r="MEO75" s="52"/>
      <c r="MEP75" s="52"/>
      <c r="MEQ75" s="28"/>
      <c r="MER75" s="28"/>
      <c r="MES75" s="28"/>
      <c r="MET75" s="28"/>
      <c r="MEU75" s="28"/>
      <c r="MEV75" s="28"/>
      <c r="MEW75" s="28"/>
      <c r="MEX75" s="28"/>
      <c r="MEY75" s="52"/>
      <c r="MEZ75" s="51"/>
      <c r="MFA75" s="51"/>
      <c r="MFB75" s="51"/>
      <c r="MFC75" s="47"/>
      <c r="MFD75" s="52"/>
      <c r="MFE75" s="52"/>
      <c r="MFF75" s="52"/>
      <c r="MFG75" s="28"/>
      <c r="MFH75" s="28"/>
      <c r="MFI75" s="28"/>
      <c r="MFJ75" s="28"/>
      <c r="MFK75" s="28"/>
      <c r="MFL75" s="28"/>
      <c r="MFM75" s="28"/>
      <c r="MFN75" s="28"/>
      <c r="MFO75" s="52"/>
      <c r="MFP75" s="51"/>
      <c r="MFQ75" s="51"/>
      <c r="MFR75" s="51"/>
      <c r="MFS75" s="47"/>
      <c r="MFT75" s="52"/>
      <c r="MFU75" s="52"/>
      <c r="MFV75" s="52"/>
      <c r="MFW75" s="28"/>
      <c r="MFX75" s="28"/>
      <c r="MFY75" s="28"/>
      <c r="MFZ75" s="28"/>
      <c r="MGA75" s="28"/>
      <c r="MGB75" s="28"/>
      <c r="MGC75" s="28"/>
      <c r="MGD75" s="28"/>
      <c r="MGE75" s="52"/>
      <c r="MGF75" s="51"/>
      <c r="MGG75" s="51"/>
      <c r="MGH75" s="51"/>
      <c r="MGI75" s="47"/>
      <c r="MGJ75" s="52"/>
      <c r="MGK75" s="52"/>
      <c r="MGL75" s="52"/>
      <c r="MGM75" s="28"/>
      <c r="MGN75" s="28"/>
      <c r="MGO75" s="28"/>
      <c r="MGP75" s="28"/>
      <c r="MGQ75" s="28"/>
      <c r="MGR75" s="28"/>
      <c r="MGS75" s="28"/>
      <c r="MGT75" s="28"/>
      <c r="MGU75" s="52"/>
      <c r="MGV75" s="51"/>
      <c r="MGW75" s="51"/>
      <c r="MGX75" s="51"/>
      <c r="MGY75" s="47"/>
      <c r="MGZ75" s="52"/>
      <c r="MHA75" s="52"/>
      <c r="MHB75" s="52"/>
      <c r="MHC75" s="28"/>
      <c r="MHD75" s="28"/>
      <c r="MHE75" s="28"/>
      <c r="MHF75" s="28"/>
      <c r="MHG75" s="28"/>
      <c r="MHH75" s="28"/>
      <c r="MHI75" s="28"/>
      <c r="MHJ75" s="28"/>
      <c r="MHK75" s="52"/>
      <c r="MHL75" s="51"/>
      <c r="MHM75" s="51"/>
      <c r="MHN75" s="51"/>
      <c r="MHO75" s="47"/>
      <c r="MHP75" s="52"/>
      <c r="MHQ75" s="52"/>
      <c r="MHR75" s="52"/>
      <c r="MHS75" s="28"/>
      <c r="MHT75" s="28"/>
      <c r="MHU75" s="28"/>
      <c r="MHV75" s="28"/>
      <c r="MHW75" s="28"/>
      <c r="MHX75" s="28"/>
      <c r="MHY75" s="28"/>
      <c r="MHZ75" s="28"/>
      <c r="MIA75" s="52"/>
      <c r="MIB75" s="51"/>
      <c r="MIC75" s="51"/>
      <c r="MID75" s="51"/>
      <c r="MIE75" s="47"/>
      <c r="MIF75" s="52"/>
      <c r="MIG75" s="52"/>
      <c r="MIH75" s="52"/>
      <c r="MII75" s="28"/>
      <c r="MIJ75" s="28"/>
      <c r="MIK75" s="28"/>
      <c r="MIL75" s="28"/>
      <c r="MIM75" s="28"/>
      <c r="MIN75" s="28"/>
      <c r="MIO75" s="28"/>
      <c r="MIP75" s="28"/>
      <c r="MIQ75" s="52"/>
      <c r="MIR75" s="51"/>
      <c r="MIS75" s="51"/>
      <c r="MIT75" s="51"/>
      <c r="MIU75" s="47"/>
      <c r="MIV75" s="52"/>
      <c r="MIW75" s="52"/>
      <c r="MIX75" s="52"/>
      <c r="MIY75" s="28"/>
      <c r="MIZ75" s="28"/>
      <c r="MJA75" s="28"/>
      <c r="MJB75" s="28"/>
      <c r="MJC75" s="28"/>
      <c r="MJD75" s="28"/>
      <c r="MJE75" s="28"/>
      <c r="MJF75" s="28"/>
      <c r="MJG75" s="52"/>
      <c r="MJH75" s="51"/>
      <c r="MJI75" s="51"/>
      <c r="MJJ75" s="51"/>
      <c r="MJK75" s="47"/>
      <c r="MJL75" s="52"/>
      <c r="MJM75" s="52"/>
      <c r="MJN75" s="52"/>
      <c r="MJO75" s="28"/>
      <c r="MJP75" s="28"/>
      <c r="MJQ75" s="28"/>
      <c r="MJR75" s="28"/>
      <c r="MJS75" s="28"/>
      <c r="MJT75" s="28"/>
      <c r="MJU75" s="28"/>
      <c r="MJV75" s="28"/>
      <c r="MJW75" s="52"/>
      <c r="MJX75" s="51"/>
      <c r="MJY75" s="51"/>
      <c r="MJZ75" s="51"/>
      <c r="MKA75" s="47"/>
      <c r="MKB75" s="52"/>
      <c r="MKC75" s="52"/>
      <c r="MKD75" s="52"/>
      <c r="MKE75" s="28"/>
      <c r="MKF75" s="28"/>
      <c r="MKG75" s="28"/>
      <c r="MKH75" s="28"/>
      <c r="MKI75" s="28"/>
      <c r="MKJ75" s="28"/>
      <c r="MKK75" s="28"/>
      <c r="MKL75" s="28"/>
      <c r="MKM75" s="52"/>
      <c r="MKN75" s="51"/>
      <c r="MKO75" s="51"/>
      <c r="MKP75" s="51"/>
      <c r="MKQ75" s="47"/>
      <c r="MKR75" s="52"/>
      <c r="MKS75" s="52"/>
      <c r="MKT75" s="52"/>
      <c r="MKU75" s="28"/>
      <c r="MKV75" s="28"/>
      <c r="MKW75" s="28"/>
      <c r="MKX75" s="28"/>
      <c r="MKY75" s="28"/>
      <c r="MKZ75" s="28"/>
      <c r="MLA75" s="28"/>
      <c r="MLB75" s="28"/>
      <c r="MLC75" s="52"/>
      <c r="MLD75" s="51"/>
      <c r="MLE75" s="51"/>
      <c r="MLF75" s="51"/>
      <c r="MLG75" s="47"/>
      <c r="MLH75" s="52"/>
      <c r="MLI75" s="52"/>
      <c r="MLJ75" s="52"/>
      <c r="MLK75" s="28"/>
      <c r="MLL75" s="28"/>
      <c r="MLM75" s="28"/>
      <c r="MLN75" s="28"/>
      <c r="MLO75" s="28"/>
      <c r="MLP75" s="28"/>
      <c r="MLQ75" s="28"/>
      <c r="MLR75" s="28"/>
      <c r="MLS75" s="52"/>
      <c r="MLT75" s="51"/>
      <c r="MLU75" s="51"/>
      <c r="MLV75" s="51"/>
      <c r="MLW75" s="47"/>
      <c r="MLX75" s="52"/>
      <c r="MLY75" s="52"/>
      <c r="MLZ75" s="52"/>
      <c r="MMA75" s="28"/>
      <c r="MMB75" s="28"/>
      <c r="MMC75" s="28"/>
      <c r="MMD75" s="28"/>
      <c r="MME75" s="28"/>
      <c r="MMF75" s="28"/>
      <c r="MMG75" s="28"/>
      <c r="MMH75" s="28"/>
      <c r="MMI75" s="52"/>
      <c r="MMJ75" s="51"/>
      <c r="MMK75" s="51"/>
      <c r="MML75" s="51"/>
      <c r="MMM75" s="47"/>
      <c r="MMN75" s="52"/>
      <c r="MMO75" s="52"/>
      <c r="MMP75" s="52"/>
      <c r="MMQ75" s="28"/>
      <c r="MMR75" s="28"/>
      <c r="MMS75" s="28"/>
      <c r="MMT75" s="28"/>
      <c r="MMU75" s="28"/>
      <c r="MMV75" s="28"/>
      <c r="MMW75" s="28"/>
      <c r="MMX75" s="28"/>
      <c r="MMY75" s="52"/>
      <c r="MMZ75" s="51"/>
      <c r="MNA75" s="51"/>
      <c r="MNB75" s="51"/>
      <c r="MNC75" s="47"/>
      <c r="MND75" s="52"/>
      <c r="MNE75" s="52"/>
      <c r="MNF75" s="52"/>
      <c r="MNG75" s="28"/>
      <c r="MNH75" s="28"/>
      <c r="MNI75" s="28"/>
      <c r="MNJ75" s="28"/>
      <c r="MNK75" s="28"/>
      <c r="MNL75" s="28"/>
      <c r="MNM75" s="28"/>
      <c r="MNN75" s="28"/>
      <c r="MNO75" s="52"/>
      <c r="MNP75" s="51"/>
      <c r="MNQ75" s="51"/>
      <c r="MNR75" s="51"/>
      <c r="MNS75" s="47"/>
      <c r="MNT75" s="52"/>
      <c r="MNU75" s="52"/>
      <c r="MNV75" s="52"/>
      <c r="MNW75" s="28"/>
      <c r="MNX75" s="28"/>
      <c r="MNY75" s="28"/>
      <c r="MNZ75" s="28"/>
      <c r="MOA75" s="28"/>
      <c r="MOB75" s="28"/>
      <c r="MOC75" s="28"/>
      <c r="MOD75" s="28"/>
      <c r="MOE75" s="52"/>
      <c r="MOF75" s="51"/>
      <c r="MOG75" s="51"/>
      <c r="MOH75" s="51"/>
      <c r="MOI75" s="47"/>
      <c r="MOJ75" s="52"/>
      <c r="MOK75" s="52"/>
      <c r="MOL75" s="52"/>
      <c r="MOM75" s="28"/>
      <c r="MON75" s="28"/>
      <c r="MOO75" s="28"/>
      <c r="MOP75" s="28"/>
      <c r="MOQ75" s="28"/>
      <c r="MOR75" s="28"/>
      <c r="MOS75" s="28"/>
      <c r="MOT75" s="28"/>
      <c r="MOU75" s="52"/>
      <c r="MOV75" s="51"/>
      <c r="MOW75" s="51"/>
      <c r="MOX75" s="51"/>
      <c r="MOY75" s="47"/>
      <c r="MOZ75" s="52"/>
      <c r="MPA75" s="52"/>
      <c r="MPB75" s="52"/>
      <c r="MPC75" s="28"/>
      <c r="MPD75" s="28"/>
      <c r="MPE75" s="28"/>
      <c r="MPF75" s="28"/>
      <c r="MPG75" s="28"/>
      <c r="MPH75" s="28"/>
      <c r="MPI75" s="28"/>
      <c r="MPJ75" s="28"/>
      <c r="MPK75" s="52"/>
      <c r="MPL75" s="51"/>
      <c r="MPM75" s="51"/>
      <c r="MPN75" s="51"/>
      <c r="MPO75" s="47"/>
      <c r="MPP75" s="52"/>
      <c r="MPQ75" s="52"/>
      <c r="MPR75" s="52"/>
      <c r="MPS75" s="28"/>
      <c r="MPT75" s="28"/>
      <c r="MPU75" s="28"/>
      <c r="MPV75" s="28"/>
      <c r="MPW75" s="28"/>
      <c r="MPX75" s="28"/>
      <c r="MPY75" s="28"/>
      <c r="MPZ75" s="28"/>
      <c r="MQA75" s="52"/>
      <c r="MQB75" s="51"/>
      <c r="MQC75" s="51"/>
      <c r="MQD75" s="51"/>
      <c r="MQE75" s="47"/>
      <c r="MQF75" s="52"/>
      <c r="MQG75" s="52"/>
      <c r="MQH75" s="52"/>
      <c r="MQI75" s="28"/>
      <c r="MQJ75" s="28"/>
      <c r="MQK75" s="28"/>
      <c r="MQL75" s="28"/>
      <c r="MQM75" s="28"/>
      <c r="MQN75" s="28"/>
      <c r="MQO75" s="28"/>
      <c r="MQP75" s="28"/>
      <c r="MQQ75" s="52"/>
      <c r="MQR75" s="51"/>
      <c r="MQS75" s="51"/>
      <c r="MQT75" s="51"/>
      <c r="MQU75" s="47"/>
      <c r="MQV75" s="52"/>
      <c r="MQW75" s="52"/>
      <c r="MQX75" s="52"/>
      <c r="MQY75" s="28"/>
      <c r="MQZ75" s="28"/>
      <c r="MRA75" s="28"/>
      <c r="MRB75" s="28"/>
      <c r="MRC75" s="28"/>
      <c r="MRD75" s="28"/>
      <c r="MRE75" s="28"/>
      <c r="MRF75" s="28"/>
      <c r="MRG75" s="52"/>
      <c r="MRH75" s="51"/>
      <c r="MRI75" s="51"/>
      <c r="MRJ75" s="51"/>
      <c r="MRK75" s="47"/>
      <c r="MRL75" s="52"/>
      <c r="MRM75" s="52"/>
      <c r="MRN75" s="52"/>
      <c r="MRO75" s="28"/>
      <c r="MRP75" s="28"/>
      <c r="MRQ75" s="28"/>
      <c r="MRR75" s="28"/>
      <c r="MRS75" s="28"/>
      <c r="MRT75" s="28"/>
      <c r="MRU75" s="28"/>
      <c r="MRV75" s="28"/>
      <c r="MRW75" s="52"/>
      <c r="MRX75" s="51"/>
      <c r="MRY75" s="51"/>
      <c r="MRZ75" s="51"/>
      <c r="MSA75" s="47"/>
      <c r="MSB75" s="52"/>
      <c r="MSC75" s="52"/>
      <c r="MSD75" s="52"/>
      <c r="MSE75" s="28"/>
      <c r="MSF75" s="28"/>
      <c r="MSG75" s="28"/>
      <c r="MSH75" s="28"/>
      <c r="MSI75" s="28"/>
      <c r="MSJ75" s="28"/>
      <c r="MSK75" s="28"/>
      <c r="MSL75" s="28"/>
      <c r="MSM75" s="52"/>
      <c r="MSN75" s="51"/>
      <c r="MSO75" s="51"/>
      <c r="MSP75" s="51"/>
      <c r="MSQ75" s="47"/>
      <c r="MSR75" s="52"/>
      <c r="MSS75" s="52"/>
      <c r="MST75" s="52"/>
      <c r="MSU75" s="28"/>
      <c r="MSV75" s="28"/>
      <c r="MSW75" s="28"/>
      <c r="MSX75" s="28"/>
      <c r="MSY75" s="28"/>
      <c r="MSZ75" s="28"/>
      <c r="MTA75" s="28"/>
      <c r="MTB75" s="28"/>
      <c r="MTC75" s="52"/>
      <c r="MTD75" s="51"/>
      <c r="MTE75" s="51"/>
      <c r="MTF75" s="51"/>
      <c r="MTG75" s="47"/>
      <c r="MTH75" s="52"/>
      <c r="MTI75" s="52"/>
      <c r="MTJ75" s="52"/>
      <c r="MTK75" s="28"/>
      <c r="MTL75" s="28"/>
      <c r="MTM75" s="28"/>
      <c r="MTN75" s="28"/>
      <c r="MTO75" s="28"/>
      <c r="MTP75" s="28"/>
      <c r="MTQ75" s="28"/>
      <c r="MTR75" s="28"/>
      <c r="MTS75" s="52"/>
      <c r="MTT75" s="51"/>
      <c r="MTU75" s="51"/>
      <c r="MTV75" s="51"/>
      <c r="MTW75" s="47"/>
      <c r="MTX75" s="52"/>
      <c r="MTY75" s="52"/>
      <c r="MTZ75" s="52"/>
      <c r="MUA75" s="28"/>
      <c r="MUB75" s="28"/>
      <c r="MUC75" s="28"/>
      <c r="MUD75" s="28"/>
      <c r="MUE75" s="28"/>
      <c r="MUF75" s="28"/>
      <c r="MUG75" s="28"/>
      <c r="MUH75" s="28"/>
      <c r="MUI75" s="52"/>
      <c r="MUJ75" s="51"/>
      <c r="MUK75" s="51"/>
      <c r="MUL75" s="51"/>
      <c r="MUM75" s="47"/>
      <c r="MUN75" s="52"/>
      <c r="MUO75" s="52"/>
      <c r="MUP75" s="52"/>
      <c r="MUQ75" s="28"/>
      <c r="MUR75" s="28"/>
      <c r="MUS75" s="28"/>
      <c r="MUT75" s="28"/>
      <c r="MUU75" s="28"/>
      <c r="MUV75" s="28"/>
      <c r="MUW75" s="28"/>
      <c r="MUX75" s="28"/>
      <c r="MUY75" s="52"/>
      <c r="MUZ75" s="51"/>
      <c r="MVA75" s="51"/>
      <c r="MVB75" s="51"/>
      <c r="MVC75" s="47"/>
      <c r="MVD75" s="52"/>
      <c r="MVE75" s="52"/>
      <c r="MVF75" s="52"/>
      <c r="MVG75" s="28"/>
      <c r="MVH75" s="28"/>
      <c r="MVI75" s="28"/>
      <c r="MVJ75" s="28"/>
      <c r="MVK75" s="28"/>
      <c r="MVL75" s="28"/>
      <c r="MVM75" s="28"/>
      <c r="MVN75" s="28"/>
      <c r="MVO75" s="52"/>
      <c r="MVP75" s="51"/>
      <c r="MVQ75" s="51"/>
      <c r="MVR75" s="51"/>
      <c r="MVS75" s="47"/>
      <c r="MVT75" s="52"/>
      <c r="MVU75" s="52"/>
      <c r="MVV75" s="52"/>
      <c r="MVW75" s="28"/>
      <c r="MVX75" s="28"/>
      <c r="MVY75" s="28"/>
      <c r="MVZ75" s="28"/>
      <c r="MWA75" s="28"/>
      <c r="MWB75" s="28"/>
      <c r="MWC75" s="28"/>
      <c r="MWD75" s="28"/>
      <c r="MWE75" s="52"/>
      <c r="MWF75" s="51"/>
      <c r="MWG75" s="51"/>
      <c r="MWH75" s="51"/>
      <c r="MWI75" s="47"/>
      <c r="MWJ75" s="52"/>
      <c r="MWK75" s="52"/>
      <c r="MWL75" s="52"/>
      <c r="MWM75" s="28"/>
      <c r="MWN75" s="28"/>
      <c r="MWO75" s="28"/>
      <c r="MWP75" s="28"/>
      <c r="MWQ75" s="28"/>
      <c r="MWR75" s="28"/>
      <c r="MWS75" s="28"/>
      <c r="MWT75" s="28"/>
      <c r="MWU75" s="52"/>
      <c r="MWV75" s="51"/>
      <c r="MWW75" s="51"/>
      <c r="MWX75" s="51"/>
      <c r="MWY75" s="47"/>
      <c r="MWZ75" s="52"/>
      <c r="MXA75" s="52"/>
      <c r="MXB75" s="52"/>
      <c r="MXC75" s="28"/>
      <c r="MXD75" s="28"/>
      <c r="MXE75" s="28"/>
      <c r="MXF75" s="28"/>
      <c r="MXG75" s="28"/>
      <c r="MXH75" s="28"/>
      <c r="MXI75" s="28"/>
      <c r="MXJ75" s="28"/>
      <c r="MXK75" s="52"/>
      <c r="MXL75" s="51"/>
      <c r="MXM75" s="51"/>
      <c r="MXN75" s="51"/>
      <c r="MXO75" s="47"/>
      <c r="MXP75" s="52"/>
      <c r="MXQ75" s="52"/>
      <c r="MXR75" s="52"/>
      <c r="MXS75" s="28"/>
      <c r="MXT75" s="28"/>
      <c r="MXU75" s="28"/>
      <c r="MXV75" s="28"/>
      <c r="MXW75" s="28"/>
      <c r="MXX75" s="28"/>
      <c r="MXY75" s="28"/>
      <c r="MXZ75" s="28"/>
      <c r="MYA75" s="52"/>
      <c r="MYB75" s="51"/>
      <c r="MYC75" s="51"/>
      <c r="MYD75" s="51"/>
      <c r="MYE75" s="47"/>
      <c r="MYF75" s="52"/>
      <c r="MYG75" s="52"/>
      <c r="MYH75" s="52"/>
      <c r="MYI75" s="28"/>
      <c r="MYJ75" s="28"/>
      <c r="MYK75" s="28"/>
      <c r="MYL75" s="28"/>
      <c r="MYM75" s="28"/>
      <c r="MYN75" s="28"/>
      <c r="MYO75" s="28"/>
      <c r="MYP75" s="28"/>
      <c r="MYQ75" s="52"/>
      <c r="MYR75" s="51"/>
      <c r="MYS75" s="51"/>
      <c r="MYT75" s="51"/>
      <c r="MYU75" s="47"/>
      <c r="MYV75" s="52"/>
      <c r="MYW75" s="52"/>
      <c r="MYX75" s="52"/>
      <c r="MYY75" s="28"/>
      <c r="MYZ75" s="28"/>
      <c r="MZA75" s="28"/>
      <c r="MZB75" s="28"/>
      <c r="MZC75" s="28"/>
      <c r="MZD75" s="28"/>
      <c r="MZE75" s="28"/>
      <c r="MZF75" s="28"/>
      <c r="MZG75" s="52"/>
      <c r="MZH75" s="51"/>
      <c r="MZI75" s="51"/>
      <c r="MZJ75" s="51"/>
      <c r="MZK75" s="47"/>
      <c r="MZL75" s="52"/>
      <c r="MZM75" s="52"/>
      <c r="MZN75" s="52"/>
      <c r="MZO75" s="28"/>
      <c r="MZP75" s="28"/>
      <c r="MZQ75" s="28"/>
      <c r="MZR75" s="28"/>
      <c r="MZS75" s="28"/>
      <c r="MZT75" s="28"/>
      <c r="MZU75" s="28"/>
      <c r="MZV75" s="28"/>
      <c r="MZW75" s="52"/>
      <c r="MZX75" s="51"/>
      <c r="MZY75" s="51"/>
      <c r="MZZ75" s="51"/>
      <c r="NAA75" s="47"/>
      <c r="NAB75" s="52"/>
      <c r="NAC75" s="52"/>
      <c r="NAD75" s="52"/>
      <c r="NAE75" s="28"/>
      <c r="NAF75" s="28"/>
      <c r="NAG75" s="28"/>
      <c r="NAH75" s="28"/>
      <c r="NAI75" s="28"/>
      <c r="NAJ75" s="28"/>
      <c r="NAK75" s="28"/>
      <c r="NAL75" s="28"/>
      <c r="NAM75" s="52"/>
      <c r="NAN75" s="51"/>
      <c r="NAO75" s="51"/>
      <c r="NAP75" s="51"/>
      <c r="NAQ75" s="47"/>
      <c r="NAR75" s="52"/>
      <c r="NAS75" s="52"/>
      <c r="NAT75" s="52"/>
      <c r="NAU75" s="28"/>
      <c r="NAV75" s="28"/>
      <c r="NAW75" s="28"/>
      <c r="NAX75" s="28"/>
      <c r="NAY75" s="28"/>
      <c r="NAZ75" s="28"/>
      <c r="NBA75" s="28"/>
      <c r="NBB75" s="28"/>
      <c r="NBC75" s="52"/>
      <c r="NBD75" s="51"/>
      <c r="NBE75" s="51"/>
      <c r="NBF75" s="51"/>
      <c r="NBG75" s="47"/>
      <c r="NBH75" s="52"/>
      <c r="NBI75" s="52"/>
      <c r="NBJ75" s="52"/>
      <c r="NBK75" s="28"/>
      <c r="NBL75" s="28"/>
      <c r="NBM75" s="28"/>
      <c r="NBN75" s="28"/>
      <c r="NBO75" s="28"/>
      <c r="NBP75" s="28"/>
      <c r="NBQ75" s="28"/>
      <c r="NBR75" s="28"/>
      <c r="NBS75" s="52"/>
      <c r="NBT75" s="51"/>
      <c r="NBU75" s="51"/>
      <c r="NBV75" s="51"/>
      <c r="NBW75" s="47"/>
      <c r="NBX75" s="52"/>
      <c r="NBY75" s="52"/>
      <c r="NBZ75" s="52"/>
      <c r="NCA75" s="28"/>
      <c r="NCB75" s="28"/>
      <c r="NCC75" s="28"/>
      <c r="NCD75" s="28"/>
      <c r="NCE75" s="28"/>
      <c r="NCF75" s="28"/>
      <c r="NCG75" s="28"/>
      <c r="NCH75" s="28"/>
      <c r="NCI75" s="52"/>
      <c r="NCJ75" s="51"/>
      <c r="NCK75" s="51"/>
      <c r="NCL75" s="51"/>
      <c r="NCM75" s="47"/>
      <c r="NCN75" s="52"/>
      <c r="NCO75" s="52"/>
      <c r="NCP75" s="52"/>
      <c r="NCQ75" s="28"/>
      <c r="NCR75" s="28"/>
      <c r="NCS75" s="28"/>
      <c r="NCT75" s="28"/>
      <c r="NCU75" s="28"/>
      <c r="NCV75" s="28"/>
      <c r="NCW75" s="28"/>
      <c r="NCX75" s="28"/>
      <c r="NCY75" s="52"/>
      <c r="NCZ75" s="51"/>
      <c r="NDA75" s="51"/>
      <c r="NDB75" s="51"/>
      <c r="NDC75" s="47"/>
      <c r="NDD75" s="52"/>
      <c r="NDE75" s="52"/>
      <c r="NDF75" s="52"/>
      <c r="NDG75" s="28"/>
      <c r="NDH75" s="28"/>
      <c r="NDI75" s="28"/>
      <c r="NDJ75" s="28"/>
      <c r="NDK75" s="28"/>
      <c r="NDL75" s="28"/>
      <c r="NDM75" s="28"/>
      <c r="NDN75" s="28"/>
      <c r="NDO75" s="52"/>
      <c r="NDP75" s="51"/>
      <c r="NDQ75" s="51"/>
      <c r="NDR75" s="51"/>
      <c r="NDS75" s="47"/>
      <c r="NDT75" s="52"/>
      <c r="NDU75" s="52"/>
      <c r="NDV75" s="52"/>
      <c r="NDW75" s="28"/>
      <c r="NDX75" s="28"/>
      <c r="NDY75" s="28"/>
      <c r="NDZ75" s="28"/>
      <c r="NEA75" s="28"/>
      <c r="NEB75" s="28"/>
      <c r="NEC75" s="28"/>
      <c r="NED75" s="28"/>
      <c r="NEE75" s="52"/>
      <c r="NEF75" s="51"/>
      <c r="NEG75" s="51"/>
      <c r="NEH75" s="51"/>
      <c r="NEI75" s="47"/>
      <c r="NEJ75" s="52"/>
      <c r="NEK75" s="52"/>
      <c r="NEL75" s="52"/>
      <c r="NEM75" s="28"/>
      <c r="NEN75" s="28"/>
      <c r="NEO75" s="28"/>
      <c r="NEP75" s="28"/>
      <c r="NEQ75" s="28"/>
      <c r="NER75" s="28"/>
      <c r="NES75" s="28"/>
      <c r="NET75" s="28"/>
      <c r="NEU75" s="52"/>
      <c r="NEV75" s="51"/>
      <c r="NEW75" s="51"/>
      <c r="NEX75" s="51"/>
      <c r="NEY75" s="47"/>
      <c r="NEZ75" s="52"/>
      <c r="NFA75" s="52"/>
      <c r="NFB75" s="52"/>
      <c r="NFC75" s="28"/>
      <c r="NFD75" s="28"/>
      <c r="NFE75" s="28"/>
      <c r="NFF75" s="28"/>
      <c r="NFG75" s="28"/>
      <c r="NFH75" s="28"/>
      <c r="NFI75" s="28"/>
      <c r="NFJ75" s="28"/>
      <c r="NFK75" s="52"/>
      <c r="NFL75" s="51"/>
      <c r="NFM75" s="51"/>
      <c r="NFN75" s="51"/>
      <c r="NFO75" s="47"/>
      <c r="NFP75" s="52"/>
      <c r="NFQ75" s="52"/>
      <c r="NFR75" s="52"/>
      <c r="NFS75" s="28"/>
      <c r="NFT75" s="28"/>
      <c r="NFU75" s="28"/>
      <c r="NFV75" s="28"/>
      <c r="NFW75" s="28"/>
      <c r="NFX75" s="28"/>
      <c r="NFY75" s="28"/>
      <c r="NFZ75" s="28"/>
      <c r="NGA75" s="52"/>
      <c r="NGB75" s="51"/>
      <c r="NGC75" s="51"/>
      <c r="NGD75" s="51"/>
      <c r="NGE75" s="47"/>
      <c r="NGF75" s="52"/>
      <c r="NGG75" s="52"/>
      <c r="NGH75" s="52"/>
      <c r="NGI75" s="28"/>
      <c r="NGJ75" s="28"/>
      <c r="NGK75" s="28"/>
      <c r="NGL75" s="28"/>
      <c r="NGM75" s="28"/>
      <c r="NGN75" s="28"/>
      <c r="NGO75" s="28"/>
      <c r="NGP75" s="28"/>
      <c r="NGQ75" s="52"/>
      <c r="NGR75" s="51"/>
      <c r="NGS75" s="51"/>
      <c r="NGT75" s="51"/>
      <c r="NGU75" s="47"/>
      <c r="NGV75" s="52"/>
      <c r="NGW75" s="52"/>
      <c r="NGX75" s="52"/>
      <c r="NGY75" s="28"/>
      <c r="NGZ75" s="28"/>
      <c r="NHA75" s="28"/>
      <c r="NHB75" s="28"/>
      <c r="NHC75" s="28"/>
      <c r="NHD75" s="28"/>
      <c r="NHE75" s="28"/>
      <c r="NHF75" s="28"/>
      <c r="NHG75" s="52"/>
      <c r="NHH75" s="51"/>
      <c r="NHI75" s="51"/>
      <c r="NHJ75" s="51"/>
      <c r="NHK75" s="47"/>
      <c r="NHL75" s="52"/>
      <c r="NHM75" s="52"/>
      <c r="NHN75" s="52"/>
      <c r="NHO75" s="28"/>
      <c r="NHP75" s="28"/>
      <c r="NHQ75" s="28"/>
      <c r="NHR75" s="28"/>
      <c r="NHS75" s="28"/>
      <c r="NHT75" s="28"/>
      <c r="NHU75" s="28"/>
      <c r="NHV75" s="28"/>
      <c r="NHW75" s="52"/>
      <c r="NHX75" s="51"/>
      <c r="NHY75" s="51"/>
      <c r="NHZ75" s="51"/>
      <c r="NIA75" s="47"/>
      <c r="NIB75" s="52"/>
      <c r="NIC75" s="52"/>
      <c r="NID75" s="52"/>
      <c r="NIE75" s="28"/>
      <c r="NIF75" s="28"/>
      <c r="NIG75" s="28"/>
      <c r="NIH75" s="28"/>
      <c r="NII75" s="28"/>
      <c r="NIJ75" s="28"/>
      <c r="NIK75" s="28"/>
      <c r="NIL75" s="28"/>
      <c r="NIM75" s="52"/>
      <c r="NIN75" s="51"/>
      <c r="NIO75" s="51"/>
      <c r="NIP75" s="51"/>
      <c r="NIQ75" s="47"/>
      <c r="NIR75" s="52"/>
      <c r="NIS75" s="52"/>
      <c r="NIT75" s="52"/>
      <c r="NIU75" s="28"/>
      <c r="NIV75" s="28"/>
      <c r="NIW75" s="28"/>
      <c r="NIX75" s="28"/>
      <c r="NIY75" s="28"/>
      <c r="NIZ75" s="28"/>
      <c r="NJA75" s="28"/>
      <c r="NJB75" s="28"/>
      <c r="NJC75" s="52"/>
      <c r="NJD75" s="51"/>
      <c r="NJE75" s="51"/>
      <c r="NJF75" s="51"/>
      <c r="NJG75" s="47"/>
      <c r="NJH75" s="52"/>
      <c r="NJI75" s="52"/>
      <c r="NJJ75" s="52"/>
      <c r="NJK75" s="28"/>
      <c r="NJL75" s="28"/>
      <c r="NJM75" s="28"/>
      <c r="NJN75" s="28"/>
      <c r="NJO75" s="28"/>
      <c r="NJP75" s="28"/>
      <c r="NJQ75" s="28"/>
      <c r="NJR75" s="28"/>
      <c r="NJS75" s="52"/>
      <c r="NJT75" s="51"/>
      <c r="NJU75" s="51"/>
      <c r="NJV75" s="51"/>
      <c r="NJW75" s="47"/>
      <c r="NJX75" s="52"/>
      <c r="NJY75" s="52"/>
      <c r="NJZ75" s="52"/>
      <c r="NKA75" s="28"/>
      <c r="NKB75" s="28"/>
      <c r="NKC75" s="28"/>
      <c r="NKD75" s="28"/>
      <c r="NKE75" s="28"/>
      <c r="NKF75" s="28"/>
      <c r="NKG75" s="28"/>
      <c r="NKH75" s="28"/>
      <c r="NKI75" s="52"/>
      <c r="NKJ75" s="51"/>
      <c r="NKK75" s="51"/>
      <c r="NKL75" s="51"/>
      <c r="NKM75" s="47"/>
      <c r="NKN75" s="52"/>
      <c r="NKO75" s="52"/>
      <c r="NKP75" s="52"/>
      <c r="NKQ75" s="28"/>
      <c r="NKR75" s="28"/>
      <c r="NKS75" s="28"/>
      <c r="NKT75" s="28"/>
      <c r="NKU75" s="28"/>
      <c r="NKV75" s="28"/>
      <c r="NKW75" s="28"/>
      <c r="NKX75" s="28"/>
      <c r="NKY75" s="52"/>
      <c r="NKZ75" s="51"/>
      <c r="NLA75" s="51"/>
      <c r="NLB75" s="51"/>
      <c r="NLC75" s="47"/>
      <c r="NLD75" s="52"/>
      <c r="NLE75" s="52"/>
      <c r="NLF75" s="52"/>
      <c r="NLG75" s="28"/>
      <c r="NLH75" s="28"/>
      <c r="NLI75" s="28"/>
      <c r="NLJ75" s="28"/>
      <c r="NLK75" s="28"/>
      <c r="NLL75" s="28"/>
      <c r="NLM75" s="28"/>
      <c r="NLN75" s="28"/>
      <c r="NLO75" s="52"/>
      <c r="NLP75" s="51"/>
      <c r="NLQ75" s="51"/>
      <c r="NLR75" s="51"/>
      <c r="NLS75" s="47"/>
      <c r="NLT75" s="52"/>
      <c r="NLU75" s="52"/>
      <c r="NLV75" s="52"/>
      <c r="NLW75" s="28"/>
      <c r="NLX75" s="28"/>
      <c r="NLY75" s="28"/>
      <c r="NLZ75" s="28"/>
      <c r="NMA75" s="28"/>
      <c r="NMB75" s="28"/>
      <c r="NMC75" s="28"/>
      <c r="NMD75" s="28"/>
      <c r="NME75" s="52"/>
      <c r="NMF75" s="51"/>
      <c r="NMG75" s="51"/>
      <c r="NMH75" s="51"/>
      <c r="NMI75" s="47"/>
      <c r="NMJ75" s="52"/>
      <c r="NMK75" s="52"/>
      <c r="NML75" s="52"/>
      <c r="NMM75" s="28"/>
      <c r="NMN75" s="28"/>
      <c r="NMO75" s="28"/>
      <c r="NMP75" s="28"/>
      <c r="NMQ75" s="28"/>
      <c r="NMR75" s="28"/>
      <c r="NMS75" s="28"/>
      <c r="NMT75" s="28"/>
      <c r="NMU75" s="52"/>
      <c r="NMV75" s="51"/>
      <c r="NMW75" s="51"/>
      <c r="NMX75" s="51"/>
      <c r="NMY75" s="47"/>
      <c r="NMZ75" s="52"/>
      <c r="NNA75" s="52"/>
      <c r="NNB75" s="52"/>
      <c r="NNC75" s="28"/>
      <c r="NND75" s="28"/>
      <c r="NNE75" s="28"/>
      <c r="NNF75" s="28"/>
      <c r="NNG75" s="28"/>
      <c r="NNH75" s="28"/>
      <c r="NNI75" s="28"/>
      <c r="NNJ75" s="28"/>
      <c r="NNK75" s="52"/>
      <c r="NNL75" s="51"/>
      <c r="NNM75" s="51"/>
      <c r="NNN75" s="51"/>
      <c r="NNO75" s="47"/>
      <c r="NNP75" s="52"/>
      <c r="NNQ75" s="52"/>
      <c r="NNR75" s="52"/>
      <c r="NNS75" s="28"/>
      <c r="NNT75" s="28"/>
      <c r="NNU75" s="28"/>
      <c r="NNV75" s="28"/>
      <c r="NNW75" s="28"/>
      <c r="NNX75" s="28"/>
      <c r="NNY75" s="28"/>
      <c r="NNZ75" s="28"/>
      <c r="NOA75" s="52"/>
      <c r="NOB75" s="51"/>
      <c r="NOC75" s="51"/>
      <c r="NOD75" s="51"/>
      <c r="NOE75" s="47"/>
      <c r="NOF75" s="52"/>
      <c r="NOG75" s="52"/>
      <c r="NOH75" s="52"/>
      <c r="NOI75" s="28"/>
      <c r="NOJ75" s="28"/>
      <c r="NOK75" s="28"/>
      <c r="NOL75" s="28"/>
      <c r="NOM75" s="28"/>
      <c r="NON75" s="28"/>
      <c r="NOO75" s="28"/>
      <c r="NOP75" s="28"/>
      <c r="NOQ75" s="52"/>
      <c r="NOR75" s="51"/>
      <c r="NOS75" s="51"/>
      <c r="NOT75" s="51"/>
      <c r="NOU75" s="47"/>
      <c r="NOV75" s="52"/>
      <c r="NOW75" s="52"/>
      <c r="NOX75" s="52"/>
      <c r="NOY75" s="28"/>
      <c r="NOZ75" s="28"/>
      <c r="NPA75" s="28"/>
      <c r="NPB75" s="28"/>
      <c r="NPC75" s="28"/>
      <c r="NPD75" s="28"/>
      <c r="NPE75" s="28"/>
      <c r="NPF75" s="28"/>
      <c r="NPG75" s="52"/>
      <c r="NPH75" s="51"/>
      <c r="NPI75" s="51"/>
      <c r="NPJ75" s="51"/>
      <c r="NPK75" s="47"/>
      <c r="NPL75" s="52"/>
      <c r="NPM75" s="52"/>
      <c r="NPN75" s="52"/>
      <c r="NPO75" s="28"/>
      <c r="NPP75" s="28"/>
      <c r="NPQ75" s="28"/>
      <c r="NPR75" s="28"/>
      <c r="NPS75" s="28"/>
      <c r="NPT75" s="28"/>
      <c r="NPU75" s="28"/>
      <c r="NPV75" s="28"/>
      <c r="NPW75" s="52"/>
      <c r="NPX75" s="51"/>
      <c r="NPY75" s="51"/>
      <c r="NPZ75" s="51"/>
      <c r="NQA75" s="47"/>
      <c r="NQB75" s="52"/>
      <c r="NQC75" s="52"/>
      <c r="NQD75" s="52"/>
      <c r="NQE75" s="28"/>
      <c r="NQF75" s="28"/>
      <c r="NQG75" s="28"/>
      <c r="NQH75" s="28"/>
      <c r="NQI75" s="28"/>
      <c r="NQJ75" s="28"/>
      <c r="NQK75" s="28"/>
      <c r="NQL75" s="28"/>
      <c r="NQM75" s="52"/>
      <c r="NQN75" s="51"/>
      <c r="NQO75" s="51"/>
      <c r="NQP75" s="51"/>
      <c r="NQQ75" s="47"/>
      <c r="NQR75" s="52"/>
      <c r="NQS75" s="52"/>
      <c r="NQT75" s="52"/>
      <c r="NQU75" s="28"/>
      <c r="NQV75" s="28"/>
      <c r="NQW75" s="28"/>
      <c r="NQX75" s="28"/>
      <c r="NQY75" s="28"/>
      <c r="NQZ75" s="28"/>
      <c r="NRA75" s="28"/>
      <c r="NRB75" s="28"/>
      <c r="NRC75" s="52"/>
      <c r="NRD75" s="51"/>
      <c r="NRE75" s="51"/>
      <c r="NRF75" s="51"/>
      <c r="NRG75" s="47"/>
      <c r="NRH75" s="52"/>
      <c r="NRI75" s="52"/>
      <c r="NRJ75" s="52"/>
      <c r="NRK75" s="28"/>
      <c r="NRL75" s="28"/>
      <c r="NRM75" s="28"/>
      <c r="NRN75" s="28"/>
      <c r="NRO75" s="28"/>
      <c r="NRP75" s="28"/>
      <c r="NRQ75" s="28"/>
      <c r="NRR75" s="28"/>
      <c r="NRS75" s="52"/>
      <c r="NRT75" s="51"/>
      <c r="NRU75" s="51"/>
      <c r="NRV75" s="51"/>
      <c r="NRW75" s="47"/>
      <c r="NRX75" s="52"/>
      <c r="NRY75" s="52"/>
      <c r="NRZ75" s="52"/>
      <c r="NSA75" s="28"/>
      <c r="NSB75" s="28"/>
      <c r="NSC75" s="28"/>
      <c r="NSD75" s="28"/>
      <c r="NSE75" s="28"/>
      <c r="NSF75" s="28"/>
      <c r="NSG75" s="28"/>
      <c r="NSH75" s="28"/>
      <c r="NSI75" s="52"/>
      <c r="NSJ75" s="51"/>
      <c r="NSK75" s="51"/>
      <c r="NSL75" s="51"/>
      <c r="NSM75" s="47"/>
      <c r="NSN75" s="52"/>
      <c r="NSO75" s="52"/>
      <c r="NSP75" s="52"/>
      <c r="NSQ75" s="28"/>
      <c r="NSR75" s="28"/>
      <c r="NSS75" s="28"/>
      <c r="NST75" s="28"/>
      <c r="NSU75" s="28"/>
      <c r="NSV75" s="28"/>
      <c r="NSW75" s="28"/>
      <c r="NSX75" s="28"/>
      <c r="NSY75" s="52"/>
      <c r="NSZ75" s="51"/>
      <c r="NTA75" s="51"/>
      <c r="NTB75" s="51"/>
      <c r="NTC75" s="47"/>
      <c r="NTD75" s="52"/>
      <c r="NTE75" s="52"/>
      <c r="NTF75" s="52"/>
      <c r="NTG75" s="28"/>
      <c r="NTH75" s="28"/>
      <c r="NTI75" s="28"/>
      <c r="NTJ75" s="28"/>
      <c r="NTK75" s="28"/>
      <c r="NTL75" s="28"/>
      <c r="NTM75" s="28"/>
      <c r="NTN75" s="28"/>
      <c r="NTO75" s="52"/>
      <c r="NTP75" s="51"/>
      <c r="NTQ75" s="51"/>
      <c r="NTR75" s="51"/>
      <c r="NTS75" s="47"/>
      <c r="NTT75" s="52"/>
      <c r="NTU75" s="52"/>
      <c r="NTV75" s="52"/>
      <c r="NTW75" s="28"/>
      <c r="NTX75" s="28"/>
      <c r="NTY75" s="28"/>
      <c r="NTZ75" s="28"/>
      <c r="NUA75" s="28"/>
      <c r="NUB75" s="28"/>
      <c r="NUC75" s="28"/>
      <c r="NUD75" s="28"/>
      <c r="NUE75" s="52"/>
      <c r="NUF75" s="51"/>
      <c r="NUG75" s="51"/>
      <c r="NUH75" s="51"/>
      <c r="NUI75" s="47"/>
      <c r="NUJ75" s="52"/>
      <c r="NUK75" s="52"/>
      <c r="NUL75" s="52"/>
      <c r="NUM75" s="28"/>
      <c r="NUN75" s="28"/>
      <c r="NUO75" s="28"/>
      <c r="NUP75" s="28"/>
      <c r="NUQ75" s="28"/>
      <c r="NUR75" s="28"/>
      <c r="NUS75" s="28"/>
      <c r="NUT75" s="28"/>
      <c r="NUU75" s="52"/>
      <c r="NUV75" s="51"/>
      <c r="NUW75" s="51"/>
      <c r="NUX75" s="51"/>
      <c r="NUY75" s="47"/>
      <c r="NUZ75" s="52"/>
      <c r="NVA75" s="52"/>
      <c r="NVB75" s="52"/>
      <c r="NVC75" s="28"/>
      <c r="NVD75" s="28"/>
      <c r="NVE75" s="28"/>
      <c r="NVF75" s="28"/>
      <c r="NVG75" s="28"/>
      <c r="NVH75" s="28"/>
      <c r="NVI75" s="28"/>
      <c r="NVJ75" s="28"/>
      <c r="NVK75" s="52"/>
      <c r="NVL75" s="51"/>
      <c r="NVM75" s="51"/>
      <c r="NVN75" s="51"/>
      <c r="NVO75" s="47"/>
      <c r="NVP75" s="52"/>
      <c r="NVQ75" s="52"/>
      <c r="NVR75" s="52"/>
      <c r="NVS75" s="28"/>
      <c r="NVT75" s="28"/>
      <c r="NVU75" s="28"/>
      <c r="NVV75" s="28"/>
      <c r="NVW75" s="28"/>
      <c r="NVX75" s="28"/>
      <c r="NVY75" s="28"/>
      <c r="NVZ75" s="28"/>
      <c r="NWA75" s="52"/>
      <c r="NWB75" s="51"/>
      <c r="NWC75" s="51"/>
      <c r="NWD75" s="51"/>
      <c r="NWE75" s="47"/>
      <c r="NWF75" s="52"/>
      <c r="NWG75" s="52"/>
      <c r="NWH75" s="52"/>
      <c r="NWI75" s="28"/>
      <c r="NWJ75" s="28"/>
      <c r="NWK75" s="28"/>
      <c r="NWL75" s="28"/>
      <c r="NWM75" s="28"/>
      <c r="NWN75" s="28"/>
      <c r="NWO75" s="28"/>
      <c r="NWP75" s="28"/>
      <c r="NWQ75" s="52"/>
      <c r="NWR75" s="51"/>
      <c r="NWS75" s="51"/>
      <c r="NWT75" s="51"/>
      <c r="NWU75" s="47"/>
      <c r="NWV75" s="52"/>
      <c r="NWW75" s="52"/>
      <c r="NWX75" s="52"/>
      <c r="NWY75" s="28"/>
      <c r="NWZ75" s="28"/>
      <c r="NXA75" s="28"/>
      <c r="NXB75" s="28"/>
      <c r="NXC75" s="28"/>
      <c r="NXD75" s="28"/>
      <c r="NXE75" s="28"/>
      <c r="NXF75" s="28"/>
      <c r="NXG75" s="52"/>
      <c r="NXH75" s="51"/>
      <c r="NXI75" s="51"/>
      <c r="NXJ75" s="51"/>
      <c r="NXK75" s="47"/>
      <c r="NXL75" s="52"/>
      <c r="NXM75" s="52"/>
      <c r="NXN75" s="52"/>
      <c r="NXO75" s="28"/>
      <c r="NXP75" s="28"/>
      <c r="NXQ75" s="28"/>
      <c r="NXR75" s="28"/>
      <c r="NXS75" s="28"/>
      <c r="NXT75" s="28"/>
      <c r="NXU75" s="28"/>
      <c r="NXV75" s="28"/>
      <c r="NXW75" s="52"/>
      <c r="NXX75" s="51"/>
      <c r="NXY75" s="51"/>
      <c r="NXZ75" s="51"/>
      <c r="NYA75" s="47"/>
      <c r="NYB75" s="52"/>
      <c r="NYC75" s="52"/>
      <c r="NYD75" s="52"/>
      <c r="NYE75" s="28"/>
      <c r="NYF75" s="28"/>
      <c r="NYG75" s="28"/>
      <c r="NYH75" s="28"/>
      <c r="NYI75" s="28"/>
      <c r="NYJ75" s="28"/>
      <c r="NYK75" s="28"/>
      <c r="NYL75" s="28"/>
      <c r="NYM75" s="52"/>
      <c r="NYN75" s="51"/>
      <c r="NYO75" s="51"/>
      <c r="NYP75" s="51"/>
      <c r="NYQ75" s="47"/>
      <c r="NYR75" s="52"/>
      <c r="NYS75" s="52"/>
      <c r="NYT75" s="52"/>
      <c r="NYU75" s="28"/>
      <c r="NYV75" s="28"/>
      <c r="NYW75" s="28"/>
      <c r="NYX75" s="28"/>
      <c r="NYY75" s="28"/>
      <c r="NYZ75" s="28"/>
      <c r="NZA75" s="28"/>
      <c r="NZB75" s="28"/>
      <c r="NZC75" s="52"/>
      <c r="NZD75" s="51"/>
      <c r="NZE75" s="51"/>
      <c r="NZF75" s="51"/>
      <c r="NZG75" s="47"/>
      <c r="NZH75" s="52"/>
      <c r="NZI75" s="52"/>
      <c r="NZJ75" s="52"/>
      <c r="NZK75" s="28"/>
      <c r="NZL75" s="28"/>
      <c r="NZM75" s="28"/>
      <c r="NZN75" s="28"/>
      <c r="NZO75" s="28"/>
      <c r="NZP75" s="28"/>
      <c r="NZQ75" s="28"/>
      <c r="NZR75" s="28"/>
      <c r="NZS75" s="52"/>
      <c r="NZT75" s="51"/>
      <c r="NZU75" s="51"/>
      <c r="NZV75" s="51"/>
      <c r="NZW75" s="47"/>
      <c r="NZX75" s="52"/>
      <c r="NZY75" s="52"/>
      <c r="NZZ75" s="52"/>
      <c r="OAA75" s="28"/>
      <c r="OAB75" s="28"/>
      <c r="OAC75" s="28"/>
      <c r="OAD75" s="28"/>
      <c r="OAE75" s="28"/>
      <c r="OAF75" s="28"/>
      <c r="OAG75" s="28"/>
      <c r="OAH75" s="28"/>
      <c r="OAI75" s="52"/>
      <c r="OAJ75" s="51"/>
      <c r="OAK75" s="51"/>
      <c r="OAL75" s="51"/>
      <c r="OAM75" s="47"/>
      <c r="OAN75" s="52"/>
      <c r="OAO75" s="52"/>
      <c r="OAP75" s="52"/>
      <c r="OAQ75" s="28"/>
      <c r="OAR75" s="28"/>
      <c r="OAS75" s="28"/>
      <c r="OAT75" s="28"/>
      <c r="OAU75" s="28"/>
      <c r="OAV75" s="28"/>
      <c r="OAW75" s="28"/>
      <c r="OAX75" s="28"/>
      <c r="OAY75" s="52"/>
      <c r="OAZ75" s="51"/>
      <c r="OBA75" s="51"/>
      <c r="OBB75" s="51"/>
      <c r="OBC75" s="47"/>
      <c r="OBD75" s="52"/>
      <c r="OBE75" s="52"/>
      <c r="OBF75" s="52"/>
      <c r="OBG75" s="28"/>
      <c r="OBH75" s="28"/>
      <c r="OBI75" s="28"/>
      <c r="OBJ75" s="28"/>
      <c r="OBK75" s="28"/>
      <c r="OBL75" s="28"/>
      <c r="OBM75" s="28"/>
      <c r="OBN75" s="28"/>
      <c r="OBO75" s="52"/>
      <c r="OBP75" s="51"/>
      <c r="OBQ75" s="51"/>
      <c r="OBR75" s="51"/>
      <c r="OBS75" s="47"/>
      <c r="OBT75" s="52"/>
      <c r="OBU75" s="52"/>
      <c r="OBV75" s="52"/>
      <c r="OBW75" s="28"/>
      <c r="OBX75" s="28"/>
      <c r="OBY75" s="28"/>
      <c r="OBZ75" s="28"/>
      <c r="OCA75" s="28"/>
      <c r="OCB75" s="28"/>
      <c r="OCC75" s="28"/>
      <c r="OCD75" s="28"/>
      <c r="OCE75" s="52"/>
      <c r="OCF75" s="51"/>
      <c r="OCG75" s="51"/>
      <c r="OCH75" s="51"/>
      <c r="OCI75" s="47"/>
      <c r="OCJ75" s="52"/>
      <c r="OCK75" s="52"/>
      <c r="OCL75" s="52"/>
      <c r="OCM75" s="28"/>
      <c r="OCN75" s="28"/>
      <c r="OCO75" s="28"/>
      <c r="OCP75" s="28"/>
      <c r="OCQ75" s="28"/>
      <c r="OCR75" s="28"/>
      <c r="OCS75" s="28"/>
      <c r="OCT75" s="28"/>
      <c r="OCU75" s="52"/>
      <c r="OCV75" s="51"/>
      <c r="OCW75" s="51"/>
      <c r="OCX75" s="51"/>
      <c r="OCY75" s="47"/>
      <c r="OCZ75" s="52"/>
      <c r="ODA75" s="52"/>
      <c r="ODB75" s="52"/>
      <c r="ODC75" s="28"/>
      <c r="ODD75" s="28"/>
      <c r="ODE75" s="28"/>
      <c r="ODF75" s="28"/>
      <c r="ODG75" s="28"/>
      <c r="ODH75" s="28"/>
      <c r="ODI75" s="28"/>
      <c r="ODJ75" s="28"/>
      <c r="ODK75" s="52"/>
      <c r="ODL75" s="51"/>
      <c r="ODM75" s="51"/>
      <c r="ODN75" s="51"/>
      <c r="ODO75" s="47"/>
      <c r="ODP75" s="52"/>
      <c r="ODQ75" s="52"/>
      <c r="ODR75" s="52"/>
      <c r="ODS75" s="28"/>
      <c r="ODT75" s="28"/>
      <c r="ODU75" s="28"/>
      <c r="ODV75" s="28"/>
      <c r="ODW75" s="28"/>
      <c r="ODX75" s="28"/>
      <c r="ODY75" s="28"/>
      <c r="ODZ75" s="28"/>
      <c r="OEA75" s="52"/>
      <c r="OEB75" s="51"/>
      <c r="OEC75" s="51"/>
      <c r="OED75" s="51"/>
      <c r="OEE75" s="47"/>
      <c r="OEF75" s="52"/>
      <c r="OEG75" s="52"/>
      <c r="OEH75" s="52"/>
      <c r="OEI75" s="28"/>
      <c r="OEJ75" s="28"/>
      <c r="OEK75" s="28"/>
      <c r="OEL75" s="28"/>
      <c r="OEM75" s="28"/>
      <c r="OEN75" s="28"/>
      <c r="OEO75" s="28"/>
      <c r="OEP75" s="28"/>
      <c r="OEQ75" s="52"/>
      <c r="OER75" s="51"/>
      <c r="OES75" s="51"/>
      <c r="OET75" s="51"/>
      <c r="OEU75" s="47"/>
      <c r="OEV75" s="52"/>
      <c r="OEW75" s="52"/>
      <c r="OEX75" s="52"/>
      <c r="OEY75" s="28"/>
      <c r="OEZ75" s="28"/>
      <c r="OFA75" s="28"/>
      <c r="OFB75" s="28"/>
      <c r="OFC75" s="28"/>
      <c r="OFD75" s="28"/>
      <c r="OFE75" s="28"/>
      <c r="OFF75" s="28"/>
      <c r="OFG75" s="52"/>
      <c r="OFH75" s="51"/>
      <c r="OFI75" s="51"/>
      <c r="OFJ75" s="51"/>
      <c r="OFK75" s="47"/>
      <c r="OFL75" s="52"/>
      <c r="OFM75" s="52"/>
      <c r="OFN75" s="52"/>
      <c r="OFO75" s="28"/>
      <c r="OFP75" s="28"/>
      <c r="OFQ75" s="28"/>
      <c r="OFR75" s="28"/>
      <c r="OFS75" s="28"/>
      <c r="OFT75" s="28"/>
      <c r="OFU75" s="28"/>
      <c r="OFV75" s="28"/>
      <c r="OFW75" s="52"/>
      <c r="OFX75" s="51"/>
      <c r="OFY75" s="51"/>
      <c r="OFZ75" s="51"/>
      <c r="OGA75" s="47"/>
      <c r="OGB75" s="52"/>
      <c r="OGC75" s="52"/>
      <c r="OGD75" s="52"/>
      <c r="OGE75" s="28"/>
      <c r="OGF75" s="28"/>
      <c r="OGG75" s="28"/>
      <c r="OGH75" s="28"/>
      <c r="OGI75" s="28"/>
      <c r="OGJ75" s="28"/>
      <c r="OGK75" s="28"/>
      <c r="OGL75" s="28"/>
      <c r="OGM75" s="52"/>
      <c r="OGN75" s="51"/>
      <c r="OGO75" s="51"/>
      <c r="OGP75" s="51"/>
      <c r="OGQ75" s="47"/>
      <c r="OGR75" s="52"/>
      <c r="OGS75" s="52"/>
      <c r="OGT75" s="52"/>
      <c r="OGU75" s="28"/>
      <c r="OGV75" s="28"/>
      <c r="OGW75" s="28"/>
      <c r="OGX75" s="28"/>
      <c r="OGY75" s="28"/>
      <c r="OGZ75" s="28"/>
      <c r="OHA75" s="28"/>
      <c r="OHB75" s="28"/>
      <c r="OHC75" s="52"/>
      <c r="OHD75" s="51"/>
      <c r="OHE75" s="51"/>
      <c r="OHF75" s="51"/>
      <c r="OHG75" s="47"/>
      <c r="OHH75" s="52"/>
      <c r="OHI75" s="52"/>
      <c r="OHJ75" s="52"/>
      <c r="OHK75" s="28"/>
      <c r="OHL75" s="28"/>
      <c r="OHM75" s="28"/>
      <c r="OHN75" s="28"/>
      <c r="OHO75" s="28"/>
      <c r="OHP75" s="28"/>
      <c r="OHQ75" s="28"/>
      <c r="OHR75" s="28"/>
      <c r="OHS75" s="52"/>
      <c r="OHT75" s="51"/>
      <c r="OHU75" s="51"/>
      <c r="OHV75" s="51"/>
      <c r="OHW75" s="47"/>
      <c r="OHX75" s="52"/>
      <c r="OHY75" s="52"/>
      <c r="OHZ75" s="52"/>
      <c r="OIA75" s="28"/>
      <c r="OIB75" s="28"/>
      <c r="OIC75" s="28"/>
      <c r="OID75" s="28"/>
      <c r="OIE75" s="28"/>
      <c r="OIF75" s="28"/>
      <c r="OIG75" s="28"/>
      <c r="OIH75" s="28"/>
      <c r="OII75" s="52"/>
      <c r="OIJ75" s="51"/>
      <c r="OIK75" s="51"/>
      <c r="OIL75" s="51"/>
      <c r="OIM75" s="47"/>
      <c r="OIN75" s="52"/>
      <c r="OIO75" s="52"/>
      <c r="OIP75" s="52"/>
      <c r="OIQ75" s="28"/>
      <c r="OIR75" s="28"/>
      <c r="OIS75" s="28"/>
      <c r="OIT75" s="28"/>
      <c r="OIU75" s="28"/>
      <c r="OIV75" s="28"/>
      <c r="OIW75" s="28"/>
      <c r="OIX75" s="28"/>
      <c r="OIY75" s="52"/>
      <c r="OIZ75" s="51"/>
      <c r="OJA75" s="51"/>
      <c r="OJB75" s="51"/>
      <c r="OJC75" s="47"/>
      <c r="OJD75" s="52"/>
      <c r="OJE75" s="52"/>
      <c r="OJF75" s="52"/>
      <c r="OJG75" s="28"/>
      <c r="OJH75" s="28"/>
      <c r="OJI75" s="28"/>
      <c r="OJJ75" s="28"/>
      <c r="OJK75" s="28"/>
      <c r="OJL75" s="28"/>
      <c r="OJM75" s="28"/>
      <c r="OJN75" s="28"/>
      <c r="OJO75" s="52"/>
      <c r="OJP75" s="51"/>
      <c r="OJQ75" s="51"/>
      <c r="OJR75" s="51"/>
      <c r="OJS75" s="47"/>
      <c r="OJT75" s="52"/>
      <c r="OJU75" s="52"/>
      <c r="OJV75" s="52"/>
      <c r="OJW75" s="28"/>
      <c r="OJX75" s="28"/>
      <c r="OJY75" s="28"/>
      <c r="OJZ75" s="28"/>
      <c r="OKA75" s="28"/>
      <c r="OKB75" s="28"/>
      <c r="OKC75" s="28"/>
      <c r="OKD75" s="28"/>
      <c r="OKE75" s="52"/>
      <c r="OKF75" s="51"/>
      <c r="OKG75" s="51"/>
      <c r="OKH75" s="51"/>
      <c r="OKI75" s="47"/>
      <c r="OKJ75" s="52"/>
      <c r="OKK75" s="52"/>
      <c r="OKL75" s="52"/>
      <c r="OKM75" s="28"/>
      <c r="OKN75" s="28"/>
      <c r="OKO75" s="28"/>
      <c r="OKP75" s="28"/>
      <c r="OKQ75" s="28"/>
      <c r="OKR75" s="28"/>
      <c r="OKS75" s="28"/>
      <c r="OKT75" s="28"/>
      <c r="OKU75" s="52"/>
      <c r="OKV75" s="51"/>
      <c r="OKW75" s="51"/>
      <c r="OKX75" s="51"/>
      <c r="OKY75" s="47"/>
      <c r="OKZ75" s="52"/>
      <c r="OLA75" s="52"/>
      <c r="OLB75" s="52"/>
      <c r="OLC75" s="28"/>
      <c r="OLD75" s="28"/>
      <c r="OLE75" s="28"/>
      <c r="OLF75" s="28"/>
      <c r="OLG75" s="28"/>
      <c r="OLH75" s="28"/>
      <c r="OLI75" s="28"/>
      <c r="OLJ75" s="28"/>
      <c r="OLK75" s="52"/>
      <c r="OLL75" s="51"/>
      <c r="OLM75" s="51"/>
      <c r="OLN75" s="51"/>
      <c r="OLO75" s="47"/>
      <c r="OLP75" s="52"/>
      <c r="OLQ75" s="52"/>
      <c r="OLR75" s="52"/>
      <c r="OLS75" s="28"/>
      <c r="OLT75" s="28"/>
      <c r="OLU75" s="28"/>
      <c r="OLV75" s="28"/>
      <c r="OLW75" s="28"/>
      <c r="OLX75" s="28"/>
      <c r="OLY75" s="28"/>
      <c r="OLZ75" s="28"/>
      <c r="OMA75" s="52"/>
      <c r="OMB75" s="51"/>
      <c r="OMC75" s="51"/>
      <c r="OMD75" s="51"/>
      <c r="OME75" s="47"/>
      <c r="OMF75" s="52"/>
      <c r="OMG75" s="52"/>
      <c r="OMH75" s="52"/>
      <c r="OMI75" s="28"/>
      <c r="OMJ75" s="28"/>
      <c r="OMK75" s="28"/>
      <c r="OML75" s="28"/>
      <c r="OMM75" s="28"/>
      <c r="OMN75" s="28"/>
      <c r="OMO75" s="28"/>
      <c r="OMP75" s="28"/>
      <c r="OMQ75" s="52"/>
      <c r="OMR75" s="51"/>
      <c r="OMS75" s="51"/>
      <c r="OMT75" s="51"/>
      <c r="OMU75" s="47"/>
      <c r="OMV75" s="52"/>
      <c r="OMW75" s="52"/>
      <c r="OMX75" s="52"/>
      <c r="OMY75" s="28"/>
      <c r="OMZ75" s="28"/>
      <c r="ONA75" s="28"/>
      <c r="ONB75" s="28"/>
      <c r="ONC75" s="28"/>
      <c r="OND75" s="28"/>
      <c r="ONE75" s="28"/>
      <c r="ONF75" s="28"/>
      <c r="ONG75" s="52"/>
      <c r="ONH75" s="51"/>
      <c r="ONI75" s="51"/>
      <c r="ONJ75" s="51"/>
      <c r="ONK75" s="47"/>
      <c r="ONL75" s="52"/>
      <c r="ONM75" s="52"/>
      <c r="ONN75" s="52"/>
      <c r="ONO75" s="28"/>
      <c r="ONP75" s="28"/>
      <c r="ONQ75" s="28"/>
      <c r="ONR75" s="28"/>
      <c r="ONS75" s="28"/>
      <c r="ONT75" s="28"/>
      <c r="ONU75" s="28"/>
      <c r="ONV75" s="28"/>
      <c r="ONW75" s="52"/>
      <c r="ONX75" s="51"/>
      <c r="ONY75" s="51"/>
      <c r="ONZ75" s="51"/>
      <c r="OOA75" s="47"/>
      <c r="OOB75" s="52"/>
      <c r="OOC75" s="52"/>
      <c r="OOD75" s="52"/>
      <c r="OOE75" s="28"/>
      <c r="OOF75" s="28"/>
      <c r="OOG75" s="28"/>
      <c r="OOH75" s="28"/>
      <c r="OOI75" s="28"/>
      <c r="OOJ75" s="28"/>
      <c r="OOK75" s="28"/>
      <c r="OOL75" s="28"/>
      <c r="OOM75" s="52"/>
      <c r="OON75" s="51"/>
      <c r="OOO75" s="51"/>
      <c r="OOP75" s="51"/>
      <c r="OOQ75" s="47"/>
      <c r="OOR75" s="52"/>
      <c r="OOS75" s="52"/>
      <c r="OOT75" s="52"/>
      <c r="OOU75" s="28"/>
      <c r="OOV75" s="28"/>
      <c r="OOW75" s="28"/>
      <c r="OOX75" s="28"/>
      <c r="OOY75" s="28"/>
      <c r="OOZ75" s="28"/>
      <c r="OPA75" s="28"/>
      <c r="OPB75" s="28"/>
      <c r="OPC75" s="52"/>
      <c r="OPD75" s="51"/>
      <c r="OPE75" s="51"/>
      <c r="OPF75" s="51"/>
      <c r="OPG75" s="47"/>
      <c r="OPH75" s="52"/>
      <c r="OPI75" s="52"/>
      <c r="OPJ75" s="52"/>
      <c r="OPK75" s="28"/>
      <c r="OPL75" s="28"/>
      <c r="OPM75" s="28"/>
      <c r="OPN75" s="28"/>
      <c r="OPO75" s="28"/>
      <c r="OPP75" s="28"/>
      <c r="OPQ75" s="28"/>
      <c r="OPR75" s="28"/>
      <c r="OPS75" s="52"/>
      <c r="OPT75" s="51"/>
      <c r="OPU75" s="51"/>
      <c r="OPV75" s="51"/>
      <c r="OPW75" s="47"/>
      <c r="OPX75" s="52"/>
      <c r="OPY75" s="52"/>
      <c r="OPZ75" s="52"/>
      <c r="OQA75" s="28"/>
      <c r="OQB75" s="28"/>
      <c r="OQC75" s="28"/>
      <c r="OQD75" s="28"/>
      <c r="OQE75" s="28"/>
      <c r="OQF75" s="28"/>
      <c r="OQG75" s="28"/>
      <c r="OQH75" s="28"/>
      <c r="OQI75" s="52"/>
      <c r="OQJ75" s="51"/>
      <c r="OQK75" s="51"/>
      <c r="OQL75" s="51"/>
      <c r="OQM75" s="47"/>
      <c r="OQN75" s="52"/>
      <c r="OQO75" s="52"/>
      <c r="OQP75" s="52"/>
      <c r="OQQ75" s="28"/>
      <c r="OQR75" s="28"/>
      <c r="OQS75" s="28"/>
      <c r="OQT75" s="28"/>
      <c r="OQU75" s="28"/>
      <c r="OQV75" s="28"/>
      <c r="OQW75" s="28"/>
      <c r="OQX75" s="28"/>
      <c r="OQY75" s="52"/>
      <c r="OQZ75" s="51"/>
      <c r="ORA75" s="51"/>
      <c r="ORB75" s="51"/>
      <c r="ORC75" s="47"/>
      <c r="ORD75" s="52"/>
      <c r="ORE75" s="52"/>
      <c r="ORF75" s="52"/>
      <c r="ORG75" s="28"/>
      <c r="ORH75" s="28"/>
      <c r="ORI75" s="28"/>
      <c r="ORJ75" s="28"/>
      <c r="ORK75" s="28"/>
      <c r="ORL75" s="28"/>
      <c r="ORM75" s="28"/>
      <c r="ORN75" s="28"/>
      <c r="ORO75" s="52"/>
      <c r="ORP75" s="51"/>
      <c r="ORQ75" s="51"/>
      <c r="ORR75" s="51"/>
      <c r="ORS75" s="47"/>
      <c r="ORT75" s="52"/>
      <c r="ORU75" s="52"/>
      <c r="ORV75" s="52"/>
      <c r="ORW75" s="28"/>
      <c r="ORX75" s="28"/>
      <c r="ORY75" s="28"/>
      <c r="ORZ75" s="28"/>
      <c r="OSA75" s="28"/>
      <c r="OSB75" s="28"/>
      <c r="OSC75" s="28"/>
      <c r="OSD75" s="28"/>
      <c r="OSE75" s="52"/>
      <c r="OSF75" s="51"/>
      <c r="OSG75" s="51"/>
      <c r="OSH75" s="51"/>
      <c r="OSI75" s="47"/>
      <c r="OSJ75" s="52"/>
      <c r="OSK75" s="52"/>
      <c r="OSL75" s="52"/>
      <c r="OSM75" s="28"/>
      <c r="OSN75" s="28"/>
      <c r="OSO75" s="28"/>
      <c r="OSP75" s="28"/>
      <c r="OSQ75" s="28"/>
      <c r="OSR75" s="28"/>
      <c r="OSS75" s="28"/>
      <c r="OST75" s="28"/>
      <c r="OSU75" s="52"/>
      <c r="OSV75" s="51"/>
      <c r="OSW75" s="51"/>
      <c r="OSX75" s="51"/>
      <c r="OSY75" s="47"/>
      <c r="OSZ75" s="52"/>
      <c r="OTA75" s="52"/>
      <c r="OTB75" s="52"/>
      <c r="OTC75" s="28"/>
      <c r="OTD75" s="28"/>
      <c r="OTE75" s="28"/>
      <c r="OTF75" s="28"/>
      <c r="OTG75" s="28"/>
      <c r="OTH75" s="28"/>
      <c r="OTI75" s="28"/>
      <c r="OTJ75" s="28"/>
      <c r="OTK75" s="52"/>
      <c r="OTL75" s="51"/>
      <c r="OTM75" s="51"/>
      <c r="OTN75" s="51"/>
      <c r="OTO75" s="47"/>
      <c r="OTP75" s="52"/>
      <c r="OTQ75" s="52"/>
      <c r="OTR75" s="52"/>
      <c r="OTS75" s="28"/>
      <c r="OTT75" s="28"/>
      <c r="OTU75" s="28"/>
      <c r="OTV75" s="28"/>
      <c r="OTW75" s="28"/>
      <c r="OTX75" s="28"/>
      <c r="OTY75" s="28"/>
      <c r="OTZ75" s="28"/>
      <c r="OUA75" s="52"/>
      <c r="OUB75" s="51"/>
      <c r="OUC75" s="51"/>
      <c r="OUD75" s="51"/>
      <c r="OUE75" s="47"/>
      <c r="OUF75" s="52"/>
      <c r="OUG75" s="52"/>
      <c r="OUH75" s="52"/>
      <c r="OUI75" s="28"/>
      <c r="OUJ75" s="28"/>
      <c r="OUK75" s="28"/>
      <c r="OUL75" s="28"/>
      <c r="OUM75" s="28"/>
      <c r="OUN75" s="28"/>
      <c r="OUO75" s="28"/>
      <c r="OUP75" s="28"/>
      <c r="OUQ75" s="52"/>
      <c r="OUR75" s="51"/>
      <c r="OUS75" s="51"/>
      <c r="OUT75" s="51"/>
      <c r="OUU75" s="47"/>
      <c r="OUV75" s="52"/>
      <c r="OUW75" s="52"/>
      <c r="OUX75" s="52"/>
      <c r="OUY75" s="28"/>
      <c r="OUZ75" s="28"/>
      <c r="OVA75" s="28"/>
      <c r="OVB75" s="28"/>
      <c r="OVC75" s="28"/>
      <c r="OVD75" s="28"/>
      <c r="OVE75" s="28"/>
      <c r="OVF75" s="28"/>
      <c r="OVG75" s="52"/>
      <c r="OVH75" s="51"/>
      <c r="OVI75" s="51"/>
      <c r="OVJ75" s="51"/>
      <c r="OVK75" s="47"/>
      <c r="OVL75" s="52"/>
      <c r="OVM75" s="52"/>
      <c r="OVN75" s="52"/>
      <c r="OVO75" s="28"/>
      <c r="OVP75" s="28"/>
      <c r="OVQ75" s="28"/>
      <c r="OVR75" s="28"/>
      <c r="OVS75" s="28"/>
      <c r="OVT75" s="28"/>
      <c r="OVU75" s="28"/>
      <c r="OVV75" s="28"/>
      <c r="OVW75" s="52"/>
      <c r="OVX75" s="51"/>
      <c r="OVY75" s="51"/>
      <c r="OVZ75" s="51"/>
      <c r="OWA75" s="47"/>
      <c r="OWB75" s="52"/>
      <c r="OWC75" s="52"/>
      <c r="OWD75" s="52"/>
      <c r="OWE75" s="28"/>
      <c r="OWF75" s="28"/>
      <c r="OWG75" s="28"/>
      <c r="OWH75" s="28"/>
      <c r="OWI75" s="28"/>
      <c r="OWJ75" s="28"/>
      <c r="OWK75" s="28"/>
      <c r="OWL75" s="28"/>
      <c r="OWM75" s="52"/>
      <c r="OWN75" s="51"/>
      <c r="OWO75" s="51"/>
      <c r="OWP75" s="51"/>
      <c r="OWQ75" s="47"/>
      <c r="OWR75" s="52"/>
      <c r="OWS75" s="52"/>
      <c r="OWT75" s="52"/>
      <c r="OWU75" s="28"/>
      <c r="OWV75" s="28"/>
      <c r="OWW75" s="28"/>
      <c r="OWX75" s="28"/>
      <c r="OWY75" s="28"/>
      <c r="OWZ75" s="28"/>
      <c r="OXA75" s="28"/>
      <c r="OXB75" s="28"/>
      <c r="OXC75" s="52"/>
      <c r="OXD75" s="51"/>
      <c r="OXE75" s="51"/>
      <c r="OXF75" s="51"/>
      <c r="OXG75" s="47"/>
      <c r="OXH75" s="52"/>
      <c r="OXI75" s="52"/>
      <c r="OXJ75" s="52"/>
      <c r="OXK75" s="28"/>
      <c r="OXL75" s="28"/>
      <c r="OXM75" s="28"/>
      <c r="OXN75" s="28"/>
      <c r="OXO75" s="28"/>
      <c r="OXP75" s="28"/>
      <c r="OXQ75" s="28"/>
      <c r="OXR75" s="28"/>
      <c r="OXS75" s="52"/>
      <c r="OXT75" s="51"/>
      <c r="OXU75" s="51"/>
      <c r="OXV75" s="51"/>
      <c r="OXW75" s="47"/>
      <c r="OXX75" s="52"/>
      <c r="OXY75" s="52"/>
      <c r="OXZ75" s="52"/>
      <c r="OYA75" s="28"/>
      <c r="OYB75" s="28"/>
      <c r="OYC75" s="28"/>
      <c r="OYD75" s="28"/>
      <c r="OYE75" s="28"/>
      <c r="OYF75" s="28"/>
      <c r="OYG75" s="28"/>
      <c r="OYH75" s="28"/>
      <c r="OYI75" s="52"/>
      <c r="OYJ75" s="51"/>
      <c r="OYK75" s="51"/>
      <c r="OYL75" s="51"/>
      <c r="OYM75" s="47"/>
      <c r="OYN75" s="52"/>
      <c r="OYO75" s="52"/>
      <c r="OYP75" s="52"/>
      <c r="OYQ75" s="28"/>
      <c r="OYR75" s="28"/>
      <c r="OYS75" s="28"/>
      <c r="OYT75" s="28"/>
      <c r="OYU75" s="28"/>
      <c r="OYV75" s="28"/>
      <c r="OYW75" s="28"/>
      <c r="OYX75" s="28"/>
      <c r="OYY75" s="52"/>
      <c r="OYZ75" s="51"/>
      <c r="OZA75" s="51"/>
      <c r="OZB75" s="51"/>
      <c r="OZC75" s="47"/>
      <c r="OZD75" s="52"/>
      <c r="OZE75" s="52"/>
      <c r="OZF75" s="52"/>
      <c r="OZG75" s="28"/>
      <c r="OZH75" s="28"/>
      <c r="OZI75" s="28"/>
      <c r="OZJ75" s="28"/>
      <c r="OZK75" s="28"/>
      <c r="OZL75" s="28"/>
      <c r="OZM75" s="28"/>
      <c r="OZN75" s="28"/>
      <c r="OZO75" s="52"/>
      <c r="OZP75" s="51"/>
      <c r="OZQ75" s="51"/>
      <c r="OZR75" s="51"/>
      <c r="OZS75" s="47"/>
      <c r="OZT75" s="52"/>
      <c r="OZU75" s="52"/>
      <c r="OZV75" s="52"/>
      <c r="OZW75" s="28"/>
      <c r="OZX75" s="28"/>
      <c r="OZY75" s="28"/>
      <c r="OZZ75" s="28"/>
      <c r="PAA75" s="28"/>
      <c r="PAB75" s="28"/>
      <c r="PAC75" s="28"/>
      <c r="PAD75" s="28"/>
      <c r="PAE75" s="52"/>
      <c r="PAF75" s="51"/>
      <c r="PAG75" s="51"/>
      <c r="PAH75" s="51"/>
      <c r="PAI75" s="47"/>
      <c r="PAJ75" s="52"/>
      <c r="PAK75" s="52"/>
      <c r="PAL75" s="52"/>
      <c r="PAM75" s="28"/>
      <c r="PAN75" s="28"/>
      <c r="PAO75" s="28"/>
      <c r="PAP75" s="28"/>
      <c r="PAQ75" s="28"/>
      <c r="PAR75" s="28"/>
      <c r="PAS75" s="28"/>
      <c r="PAT75" s="28"/>
      <c r="PAU75" s="52"/>
      <c r="PAV75" s="51"/>
      <c r="PAW75" s="51"/>
      <c r="PAX75" s="51"/>
      <c r="PAY75" s="47"/>
      <c r="PAZ75" s="52"/>
      <c r="PBA75" s="52"/>
      <c r="PBB75" s="52"/>
      <c r="PBC75" s="28"/>
      <c r="PBD75" s="28"/>
      <c r="PBE75" s="28"/>
      <c r="PBF75" s="28"/>
      <c r="PBG75" s="28"/>
      <c r="PBH75" s="28"/>
      <c r="PBI75" s="28"/>
      <c r="PBJ75" s="28"/>
      <c r="PBK75" s="52"/>
      <c r="PBL75" s="51"/>
      <c r="PBM75" s="51"/>
      <c r="PBN75" s="51"/>
      <c r="PBO75" s="47"/>
      <c r="PBP75" s="52"/>
      <c r="PBQ75" s="52"/>
      <c r="PBR75" s="52"/>
      <c r="PBS75" s="28"/>
      <c r="PBT75" s="28"/>
      <c r="PBU75" s="28"/>
      <c r="PBV75" s="28"/>
      <c r="PBW75" s="28"/>
      <c r="PBX75" s="28"/>
      <c r="PBY75" s="28"/>
      <c r="PBZ75" s="28"/>
      <c r="PCA75" s="52"/>
      <c r="PCB75" s="51"/>
      <c r="PCC75" s="51"/>
      <c r="PCD75" s="51"/>
      <c r="PCE75" s="47"/>
      <c r="PCF75" s="52"/>
      <c r="PCG75" s="52"/>
      <c r="PCH75" s="52"/>
      <c r="PCI75" s="28"/>
      <c r="PCJ75" s="28"/>
      <c r="PCK75" s="28"/>
      <c r="PCL75" s="28"/>
      <c r="PCM75" s="28"/>
      <c r="PCN75" s="28"/>
      <c r="PCO75" s="28"/>
      <c r="PCP75" s="28"/>
      <c r="PCQ75" s="52"/>
      <c r="PCR75" s="51"/>
      <c r="PCS75" s="51"/>
      <c r="PCT75" s="51"/>
      <c r="PCU75" s="47"/>
      <c r="PCV75" s="52"/>
      <c r="PCW75" s="52"/>
      <c r="PCX75" s="52"/>
      <c r="PCY75" s="28"/>
      <c r="PCZ75" s="28"/>
      <c r="PDA75" s="28"/>
      <c r="PDB75" s="28"/>
      <c r="PDC75" s="28"/>
      <c r="PDD75" s="28"/>
      <c r="PDE75" s="28"/>
      <c r="PDF75" s="28"/>
      <c r="PDG75" s="52"/>
      <c r="PDH75" s="51"/>
      <c r="PDI75" s="51"/>
      <c r="PDJ75" s="51"/>
      <c r="PDK75" s="47"/>
      <c r="PDL75" s="52"/>
      <c r="PDM75" s="52"/>
      <c r="PDN75" s="52"/>
      <c r="PDO75" s="28"/>
      <c r="PDP75" s="28"/>
      <c r="PDQ75" s="28"/>
      <c r="PDR75" s="28"/>
      <c r="PDS75" s="28"/>
      <c r="PDT75" s="28"/>
      <c r="PDU75" s="28"/>
      <c r="PDV75" s="28"/>
      <c r="PDW75" s="52"/>
      <c r="PDX75" s="51"/>
      <c r="PDY75" s="51"/>
      <c r="PDZ75" s="51"/>
      <c r="PEA75" s="47"/>
      <c r="PEB75" s="52"/>
      <c r="PEC75" s="52"/>
      <c r="PED75" s="52"/>
      <c r="PEE75" s="28"/>
      <c r="PEF75" s="28"/>
      <c r="PEG75" s="28"/>
      <c r="PEH75" s="28"/>
      <c r="PEI75" s="28"/>
      <c r="PEJ75" s="28"/>
      <c r="PEK75" s="28"/>
      <c r="PEL75" s="28"/>
      <c r="PEM75" s="52"/>
      <c r="PEN75" s="51"/>
      <c r="PEO75" s="51"/>
      <c r="PEP75" s="51"/>
      <c r="PEQ75" s="47"/>
      <c r="PER75" s="52"/>
      <c r="PES75" s="52"/>
      <c r="PET75" s="52"/>
      <c r="PEU75" s="28"/>
      <c r="PEV75" s="28"/>
      <c r="PEW75" s="28"/>
      <c r="PEX75" s="28"/>
      <c r="PEY75" s="28"/>
      <c r="PEZ75" s="28"/>
      <c r="PFA75" s="28"/>
      <c r="PFB75" s="28"/>
      <c r="PFC75" s="52"/>
      <c r="PFD75" s="51"/>
      <c r="PFE75" s="51"/>
      <c r="PFF75" s="51"/>
      <c r="PFG75" s="47"/>
      <c r="PFH75" s="52"/>
      <c r="PFI75" s="52"/>
      <c r="PFJ75" s="52"/>
      <c r="PFK75" s="28"/>
      <c r="PFL75" s="28"/>
      <c r="PFM75" s="28"/>
      <c r="PFN75" s="28"/>
      <c r="PFO75" s="28"/>
      <c r="PFP75" s="28"/>
      <c r="PFQ75" s="28"/>
      <c r="PFR75" s="28"/>
      <c r="PFS75" s="52"/>
      <c r="PFT75" s="51"/>
      <c r="PFU75" s="51"/>
      <c r="PFV75" s="51"/>
      <c r="PFW75" s="47"/>
      <c r="PFX75" s="52"/>
      <c r="PFY75" s="52"/>
      <c r="PFZ75" s="52"/>
      <c r="PGA75" s="28"/>
      <c r="PGB75" s="28"/>
      <c r="PGC75" s="28"/>
      <c r="PGD75" s="28"/>
      <c r="PGE75" s="28"/>
      <c r="PGF75" s="28"/>
      <c r="PGG75" s="28"/>
      <c r="PGH75" s="28"/>
      <c r="PGI75" s="52"/>
      <c r="PGJ75" s="51"/>
      <c r="PGK75" s="51"/>
      <c r="PGL75" s="51"/>
      <c r="PGM75" s="47"/>
      <c r="PGN75" s="52"/>
      <c r="PGO75" s="52"/>
      <c r="PGP75" s="52"/>
      <c r="PGQ75" s="28"/>
      <c r="PGR75" s="28"/>
      <c r="PGS75" s="28"/>
      <c r="PGT75" s="28"/>
      <c r="PGU75" s="28"/>
      <c r="PGV75" s="28"/>
      <c r="PGW75" s="28"/>
      <c r="PGX75" s="28"/>
      <c r="PGY75" s="52"/>
      <c r="PGZ75" s="51"/>
      <c r="PHA75" s="51"/>
      <c r="PHB75" s="51"/>
      <c r="PHC75" s="47"/>
      <c r="PHD75" s="52"/>
      <c r="PHE75" s="52"/>
      <c r="PHF75" s="52"/>
      <c r="PHG75" s="28"/>
      <c r="PHH75" s="28"/>
      <c r="PHI75" s="28"/>
      <c r="PHJ75" s="28"/>
      <c r="PHK75" s="28"/>
      <c r="PHL75" s="28"/>
      <c r="PHM75" s="28"/>
      <c r="PHN75" s="28"/>
      <c r="PHO75" s="52"/>
      <c r="PHP75" s="51"/>
      <c r="PHQ75" s="51"/>
      <c r="PHR75" s="51"/>
      <c r="PHS75" s="47"/>
      <c r="PHT75" s="52"/>
      <c r="PHU75" s="52"/>
      <c r="PHV75" s="52"/>
      <c r="PHW75" s="28"/>
      <c r="PHX75" s="28"/>
      <c r="PHY75" s="28"/>
      <c r="PHZ75" s="28"/>
      <c r="PIA75" s="28"/>
      <c r="PIB75" s="28"/>
      <c r="PIC75" s="28"/>
      <c r="PID75" s="28"/>
      <c r="PIE75" s="52"/>
      <c r="PIF75" s="51"/>
      <c r="PIG75" s="51"/>
      <c r="PIH75" s="51"/>
      <c r="PII75" s="47"/>
      <c r="PIJ75" s="52"/>
      <c r="PIK75" s="52"/>
      <c r="PIL75" s="52"/>
      <c r="PIM75" s="28"/>
      <c r="PIN75" s="28"/>
      <c r="PIO75" s="28"/>
      <c r="PIP75" s="28"/>
      <c r="PIQ75" s="28"/>
      <c r="PIR75" s="28"/>
      <c r="PIS75" s="28"/>
      <c r="PIT75" s="28"/>
      <c r="PIU75" s="52"/>
      <c r="PIV75" s="51"/>
      <c r="PIW75" s="51"/>
      <c r="PIX75" s="51"/>
      <c r="PIY75" s="47"/>
      <c r="PIZ75" s="52"/>
      <c r="PJA75" s="52"/>
      <c r="PJB75" s="52"/>
      <c r="PJC75" s="28"/>
      <c r="PJD75" s="28"/>
      <c r="PJE75" s="28"/>
      <c r="PJF75" s="28"/>
      <c r="PJG75" s="28"/>
      <c r="PJH75" s="28"/>
      <c r="PJI75" s="28"/>
      <c r="PJJ75" s="28"/>
      <c r="PJK75" s="52"/>
      <c r="PJL75" s="51"/>
      <c r="PJM75" s="51"/>
      <c r="PJN75" s="51"/>
      <c r="PJO75" s="47"/>
      <c r="PJP75" s="52"/>
      <c r="PJQ75" s="52"/>
      <c r="PJR75" s="52"/>
      <c r="PJS75" s="28"/>
      <c r="PJT75" s="28"/>
      <c r="PJU75" s="28"/>
      <c r="PJV75" s="28"/>
      <c r="PJW75" s="28"/>
      <c r="PJX75" s="28"/>
      <c r="PJY75" s="28"/>
      <c r="PJZ75" s="28"/>
      <c r="PKA75" s="52"/>
      <c r="PKB75" s="51"/>
      <c r="PKC75" s="51"/>
      <c r="PKD75" s="51"/>
      <c r="PKE75" s="47"/>
      <c r="PKF75" s="52"/>
      <c r="PKG75" s="52"/>
      <c r="PKH75" s="52"/>
      <c r="PKI75" s="28"/>
      <c r="PKJ75" s="28"/>
      <c r="PKK75" s="28"/>
      <c r="PKL75" s="28"/>
      <c r="PKM75" s="28"/>
      <c r="PKN75" s="28"/>
      <c r="PKO75" s="28"/>
      <c r="PKP75" s="28"/>
      <c r="PKQ75" s="52"/>
      <c r="PKR75" s="51"/>
      <c r="PKS75" s="51"/>
      <c r="PKT75" s="51"/>
      <c r="PKU75" s="47"/>
      <c r="PKV75" s="52"/>
      <c r="PKW75" s="52"/>
      <c r="PKX75" s="52"/>
      <c r="PKY75" s="28"/>
      <c r="PKZ75" s="28"/>
      <c r="PLA75" s="28"/>
      <c r="PLB75" s="28"/>
      <c r="PLC75" s="28"/>
      <c r="PLD75" s="28"/>
      <c r="PLE75" s="28"/>
      <c r="PLF75" s="28"/>
      <c r="PLG75" s="52"/>
      <c r="PLH75" s="51"/>
      <c r="PLI75" s="51"/>
      <c r="PLJ75" s="51"/>
      <c r="PLK75" s="47"/>
      <c r="PLL75" s="52"/>
      <c r="PLM75" s="52"/>
      <c r="PLN75" s="52"/>
      <c r="PLO75" s="28"/>
      <c r="PLP75" s="28"/>
      <c r="PLQ75" s="28"/>
      <c r="PLR75" s="28"/>
      <c r="PLS75" s="28"/>
      <c r="PLT75" s="28"/>
      <c r="PLU75" s="28"/>
      <c r="PLV75" s="28"/>
      <c r="PLW75" s="52"/>
      <c r="PLX75" s="51"/>
      <c r="PLY75" s="51"/>
      <c r="PLZ75" s="51"/>
      <c r="PMA75" s="47"/>
      <c r="PMB75" s="52"/>
      <c r="PMC75" s="52"/>
      <c r="PMD75" s="52"/>
      <c r="PME75" s="28"/>
      <c r="PMF75" s="28"/>
      <c r="PMG75" s="28"/>
      <c r="PMH75" s="28"/>
      <c r="PMI75" s="28"/>
      <c r="PMJ75" s="28"/>
      <c r="PMK75" s="28"/>
      <c r="PML75" s="28"/>
      <c r="PMM75" s="52"/>
      <c r="PMN75" s="51"/>
      <c r="PMO75" s="51"/>
      <c r="PMP75" s="51"/>
      <c r="PMQ75" s="47"/>
      <c r="PMR75" s="52"/>
      <c r="PMS75" s="52"/>
      <c r="PMT75" s="52"/>
      <c r="PMU75" s="28"/>
      <c r="PMV75" s="28"/>
      <c r="PMW75" s="28"/>
      <c r="PMX75" s="28"/>
      <c r="PMY75" s="28"/>
      <c r="PMZ75" s="28"/>
      <c r="PNA75" s="28"/>
      <c r="PNB75" s="28"/>
      <c r="PNC75" s="52"/>
      <c r="PND75" s="51"/>
      <c r="PNE75" s="51"/>
      <c r="PNF75" s="51"/>
      <c r="PNG75" s="47"/>
      <c r="PNH75" s="52"/>
      <c r="PNI75" s="52"/>
      <c r="PNJ75" s="52"/>
      <c r="PNK75" s="28"/>
      <c r="PNL75" s="28"/>
      <c r="PNM75" s="28"/>
      <c r="PNN75" s="28"/>
      <c r="PNO75" s="28"/>
      <c r="PNP75" s="28"/>
      <c r="PNQ75" s="28"/>
      <c r="PNR75" s="28"/>
      <c r="PNS75" s="52"/>
      <c r="PNT75" s="51"/>
      <c r="PNU75" s="51"/>
      <c r="PNV75" s="51"/>
      <c r="PNW75" s="47"/>
      <c r="PNX75" s="52"/>
      <c r="PNY75" s="52"/>
      <c r="PNZ75" s="52"/>
      <c r="POA75" s="28"/>
      <c r="POB75" s="28"/>
      <c r="POC75" s="28"/>
      <c r="POD75" s="28"/>
      <c r="POE75" s="28"/>
      <c r="POF75" s="28"/>
      <c r="POG75" s="28"/>
      <c r="POH75" s="28"/>
      <c r="POI75" s="52"/>
      <c r="POJ75" s="51"/>
      <c r="POK75" s="51"/>
      <c r="POL75" s="51"/>
      <c r="POM75" s="47"/>
      <c r="PON75" s="52"/>
      <c r="POO75" s="52"/>
      <c r="POP75" s="52"/>
      <c r="POQ75" s="28"/>
      <c r="POR75" s="28"/>
      <c r="POS75" s="28"/>
      <c r="POT75" s="28"/>
      <c r="POU75" s="28"/>
      <c r="POV75" s="28"/>
      <c r="POW75" s="28"/>
      <c r="POX75" s="28"/>
      <c r="POY75" s="52"/>
      <c r="POZ75" s="51"/>
      <c r="PPA75" s="51"/>
      <c r="PPB75" s="51"/>
      <c r="PPC75" s="47"/>
      <c r="PPD75" s="52"/>
      <c r="PPE75" s="52"/>
      <c r="PPF75" s="52"/>
      <c r="PPG75" s="28"/>
      <c r="PPH75" s="28"/>
      <c r="PPI75" s="28"/>
      <c r="PPJ75" s="28"/>
      <c r="PPK75" s="28"/>
      <c r="PPL75" s="28"/>
      <c r="PPM75" s="28"/>
      <c r="PPN75" s="28"/>
      <c r="PPO75" s="52"/>
      <c r="PPP75" s="51"/>
      <c r="PPQ75" s="51"/>
      <c r="PPR75" s="51"/>
      <c r="PPS75" s="47"/>
      <c r="PPT75" s="52"/>
      <c r="PPU75" s="52"/>
      <c r="PPV75" s="52"/>
      <c r="PPW75" s="28"/>
      <c r="PPX75" s="28"/>
      <c r="PPY75" s="28"/>
      <c r="PPZ75" s="28"/>
      <c r="PQA75" s="28"/>
      <c r="PQB75" s="28"/>
      <c r="PQC75" s="28"/>
      <c r="PQD75" s="28"/>
      <c r="PQE75" s="52"/>
      <c r="PQF75" s="51"/>
      <c r="PQG75" s="51"/>
      <c r="PQH75" s="51"/>
      <c r="PQI75" s="47"/>
      <c r="PQJ75" s="52"/>
      <c r="PQK75" s="52"/>
      <c r="PQL75" s="52"/>
      <c r="PQM75" s="28"/>
      <c r="PQN75" s="28"/>
      <c r="PQO75" s="28"/>
      <c r="PQP75" s="28"/>
      <c r="PQQ75" s="28"/>
      <c r="PQR75" s="28"/>
      <c r="PQS75" s="28"/>
      <c r="PQT75" s="28"/>
      <c r="PQU75" s="52"/>
      <c r="PQV75" s="51"/>
      <c r="PQW75" s="51"/>
      <c r="PQX75" s="51"/>
      <c r="PQY75" s="47"/>
      <c r="PQZ75" s="52"/>
      <c r="PRA75" s="52"/>
      <c r="PRB75" s="52"/>
      <c r="PRC75" s="28"/>
      <c r="PRD75" s="28"/>
      <c r="PRE75" s="28"/>
      <c r="PRF75" s="28"/>
      <c r="PRG75" s="28"/>
      <c r="PRH75" s="28"/>
      <c r="PRI75" s="28"/>
      <c r="PRJ75" s="28"/>
      <c r="PRK75" s="52"/>
      <c r="PRL75" s="51"/>
      <c r="PRM75" s="51"/>
      <c r="PRN75" s="51"/>
      <c r="PRO75" s="47"/>
      <c r="PRP75" s="52"/>
      <c r="PRQ75" s="52"/>
      <c r="PRR75" s="52"/>
      <c r="PRS75" s="28"/>
      <c r="PRT75" s="28"/>
      <c r="PRU75" s="28"/>
      <c r="PRV75" s="28"/>
      <c r="PRW75" s="28"/>
      <c r="PRX75" s="28"/>
      <c r="PRY75" s="28"/>
      <c r="PRZ75" s="28"/>
      <c r="PSA75" s="52"/>
      <c r="PSB75" s="51"/>
      <c r="PSC75" s="51"/>
      <c r="PSD75" s="51"/>
      <c r="PSE75" s="47"/>
      <c r="PSF75" s="52"/>
      <c r="PSG75" s="52"/>
      <c r="PSH75" s="52"/>
      <c r="PSI75" s="28"/>
      <c r="PSJ75" s="28"/>
      <c r="PSK75" s="28"/>
      <c r="PSL75" s="28"/>
      <c r="PSM75" s="28"/>
      <c r="PSN75" s="28"/>
      <c r="PSO75" s="28"/>
      <c r="PSP75" s="28"/>
      <c r="PSQ75" s="52"/>
      <c r="PSR75" s="51"/>
      <c r="PSS75" s="51"/>
      <c r="PST75" s="51"/>
      <c r="PSU75" s="47"/>
      <c r="PSV75" s="52"/>
      <c r="PSW75" s="52"/>
      <c r="PSX75" s="52"/>
      <c r="PSY75" s="28"/>
      <c r="PSZ75" s="28"/>
      <c r="PTA75" s="28"/>
      <c r="PTB75" s="28"/>
      <c r="PTC75" s="28"/>
      <c r="PTD75" s="28"/>
      <c r="PTE75" s="28"/>
      <c r="PTF75" s="28"/>
      <c r="PTG75" s="52"/>
      <c r="PTH75" s="51"/>
      <c r="PTI75" s="51"/>
      <c r="PTJ75" s="51"/>
      <c r="PTK75" s="47"/>
      <c r="PTL75" s="52"/>
      <c r="PTM75" s="52"/>
      <c r="PTN75" s="52"/>
      <c r="PTO75" s="28"/>
      <c r="PTP75" s="28"/>
      <c r="PTQ75" s="28"/>
      <c r="PTR75" s="28"/>
      <c r="PTS75" s="28"/>
      <c r="PTT75" s="28"/>
      <c r="PTU75" s="28"/>
      <c r="PTV75" s="28"/>
      <c r="PTW75" s="52"/>
      <c r="PTX75" s="51"/>
      <c r="PTY75" s="51"/>
      <c r="PTZ75" s="51"/>
      <c r="PUA75" s="47"/>
      <c r="PUB75" s="52"/>
      <c r="PUC75" s="52"/>
      <c r="PUD75" s="52"/>
      <c r="PUE75" s="28"/>
      <c r="PUF75" s="28"/>
      <c r="PUG75" s="28"/>
      <c r="PUH75" s="28"/>
      <c r="PUI75" s="28"/>
      <c r="PUJ75" s="28"/>
      <c r="PUK75" s="28"/>
      <c r="PUL75" s="28"/>
      <c r="PUM75" s="52"/>
      <c r="PUN75" s="51"/>
      <c r="PUO75" s="51"/>
      <c r="PUP75" s="51"/>
      <c r="PUQ75" s="47"/>
      <c r="PUR75" s="52"/>
      <c r="PUS75" s="52"/>
      <c r="PUT75" s="52"/>
      <c r="PUU75" s="28"/>
      <c r="PUV75" s="28"/>
      <c r="PUW75" s="28"/>
      <c r="PUX75" s="28"/>
      <c r="PUY75" s="28"/>
      <c r="PUZ75" s="28"/>
      <c r="PVA75" s="28"/>
      <c r="PVB75" s="28"/>
      <c r="PVC75" s="52"/>
      <c r="PVD75" s="51"/>
      <c r="PVE75" s="51"/>
      <c r="PVF75" s="51"/>
      <c r="PVG75" s="47"/>
      <c r="PVH75" s="52"/>
      <c r="PVI75" s="52"/>
      <c r="PVJ75" s="52"/>
      <c r="PVK75" s="28"/>
      <c r="PVL75" s="28"/>
      <c r="PVM75" s="28"/>
      <c r="PVN75" s="28"/>
      <c r="PVO75" s="28"/>
      <c r="PVP75" s="28"/>
      <c r="PVQ75" s="28"/>
      <c r="PVR75" s="28"/>
      <c r="PVS75" s="52"/>
      <c r="PVT75" s="51"/>
      <c r="PVU75" s="51"/>
      <c r="PVV75" s="51"/>
      <c r="PVW75" s="47"/>
      <c r="PVX75" s="52"/>
      <c r="PVY75" s="52"/>
      <c r="PVZ75" s="52"/>
      <c r="PWA75" s="28"/>
      <c r="PWB75" s="28"/>
      <c r="PWC75" s="28"/>
      <c r="PWD75" s="28"/>
      <c r="PWE75" s="28"/>
      <c r="PWF75" s="28"/>
      <c r="PWG75" s="28"/>
      <c r="PWH75" s="28"/>
      <c r="PWI75" s="52"/>
      <c r="PWJ75" s="51"/>
      <c r="PWK75" s="51"/>
      <c r="PWL75" s="51"/>
      <c r="PWM75" s="47"/>
      <c r="PWN75" s="52"/>
      <c r="PWO75" s="52"/>
      <c r="PWP75" s="52"/>
      <c r="PWQ75" s="28"/>
      <c r="PWR75" s="28"/>
      <c r="PWS75" s="28"/>
      <c r="PWT75" s="28"/>
      <c r="PWU75" s="28"/>
      <c r="PWV75" s="28"/>
      <c r="PWW75" s="28"/>
      <c r="PWX75" s="28"/>
      <c r="PWY75" s="52"/>
      <c r="PWZ75" s="51"/>
      <c r="PXA75" s="51"/>
      <c r="PXB75" s="51"/>
      <c r="PXC75" s="47"/>
      <c r="PXD75" s="52"/>
      <c r="PXE75" s="52"/>
      <c r="PXF75" s="52"/>
      <c r="PXG75" s="28"/>
      <c r="PXH75" s="28"/>
      <c r="PXI75" s="28"/>
      <c r="PXJ75" s="28"/>
      <c r="PXK75" s="28"/>
      <c r="PXL75" s="28"/>
      <c r="PXM75" s="28"/>
      <c r="PXN75" s="28"/>
      <c r="PXO75" s="52"/>
      <c r="PXP75" s="51"/>
      <c r="PXQ75" s="51"/>
      <c r="PXR75" s="51"/>
      <c r="PXS75" s="47"/>
      <c r="PXT75" s="52"/>
      <c r="PXU75" s="52"/>
      <c r="PXV75" s="52"/>
      <c r="PXW75" s="28"/>
      <c r="PXX75" s="28"/>
      <c r="PXY75" s="28"/>
      <c r="PXZ75" s="28"/>
      <c r="PYA75" s="28"/>
      <c r="PYB75" s="28"/>
      <c r="PYC75" s="28"/>
      <c r="PYD75" s="28"/>
      <c r="PYE75" s="52"/>
      <c r="PYF75" s="51"/>
      <c r="PYG75" s="51"/>
      <c r="PYH75" s="51"/>
      <c r="PYI75" s="47"/>
      <c r="PYJ75" s="52"/>
      <c r="PYK75" s="52"/>
      <c r="PYL75" s="52"/>
      <c r="PYM75" s="28"/>
      <c r="PYN75" s="28"/>
      <c r="PYO75" s="28"/>
      <c r="PYP75" s="28"/>
      <c r="PYQ75" s="28"/>
      <c r="PYR75" s="28"/>
      <c r="PYS75" s="28"/>
      <c r="PYT75" s="28"/>
      <c r="PYU75" s="52"/>
      <c r="PYV75" s="51"/>
      <c r="PYW75" s="51"/>
      <c r="PYX75" s="51"/>
      <c r="PYY75" s="47"/>
      <c r="PYZ75" s="52"/>
      <c r="PZA75" s="52"/>
      <c r="PZB75" s="52"/>
      <c r="PZC75" s="28"/>
      <c r="PZD75" s="28"/>
      <c r="PZE75" s="28"/>
      <c r="PZF75" s="28"/>
      <c r="PZG75" s="28"/>
      <c r="PZH75" s="28"/>
      <c r="PZI75" s="28"/>
      <c r="PZJ75" s="28"/>
      <c r="PZK75" s="52"/>
      <c r="PZL75" s="51"/>
      <c r="PZM75" s="51"/>
      <c r="PZN75" s="51"/>
      <c r="PZO75" s="47"/>
      <c r="PZP75" s="52"/>
      <c r="PZQ75" s="52"/>
      <c r="PZR75" s="52"/>
      <c r="PZS75" s="28"/>
      <c r="PZT75" s="28"/>
      <c r="PZU75" s="28"/>
      <c r="PZV75" s="28"/>
      <c r="PZW75" s="28"/>
      <c r="PZX75" s="28"/>
      <c r="PZY75" s="28"/>
      <c r="PZZ75" s="28"/>
      <c r="QAA75" s="52"/>
      <c r="QAB75" s="51"/>
      <c r="QAC75" s="51"/>
      <c r="QAD75" s="51"/>
      <c r="QAE75" s="47"/>
      <c r="QAF75" s="52"/>
      <c r="QAG75" s="52"/>
      <c r="QAH75" s="52"/>
      <c r="QAI75" s="28"/>
      <c r="QAJ75" s="28"/>
      <c r="QAK75" s="28"/>
      <c r="QAL75" s="28"/>
      <c r="QAM75" s="28"/>
      <c r="QAN75" s="28"/>
      <c r="QAO75" s="28"/>
      <c r="QAP75" s="28"/>
      <c r="QAQ75" s="52"/>
      <c r="QAR75" s="51"/>
      <c r="QAS75" s="51"/>
      <c r="QAT75" s="51"/>
      <c r="QAU75" s="47"/>
      <c r="QAV75" s="52"/>
      <c r="QAW75" s="52"/>
      <c r="QAX75" s="52"/>
      <c r="QAY75" s="28"/>
      <c r="QAZ75" s="28"/>
      <c r="QBA75" s="28"/>
      <c r="QBB75" s="28"/>
      <c r="QBC75" s="28"/>
      <c r="QBD75" s="28"/>
      <c r="QBE75" s="28"/>
      <c r="QBF75" s="28"/>
      <c r="QBG75" s="52"/>
      <c r="QBH75" s="51"/>
      <c r="QBI75" s="51"/>
      <c r="QBJ75" s="51"/>
      <c r="QBK75" s="47"/>
      <c r="QBL75" s="52"/>
      <c r="QBM75" s="52"/>
      <c r="QBN75" s="52"/>
      <c r="QBO75" s="28"/>
      <c r="QBP75" s="28"/>
      <c r="QBQ75" s="28"/>
      <c r="QBR75" s="28"/>
      <c r="QBS75" s="28"/>
      <c r="QBT75" s="28"/>
      <c r="QBU75" s="28"/>
      <c r="QBV75" s="28"/>
      <c r="QBW75" s="52"/>
      <c r="QBX75" s="51"/>
      <c r="QBY75" s="51"/>
      <c r="QBZ75" s="51"/>
      <c r="QCA75" s="47"/>
      <c r="QCB75" s="52"/>
      <c r="QCC75" s="52"/>
      <c r="QCD75" s="52"/>
      <c r="QCE75" s="28"/>
      <c r="QCF75" s="28"/>
      <c r="QCG75" s="28"/>
      <c r="QCH75" s="28"/>
      <c r="QCI75" s="28"/>
      <c r="QCJ75" s="28"/>
      <c r="QCK75" s="28"/>
      <c r="QCL75" s="28"/>
      <c r="QCM75" s="52"/>
      <c r="QCN75" s="51"/>
      <c r="QCO75" s="51"/>
      <c r="QCP75" s="51"/>
      <c r="QCQ75" s="47"/>
      <c r="QCR75" s="52"/>
      <c r="QCS75" s="52"/>
      <c r="QCT75" s="52"/>
      <c r="QCU75" s="28"/>
      <c r="QCV75" s="28"/>
      <c r="QCW75" s="28"/>
      <c r="QCX75" s="28"/>
      <c r="QCY75" s="28"/>
      <c r="QCZ75" s="28"/>
      <c r="QDA75" s="28"/>
      <c r="QDB75" s="28"/>
      <c r="QDC75" s="52"/>
      <c r="QDD75" s="51"/>
      <c r="QDE75" s="51"/>
      <c r="QDF75" s="51"/>
      <c r="QDG75" s="47"/>
      <c r="QDH75" s="52"/>
      <c r="QDI75" s="52"/>
      <c r="QDJ75" s="52"/>
      <c r="QDK75" s="28"/>
      <c r="QDL75" s="28"/>
      <c r="QDM75" s="28"/>
      <c r="QDN75" s="28"/>
      <c r="QDO75" s="28"/>
      <c r="QDP75" s="28"/>
      <c r="QDQ75" s="28"/>
      <c r="QDR75" s="28"/>
      <c r="QDS75" s="52"/>
      <c r="QDT75" s="51"/>
      <c r="QDU75" s="51"/>
      <c r="QDV75" s="51"/>
      <c r="QDW75" s="47"/>
      <c r="QDX75" s="52"/>
      <c r="QDY75" s="52"/>
      <c r="QDZ75" s="52"/>
      <c r="QEA75" s="28"/>
      <c r="QEB75" s="28"/>
      <c r="QEC75" s="28"/>
      <c r="QED75" s="28"/>
      <c r="QEE75" s="28"/>
      <c r="QEF75" s="28"/>
      <c r="QEG75" s="28"/>
      <c r="QEH75" s="28"/>
      <c r="QEI75" s="52"/>
      <c r="QEJ75" s="51"/>
      <c r="QEK75" s="51"/>
      <c r="QEL75" s="51"/>
      <c r="QEM75" s="47"/>
      <c r="QEN75" s="52"/>
      <c r="QEO75" s="52"/>
      <c r="QEP75" s="52"/>
      <c r="QEQ75" s="28"/>
      <c r="QER75" s="28"/>
      <c r="QES75" s="28"/>
      <c r="QET75" s="28"/>
      <c r="QEU75" s="28"/>
      <c r="QEV75" s="28"/>
      <c r="QEW75" s="28"/>
      <c r="QEX75" s="28"/>
      <c r="QEY75" s="52"/>
      <c r="QEZ75" s="51"/>
      <c r="QFA75" s="51"/>
      <c r="QFB75" s="51"/>
      <c r="QFC75" s="47"/>
      <c r="QFD75" s="52"/>
      <c r="QFE75" s="52"/>
      <c r="QFF75" s="52"/>
      <c r="QFG75" s="28"/>
      <c r="QFH75" s="28"/>
      <c r="QFI75" s="28"/>
      <c r="QFJ75" s="28"/>
      <c r="QFK75" s="28"/>
      <c r="QFL75" s="28"/>
      <c r="QFM75" s="28"/>
      <c r="QFN75" s="28"/>
      <c r="QFO75" s="52"/>
      <c r="QFP75" s="51"/>
      <c r="QFQ75" s="51"/>
      <c r="QFR75" s="51"/>
      <c r="QFS75" s="47"/>
      <c r="QFT75" s="52"/>
      <c r="QFU75" s="52"/>
      <c r="QFV75" s="52"/>
      <c r="QFW75" s="28"/>
      <c r="QFX75" s="28"/>
      <c r="QFY75" s="28"/>
      <c r="QFZ75" s="28"/>
      <c r="QGA75" s="28"/>
      <c r="QGB75" s="28"/>
      <c r="QGC75" s="28"/>
      <c r="QGD75" s="28"/>
      <c r="QGE75" s="52"/>
      <c r="QGF75" s="51"/>
      <c r="QGG75" s="51"/>
      <c r="QGH75" s="51"/>
      <c r="QGI75" s="47"/>
      <c r="QGJ75" s="52"/>
      <c r="QGK75" s="52"/>
      <c r="QGL75" s="52"/>
      <c r="QGM75" s="28"/>
      <c r="QGN75" s="28"/>
      <c r="QGO75" s="28"/>
      <c r="QGP75" s="28"/>
      <c r="QGQ75" s="28"/>
      <c r="QGR75" s="28"/>
      <c r="QGS75" s="28"/>
      <c r="QGT75" s="28"/>
      <c r="QGU75" s="52"/>
      <c r="QGV75" s="51"/>
      <c r="QGW75" s="51"/>
      <c r="QGX75" s="51"/>
      <c r="QGY75" s="47"/>
      <c r="QGZ75" s="52"/>
      <c r="QHA75" s="52"/>
      <c r="QHB75" s="52"/>
      <c r="QHC75" s="28"/>
      <c r="QHD75" s="28"/>
      <c r="QHE75" s="28"/>
      <c r="QHF75" s="28"/>
      <c r="QHG75" s="28"/>
      <c r="QHH75" s="28"/>
      <c r="QHI75" s="28"/>
      <c r="QHJ75" s="28"/>
      <c r="QHK75" s="52"/>
      <c r="QHL75" s="51"/>
      <c r="QHM75" s="51"/>
      <c r="QHN75" s="51"/>
      <c r="QHO75" s="47"/>
      <c r="QHP75" s="52"/>
      <c r="QHQ75" s="52"/>
      <c r="QHR75" s="52"/>
      <c r="QHS75" s="28"/>
      <c r="QHT75" s="28"/>
      <c r="QHU75" s="28"/>
      <c r="QHV75" s="28"/>
      <c r="QHW75" s="28"/>
      <c r="QHX75" s="28"/>
      <c r="QHY75" s="28"/>
      <c r="QHZ75" s="28"/>
      <c r="QIA75" s="52"/>
      <c r="QIB75" s="51"/>
      <c r="QIC75" s="51"/>
      <c r="QID75" s="51"/>
      <c r="QIE75" s="47"/>
      <c r="QIF75" s="52"/>
      <c r="QIG75" s="52"/>
      <c r="QIH75" s="52"/>
      <c r="QII75" s="28"/>
      <c r="QIJ75" s="28"/>
      <c r="QIK75" s="28"/>
      <c r="QIL75" s="28"/>
      <c r="QIM75" s="28"/>
      <c r="QIN75" s="28"/>
      <c r="QIO75" s="28"/>
      <c r="QIP75" s="28"/>
      <c r="QIQ75" s="52"/>
      <c r="QIR75" s="51"/>
      <c r="QIS75" s="51"/>
      <c r="QIT75" s="51"/>
      <c r="QIU75" s="47"/>
      <c r="QIV75" s="52"/>
      <c r="QIW75" s="52"/>
      <c r="QIX75" s="52"/>
      <c r="QIY75" s="28"/>
      <c r="QIZ75" s="28"/>
      <c r="QJA75" s="28"/>
      <c r="QJB75" s="28"/>
      <c r="QJC75" s="28"/>
      <c r="QJD75" s="28"/>
      <c r="QJE75" s="28"/>
      <c r="QJF75" s="28"/>
      <c r="QJG75" s="52"/>
      <c r="QJH75" s="51"/>
      <c r="QJI75" s="51"/>
      <c r="QJJ75" s="51"/>
      <c r="QJK75" s="47"/>
      <c r="QJL75" s="52"/>
      <c r="QJM75" s="52"/>
      <c r="QJN75" s="52"/>
      <c r="QJO75" s="28"/>
      <c r="QJP75" s="28"/>
      <c r="QJQ75" s="28"/>
      <c r="QJR75" s="28"/>
      <c r="QJS75" s="28"/>
      <c r="QJT75" s="28"/>
      <c r="QJU75" s="28"/>
      <c r="QJV75" s="28"/>
      <c r="QJW75" s="52"/>
      <c r="QJX75" s="51"/>
      <c r="QJY75" s="51"/>
      <c r="QJZ75" s="51"/>
      <c r="QKA75" s="47"/>
      <c r="QKB75" s="52"/>
      <c r="QKC75" s="52"/>
      <c r="QKD75" s="52"/>
      <c r="QKE75" s="28"/>
      <c r="QKF75" s="28"/>
      <c r="QKG75" s="28"/>
      <c r="QKH75" s="28"/>
      <c r="QKI75" s="28"/>
      <c r="QKJ75" s="28"/>
      <c r="QKK75" s="28"/>
      <c r="QKL75" s="28"/>
      <c r="QKM75" s="52"/>
      <c r="QKN75" s="51"/>
      <c r="QKO75" s="51"/>
      <c r="QKP75" s="51"/>
      <c r="QKQ75" s="47"/>
      <c r="QKR75" s="52"/>
      <c r="QKS75" s="52"/>
      <c r="QKT75" s="52"/>
      <c r="QKU75" s="28"/>
      <c r="QKV75" s="28"/>
      <c r="QKW75" s="28"/>
      <c r="QKX75" s="28"/>
      <c r="QKY75" s="28"/>
      <c r="QKZ75" s="28"/>
      <c r="QLA75" s="28"/>
      <c r="QLB75" s="28"/>
      <c r="QLC75" s="52"/>
      <c r="QLD75" s="51"/>
      <c r="QLE75" s="51"/>
      <c r="QLF75" s="51"/>
      <c r="QLG75" s="47"/>
      <c r="QLH75" s="52"/>
      <c r="QLI75" s="52"/>
      <c r="QLJ75" s="52"/>
      <c r="QLK75" s="28"/>
      <c r="QLL75" s="28"/>
      <c r="QLM75" s="28"/>
      <c r="QLN75" s="28"/>
      <c r="QLO75" s="28"/>
      <c r="QLP75" s="28"/>
      <c r="QLQ75" s="28"/>
      <c r="QLR75" s="28"/>
      <c r="QLS75" s="52"/>
      <c r="QLT75" s="51"/>
      <c r="QLU75" s="51"/>
      <c r="QLV75" s="51"/>
      <c r="QLW75" s="47"/>
      <c r="QLX75" s="52"/>
      <c r="QLY75" s="52"/>
      <c r="QLZ75" s="52"/>
      <c r="QMA75" s="28"/>
      <c r="QMB75" s="28"/>
      <c r="QMC75" s="28"/>
      <c r="QMD75" s="28"/>
      <c r="QME75" s="28"/>
      <c r="QMF75" s="28"/>
      <c r="QMG75" s="28"/>
      <c r="QMH75" s="28"/>
      <c r="QMI75" s="52"/>
      <c r="QMJ75" s="51"/>
      <c r="QMK75" s="51"/>
      <c r="QML75" s="51"/>
      <c r="QMM75" s="47"/>
      <c r="QMN75" s="52"/>
      <c r="QMO75" s="52"/>
      <c r="QMP75" s="52"/>
      <c r="QMQ75" s="28"/>
      <c r="QMR75" s="28"/>
      <c r="QMS75" s="28"/>
      <c r="QMT75" s="28"/>
      <c r="QMU75" s="28"/>
      <c r="QMV75" s="28"/>
      <c r="QMW75" s="28"/>
      <c r="QMX75" s="28"/>
      <c r="QMY75" s="52"/>
      <c r="QMZ75" s="51"/>
      <c r="QNA75" s="51"/>
      <c r="QNB75" s="51"/>
      <c r="QNC75" s="47"/>
      <c r="QND75" s="52"/>
      <c r="QNE75" s="52"/>
      <c r="QNF75" s="52"/>
      <c r="QNG75" s="28"/>
      <c r="QNH75" s="28"/>
      <c r="QNI75" s="28"/>
      <c r="QNJ75" s="28"/>
      <c r="QNK75" s="28"/>
      <c r="QNL75" s="28"/>
      <c r="QNM75" s="28"/>
      <c r="QNN75" s="28"/>
      <c r="QNO75" s="52"/>
      <c r="QNP75" s="51"/>
      <c r="QNQ75" s="51"/>
      <c r="QNR75" s="51"/>
      <c r="QNS75" s="47"/>
      <c r="QNT75" s="52"/>
      <c r="QNU75" s="52"/>
      <c r="QNV75" s="52"/>
      <c r="QNW75" s="28"/>
      <c r="QNX75" s="28"/>
      <c r="QNY75" s="28"/>
      <c r="QNZ75" s="28"/>
      <c r="QOA75" s="28"/>
      <c r="QOB75" s="28"/>
      <c r="QOC75" s="28"/>
      <c r="QOD75" s="28"/>
      <c r="QOE75" s="52"/>
      <c r="QOF75" s="51"/>
      <c r="QOG75" s="51"/>
      <c r="QOH75" s="51"/>
      <c r="QOI75" s="47"/>
      <c r="QOJ75" s="52"/>
      <c r="QOK75" s="52"/>
      <c r="QOL75" s="52"/>
      <c r="QOM75" s="28"/>
      <c r="QON75" s="28"/>
      <c r="QOO75" s="28"/>
      <c r="QOP75" s="28"/>
      <c r="QOQ75" s="28"/>
      <c r="QOR75" s="28"/>
      <c r="QOS75" s="28"/>
      <c r="QOT75" s="28"/>
      <c r="QOU75" s="52"/>
      <c r="QOV75" s="51"/>
      <c r="QOW75" s="51"/>
      <c r="QOX75" s="51"/>
      <c r="QOY75" s="47"/>
      <c r="QOZ75" s="52"/>
      <c r="QPA75" s="52"/>
      <c r="QPB75" s="52"/>
      <c r="QPC75" s="28"/>
      <c r="QPD75" s="28"/>
      <c r="QPE75" s="28"/>
      <c r="QPF75" s="28"/>
      <c r="QPG75" s="28"/>
      <c r="QPH75" s="28"/>
      <c r="QPI75" s="28"/>
      <c r="QPJ75" s="28"/>
      <c r="QPK75" s="52"/>
      <c r="QPL75" s="51"/>
      <c r="QPM75" s="51"/>
      <c r="QPN75" s="51"/>
      <c r="QPO75" s="47"/>
      <c r="QPP75" s="52"/>
      <c r="QPQ75" s="52"/>
      <c r="QPR75" s="52"/>
      <c r="QPS75" s="28"/>
      <c r="QPT75" s="28"/>
      <c r="QPU75" s="28"/>
      <c r="QPV75" s="28"/>
      <c r="QPW75" s="28"/>
      <c r="QPX75" s="28"/>
      <c r="QPY75" s="28"/>
      <c r="QPZ75" s="28"/>
      <c r="QQA75" s="52"/>
      <c r="QQB75" s="51"/>
      <c r="QQC75" s="51"/>
      <c r="QQD75" s="51"/>
      <c r="QQE75" s="47"/>
      <c r="QQF75" s="52"/>
      <c r="QQG75" s="52"/>
      <c r="QQH75" s="52"/>
      <c r="QQI75" s="28"/>
      <c r="QQJ75" s="28"/>
      <c r="QQK75" s="28"/>
      <c r="QQL75" s="28"/>
      <c r="QQM75" s="28"/>
      <c r="QQN75" s="28"/>
      <c r="QQO75" s="28"/>
      <c r="QQP75" s="28"/>
      <c r="QQQ75" s="52"/>
      <c r="QQR75" s="51"/>
      <c r="QQS75" s="51"/>
      <c r="QQT75" s="51"/>
      <c r="QQU75" s="47"/>
      <c r="QQV75" s="52"/>
      <c r="QQW75" s="52"/>
      <c r="QQX75" s="52"/>
      <c r="QQY75" s="28"/>
      <c r="QQZ75" s="28"/>
      <c r="QRA75" s="28"/>
      <c r="QRB75" s="28"/>
      <c r="QRC75" s="28"/>
      <c r="QRD75" s="28"/>
      <c r="QRE75" s="28"/>
      <c r="QRF75" s="28"/>
      <c r="QRG75" s="52"/>
      <c r="QRH75" s="51"/>
      <c r="QRI75" s="51"/>
      <c r="QRJ75" s="51"/>
      <c r="QRK75" s="47"/>
      <c r="QRL75" s="52"/>
      <c r="QRM75" s="52"/>
      <c r="QRN75" s="52"/>
      <c r="QRO75" s="28"/>
      <c r="QRP75" s="28"/>
      <c r="QRQ75" s="28"/>
      <c r="QRR75" s="28"/>
      <c r="QRS75" s="28"/>
      <c r="QRT75" s="28"/>
      <c r="QRU75" s="28"/>
      <c r="QRV75" s="28"/>
      <c r="QRW75" s="52"/>
      <c r="QRX75" s="51"/>
      <c r="QRY75" s="51"/>
      <c r="QRZ75" s="51"/>
      <c r="QSA75" s="47"/>
      <c r="QSB75" s="52"/>
      <c r="QSC75" s="52"/>
      <c r="QSD75" s="52"/>
      <c r="QSE75" s="28"/>
      <c r="QSF75" s="28"/>
      <c r="QSG75" s="28"/>
      <c r="QSH75" s="28"/>
      <c r="QSI75" s="28"/>
      <c r="QSJ75" s="28"/>
      <c r="QSK75" s="28"/>
      <c r="QSL75" s="28"/>
      <c r="QSM75" s="52"/>
      <c r="QSN75" s="51"/>
      <c r="QSO75" s="51"/>
      <c r="QSP75" s="51"/>
      <c r="QSQ75" s="47"/>
      <c r="QSR75" s="52"/>
      <c r="QSS75" s="52"/>
      <c r="QST75" s="52"/>
      <c r="QSU75" s="28"/>
      <c r="QSV75" s="28"/>
      <c r="QSW75" s="28"/>
      <c r="QSX75" s="28"/>
      <c r="QSY75" s="28"/>
      <c r="QSZ75" s="28"/>
      <c r="QTA75" s="28"/>
      <c r="QTB75" s="28"/>
      <c r="QTC75" s="52"/>
      <c r="QTD75" s="51"/>
      <c r="QTE75" s="51"/>
      <c r="QTF75" s="51"/>
      <c r="QTG75" s="47"/>
      <c r="QTH75" s="52"/>
      <c r="QTI75" s="52"/>
      <c r="QTJ75" s="52"/>
      <c r="QTK75" s="28"/>
      <c r="QTL75" s="28"/>
      <c r="QTM75" s="28"/>
      <c r="QTN75" s="28"/>
      <c r="QTO75" s="28"/>
      <c r="QTP75" s="28"/>
      <c r="QTQ75" s="28"/>
      <c r="QTR75" s="28"/>
      <c r="QTS75" s="52"/>
      <c r="QTT75" s="51"/>
      <c r="QTU75" s="51"/>
      <c r="QTV75" s="51"/>
      <c r="QTW75" s="47"/>
      <c r="QTX75" s="52"/>
      <c r="QTY75" s="52"/>
      <c r="QTZ75" s="52"/>
      <c r="QUA75" s="28"/>
      <c r="QUB75" s="28"/>
      <c r="QUC75" s="28"/>
      <c r="QUD75" s="28"/>
      <c r="QUE75" s="28"/>
      <c r="QUF75" s="28"/>
      <c r="QUG75" s="28"/>
      <c r="QUH75" s="28"/>
      <c r="QUI75" s="52"/>
      <c r="QUJ75" s="51"/>
      <c r="QUK75" s="51"/>
      <c r="QUL75" s="51"/>
      <c r="QUM75" s="47"/>
      <c r="QUN75" s="52"/>
      <c r="QUO75" s="52"/>
      <c r="QUP75" s="52"/>
      <c r="QUQ75" s="28"/>
      <c r="QUR75" s="28"/>
      <c r="QUS75" s="28"/>
      <c r="QUT75" s="28"/>
      <c r="QUU75" s="28"/>
      <c r="QUV75" s="28"/>
      <c r="QUW75" s="28"/>
      <c r="QUX75" s="28"/>
      <c r="QUY75" s="52"/>
      <c r="QUZ75" s="51"/>
      <c r="QVA75" s="51"/>
      <c r="QVB75" s="51"/>
      <c r="QVC75" s="47"/>
      <c r="QVD75" s="52"/>
      <c r="QVE75" s="52"/>
      <c r="QVF75" s="52"/>
      <c r="QVG75" s="28"/>
      <c r="QVH75" s="28"/>
      <c r="QVI75" s="28"/>
      <c r="QVJ75" s="28"/>
      <c r="QVK75" s="28"/>
      <c r="QVL75" s="28"/>
      <c r="QVM75" s="28"/>
      <c r="QVN75" s="28"/>
      <c r="QVO75" s="52"/>
      <c r="QVP75" s="51"/>
      <c r="QVQ75" s="51"/>
      <c r="QVR75" s="51"/>
      <c r="QVS75" s="47"/>
      <c r="QVT75" s="52"/>
      <c r="QVU75" s="52"/>
      <c r="QVV75" s="52"/>
      <c r="QVW75" s="28"/>
      <c r="QVX75" s="28"/>
      <c r="QVY75" s="28"/>
      <c r="QVZ75" s="28"/>
      <c r="QWA75" s="28"/>
      <c r="QWB75" s="28"/>
      <c r="QWC75" s="28"/>
      <c r="QWD75" s="28"/>
      <c r="QWE75" s="52"/>
      <c r="QWF75" s="51"/>
      <c r="QWG75" s="51"/>
      <c r="QWH75" s="51"/>
      <c r="QWI75" s="47"/>
      <c r="QWJ75" s="52"/>
      <c r="QWK75" s="52"/>
      <c r="QWL75" s="52"/>
      <c r="QWM75" s="28"/>
      <c r="QWN75" s="28"/>
      <c r="QWO75" s="28"/>
      <c r="QWP75" s="28"/>
      <c r="QWQ75" s="28"/>
      <c r="QWR75" s="28"/>
      <c r="QWS75" s="28"/>
      <c r="QWT75" s="28"/>
      <c r="QWU75" s="52"/>
      <c r="QWV75" s="51"/>
      <c r="QWW75" s="51"/>
      <c r="QWX75" s="51"/>
      <c r="QWY75" s="47"/>
      <c r="QWZ75" s="52"/>
      <c r="QXA75" s="52"/>
      <c r="QXB75" s="52"/>
      <c r="QXC75" s="28"/>
      <c r="QXD75" s="28"/>
      <c r="QXE75" s="28"/>
      <c r="QXF75" s="28"/>
      <c r="QXG75" s="28"/>
      <c r="QXH75" s="28"/>
      <c r="QXI75" s="28"/>
      <c r="QXJ75" s="28"/>
      <c r="QXK75" s="52"/>
      <c r="QXL75" s="51"/>
      <c r="QXM75" s="51"/>
      <c r="QXN75" s="51"/>
      <c r="QXO75" s="47"/>
      <c r="QXP75" s="52"/>
      <c r="QXQ75" s="52"/>
      <c r="QXR75" s="52"/>
      <c r="QXS75" s="28"/>
      <c r="QXT75" s="28"/>
      <c r="QXU75" s="28"/>
      <c r="QXV75" s="28"/>
      <c r="QXW75" s="28"/>
      <c r="QXX75" s="28"/>
      <c r="QXY75" s="28"/>
      <c r="QXZ75" s="28"/>
      <c r="QYA75" s="52"/>
      <c r="QYB75" s="51"/>
      <c r="QYC75" s="51"/>
      <c r="QYD75" s="51"/>
      <c r="QYE75" s="47"/>
      <c r="QYF75" s="52"/>
      <c r="QYG75" s="52"/>
      <c r="QYH75" s="52"/>
      <c r="QYI75" s="28"/>
      <c r="QYJ75" s="28"/>
      <c r="QYK75" s="28"/>
      <c r="QYL75" s="28"/>
      <c r="QYM75" s="28"/>
      <c r="QYN75" s="28"/>
      <c r="QYO75" s="28"/>
      <c r="QYP75" s="28"/>
      <c r="QYQ75" s="52"/>
      <c r="QYR75" s="51"/>
      <c r="QYS75" s="51"/>
      <c r="QYT75" s="51"/>
      <c r="QYU75" s="47"/>
      <c r="QYV75" s="52"/>
      <c r="QYW75" s="52"/>
      <c r="QYX75" s="52"/>
      <c r="QYY75" s="28"/>
      <c r="QYZ75" s="28"/>
      <c r="QZA75" s="28"/>
      <c r="QZB75" s="28"/>
      <c r="QZC75" s="28"/>
      <c r="QZD75" s="28"/>
      <c r="QZE75" s="28"/>
      <c r="QZF75" s="28"/>
      <c r="QZG75" s="52"/>
      <c r="QZH75" s="51"/>
      <c r="QZI75" s="51"/>
      <c r="QZJ75" s="51"/>
      <c r="QZK75" s="47"/>
      <c r="QZL75" s="52"/>
      <c r="QZM75" s="52"/>
      <c r="QZN75" s="52"/>
      <c r="QZO75" s="28"/>
      <c r="QZP75" s="28"/>
      <c r="QZQ75" s="28"/>
      <c r="QZR75" s="28"/>
      <c r="QZS75" s="28"/>
      <c r="QZT75" s="28"/>
      <c r="QZU75" s="28"/>
      <c r="QZV75" s="28"/>
      <c r="QZW75" s="52"/>
      <c r="QZX75" s="51"/>
      <c r="QZY75" s="51"/>
      <c r="QZZ75" s="51"/>
      <c r="RAA75" s="47"/>
      <c r="RAB75" s="52"/>
      <c r="RAC75" s="52"/>
      <c r="RAD75" s="52"/>
      <c r="RAE75" s="28"/>
      <c r="RAF75" s="28"/>
      <c r="RAG75" s="28"/>
      <c r="RAH75" s="28"/>
      <c r="RAI75" s="28"/>
      <c r="RAJ75" s="28"/>
      <c r="RAK75" s="28"/>
      <c r="RAL75" s="28"/>
      <c r="RAM75" s="52"/>
      <c r="RAN75" s="51"/>
      <c r="RAO75" s="51"/>
      <c r="RAP75" s="51"/>
      <c r="RAQ75" s="47"/>
      <c r="RAR75" s="52"/>
      <c r="RAS75" s="52"/>
      <c r="RAT75" s="52"/>
      <c r="RAU75" s="28"/>
      <c r="RAV75" s="28"/>
      <c r="RAW75" s="28"/>
      <c r="RAX75" s="28"/>
      <c r="RAY75" s="28"/>
      <c r="RAZ75" s="28"/>
      <c r="RBA75" s="28"/>
      <c r="RBB75" s="28"/>
      <c r="RBC75" s="52"/>
      <c r="RBD75" s="51"/>
      <c r="RBE75" s="51"/>
      <c r="RBF75" s="51"/>
      <c r="RBG75" s="47"/>
      <c r="RBH75" s="52"/>
      <c r="RBI75" s="52"/>
      <c r="RBJ75" s="52"/>
      <c r="RBK75" s="28"/>
      <c r="RBL75" s="28"/>
      <c r="RBM75" s="28"/>
      <c r="RBN75" s="28"/>
      <c r="RBO75" s="28"/>
      <c r="RBP75" s="28"/>
      <c r="RBQ75" s="28"/>
      <c r="RBR75" s="28"/>
      <c r="RBS75" s="52"/>
      <c r="RBT75" s="51"/>
      <c r="RBU75" s="51"/>
      <c r="RBV75" s="51"/>
      <c r="RBW75" s="47"/>
      <c r="RBX75" s="52"/>
      <c r="RBY75" s="52"/>
      <c r="RBZ75" s="52"/>
      <c r="RCA75" s="28"/>
      <c r="RCB75" s="28"/>
      <c r="RCC75" s="28"/>
      <c r="RCD75" s="28"/>
      <c r="RCE75" s="28"/>
      <c r="RCF75" s="28"/>
      <c r="RCG75" s="28"/>
      <c r="RCH75" s="28"/>
      <c r="RCI75" s="52"/>
      <c r="RCJ75" s="51"/>
      <c r="RCK75" s="51"/>
      <c r="RCL75" s="51"/>
      <c r="RCM75" s="47"/>
      <c r="RCN75" s="52"/>
      <c r="RCO75" s="52"/>
      <c r="RCP75" s="52"/>
      <c r="RCQ75" s="28"/>
      <c r="RCR75" s="28"/>
      <c r="RCS75" s="28"/>
      <c r="RCT75" s="28"/>
      <c r="RCU75" s="28"/>
      <c r="RCV75" s="28"/>
      <c r="RCW75" s="28"/>
      <c r="RCX75" s="28"/>
      <c r="RCY75" s="52"/>
      <c r="RCZ75" s="51"/>
      <c r="RDA75" s="51"/>
      <c r="RDB75" s="51"/>
      <c r="RDC75" s="47"/>
      <c r="RDD75" s="52"/>
      <c r="RDE75" s="52"/>
      <c r="RDF75" s="52"/>
      <c r="RDG75" s="28"/>
      <c r="RDH75" s="28"/>
      <c r="RDI75" s="28"/>
      <c r="RDJ75" s="28"/>
      <c r="RDK75" s="28"/>
      <c r="RDL75" s="28"/>
      <c r="RDM75" s="28"/>
      <c r="RDN75" s="28"/>
      <c r="RDO75" s="52"/>
      <c r="RDP75" s="51"/>
      <c r="RDQ75" s="51"/>
      <c r="RDR75" s="51"/>
      <c r="RDS75" s="47"/>
      <c r="RDT75" s="52"/>
      <c r="RDU75" s="52"/>
      <c r="RDV75" s="52"/>
      <c r="RDW75" s="28"/>
      <c r="RDX75" s="28"/>
      <c r="RDY75" s="28"/>
      <c r="RDZ75" s="28"/>
      <c r="REA75" s="28"/>
      <c r="REB75" s="28"/>
      <c r="REC75" s="28"/>
      <c r="RED75" s="28"/>
      <c r="REE75" s="52"/>
      <c r="REF75" s="51"/>
      <c r="REG75" s="51"/>
      <c r="REH75" s="51"/>
      <c r="REI75" s="47"/>
      <c r="REJ75" s="52"/>
      <c r="REK75" s="52"/>
      <c r="REL75" s="52"/>
      <c r="REM75" s="28"/>
      <c r="REN75" s="28"/>
      <c r="REO75" s="28"/>
      <c r="REP75" s="28"/>
      <c r="REQ75" s="28"/>
      <c r="RER75" s="28"/>
      <c r="RES75" s="28"/>
      <c r="RET75" s="28"/>
      <c r="REU75" s="52"/>
      <c r="REV75" s="51"/>
      <c r="REW75" s="51"/>
      <c r="REX75" s="51"/>
      <c r="REY75" s="47"/>
      <c r="REZ75" s="52"/>
      <c r="RFA75" s="52"/>
      <c r="RFB75" s="52"/>
      <c r="RFC75" s="28"/>
      <c r="RFD75" s="28"/>
      <c r="RFE75" s="28"/>
      <c r="RFF75" s="28"/>
      <c r="RFG75" s="28"/>
      <c r="RFH75" s="28"/>
      <c r="RFI75" s="28"/>
      <c r="RFJ75" s="28"/>
      <c r="RFK75" s="52"/>
      <c r="RFL75" s="51"/>
      <c r="RFM75" s="51"/>
      <c r="RFN75" s="51"/>
      <c r="RFO75" s="47"/>
      <c r="RFP75" s="52"/>
      <c r="RFQ75" s="52"/>
      <c r="RFR75" s="52"/>
      <c r="RFS75" s="28"/>
      <c r="RFT75" s="28"/>
      <c r="RFU75" s="28"/>
      <c r="RFV75" s="28"/>
      <c r="RFW75" s="28"/>
      <c r="RFX75" s="28"/>
      <c r="RFY75" s="28"/>
      <c r="RFZ75" s="28"/>
      <c r="RGA75" s="52"/>
      <c r="RGB75" s="51"/>
      <c r="RGC75" s="51"/>
      <c r="RGD75" s="51"/>
      <c r="RGE75" s="47"/>
      <c r="RGF75" s="52"/>
      <c r="RGG75" s="52"/>
      <c r="RGH75" s="52"/>
      <c r="RGI75" s="28"/>
      <c r="RGJ75" s="28"/>
      <c r="RGK75" s="28"/>
      <c r="RGL75" s="28"/>
      <c r="RGM75" s="28"/>
      <c r="RGN75" s="28"/>
      <c r="RGO75" s="28"/>
      <c r="RGP75" s="28"/>
      <c r="RGQ75" s="52"/>
      <c r="RGR75" s="51"/>
      <c r="RGS75" s="51"/>
      <c r="RGT75" s="51"/>
      <c r="RGU75" s="47"/>
      <c r="RGV75" s="52"/>
      <c r="RGW75" s="52"/>
      <c r="RGX75" s="52"/>
      <c r="RGY75" s="28"/>
      <c r="RGZ75" s="28"/>
      <c r="RHA75" s="28"/>
      <c r="RHB75" s="28"/>
      <c r="RHC75" s="28"/>
      <c r="RHD75" s="28"/>
      <c r="RHE75" s="28"/>
      <c r="RHF75" s="28"/>
      <c r="RHG75" s="52"/>
      <c r="RHH75" s="51"/>
      <c r="RHI75" s="51"/>
      <c r="RHJ75" s="51"/>
      <c r="RHK75" s="47"/>
      <c r="RHL75" s="52"/>
      <c r="RHM75" s="52"/>
      <c r="RHN75" s="52"/>
      <c r="RHO75" s="28"/>
      <c r="RHP75" s="28"/>
      <c r="RHQ75" s="28"/>
      <c r="RHR75" s="28"/>
      <c r="RHS75" s="28"/>
      <c r="RHT75" s="28"/>
      <c r="RHU75" s="28"/>
      <c r="RHV75" s="28"/>
      <c r="RHW75" s="52"/>
      <c r="RHX75" s="51"/>
      <c r="RHY75" s="51"/>
      <c r="RHZ75" s="51"/>
      <c r="RIA75" s="47"/>
      <c r="RIB75" s="52"/>
      <c r="RIC75" s="52"/>
      <c r="RID75" s="52"/>
      <c r="RIE75" s="28"/>
      <c r="RIF75" s="28"/>
      <c r="RIG75" s="28"/>
      <c r="RIH75" s="28"/>
      <c r="RII75" s="28"/>
      <c r="RIJ75" s="28"/>
      <c r="RIK75" s="28"/>
      <c r="RIL75" s="28"/>
      <c r="RIM75" s="52"/>
      <c r="RIN75" s="51"/>
      <c r="RIO75" s="51"/>
      <c r="RIP75" s="51"/>
      <c r="RIQ75" s="47"/>
      <c r="RIR75" s="52"/>
      <c r="RIS75" s="52"/>
      <c r="RIT75" s="52"/>
      <c r="RIU75" s="28"/>
      <c r="RIV75" s="28"/>
      <c r="RIW75" s="28"/>
      <c r="RIX75" s="28"/>
      <c r="RIY75" s="28"/>
      <c r="RIZ75" s="28"/>
      <c r="RJA75" s="28"/>
      <c r="RJB75" s="28"/>
      <c r="RJC75" s="52"/>
      <c r="RJD75" s="51"/>
      <c r="RJE75" s="51"/>
      <c r="RJF75" s="51"/>
      <c r="RJG75" s="47"/>
      <c r="RJH75" s="52"/>
      <c r="RJI75" s="52"/>
      <c r="RJJ75" s="52"/>
      <c r="RJK75" s="28"/>
      <c r="RJL75" s="28"/>
      <c r="RJM75" s="28"/>
      <c r="RJN75" s="28"/>
      <c r="RJO75" s="28"/>
      <c r="RJP75" s="28"/>
      <c r="RJQ75" s="28"/>
      <c r="RJR75" s="28"/>
      <c r="RJS75" s="52"/>
      <c r="RJT75" s="51"/>
      <c r="RJU75" s="51"/>
      <c r="RJV75" s="51"/>
      <c r="RJW75" s="47"/>
      <c r="RJX75" s="52"/>
      <c r="RJY75" s="52"/>
      <c r="RJZ75" s="52"/>
      <c r="RKA75" s="28"/>
      <c r="RKB75" s="28"/>
      <c r="RKC75" s="28"/>
      <c r="RKD75" s="28"/>
      <c r="RKE75" s="28"/>
      <c r="RKF75" s="28"/>
      <c r="RKG75" s="28"/>
      <c r="RKH75" s="28"/>
      <c r="RKI75" s="52"/>
      <c r="RKJ75" s="51"/>
      <c r="RKK75" s="51"/>
      <c r="RKL75" s="51"/>
      <c r="RKM75" s="47"/>
      <c r="RKN75" s="52"/>
      <c r="RKO75" s="52"/>
      <c r="RKP75" s="52"/>
      <c r="RKQ75" s="28"/>
      <c r="RKR75" s="28"/>
      <c r="RKS75" s="28"/>
      <c r="RKT75" s="28"/>
      <c r="RKU75" s="28"/>
      <c r="RKV75" s="28"/>
      <c r="RKW75" s="28"/>
      <c r="RKX75" s="28"/>
      <c r="RKY75" s="52"/>
      <c r="RKZ75" s="51"/>
      <c r="RLA75" s="51"/>
      <c r="RLB75" s="51"/>
      <c r="RLC75" s="47"/>
      <c r="RLD75" s="52"/>
      <c r="RLE75" s="52"/>
      <c r="RLF75" s="52"/>
      <c r="RLG75" s="28"/>
      <c r="RLH75" s="28"/>
      <c r="RLI75" s="28"/>
      <c r="RLJ75" s="28"/>
      <c r="RLK75" s="28"/>
      <c r="RLL75" s="28"/>
      <c r="RLM75" s="28"/>
      <c r="RLN75" s="28"/>
      <c r="RLO75" s="52"/>
      <c r="RLP75" s="51"/>
      <c r="RLQ75" s="51"/>
      <c r="RLR75" s="51"/>
      <c r="RLS75" s="47"/>
      <c r="RLT75" s="52"/>
      <c r="RLU75" s="52"/>
      <c r="RLV75" s="52"/>
      <c r="RLW75" s="28"/>
      <c r="RLX75" s="28"/>
      <c r="RLY75" s="28"/>
      <c r="RLZ75" s="28"/>
      <c r="RMA75" s="28"/>
      <c r="RMB75" s="28"/>
      <c r="RMC75" s="28"/>
      <c r="RMD75" s="28"/>
      <c r="RME75" s="52"/>
      <c r="RMF75" s="51"/>
      <c r="RMG75" s="51"/>
      <c r="RMH75" s="51"/>
      <c r="RMI75" s="47"/>
      <c r="RMJ75" s="52"/>
      <c r="RMK75" s="52"/>
      <c r="RML75" s="52"/>
      <c r="RMM75" s="28"/>
      <c r="RMN75" s="28"/>
      <c r="RMO75" s="28"/>
      <c r="RMP75" s="28"/>
      <c r="RMQ75" s="28"/>
      <c r="RMR75" s="28"/>
      <c r="RMS75" s="28"/>
      <c r="RMT75" s="28"/>
      <c r="RMU75" s="52"/>
      <c r="RMV75" s="51"/>
      <c r="RMW75" s="51"/>
      <c r="RMX75" s="51"/>
      <c r="RMY75" s="47"/>
      <c r="RMZ75" s="52"/>
      <c r="RNA75" s="52"/>
      <c r="RNB75" s="52"/>
      <c r="RNC75" s="28"/>
      <c r="RND75" s="28"/>
      <c r="RNE75" s="28"/>
      <c r="RNF75" s="28"/>
      <c r="RNG75" s="28"/>
      <c r="RNH75" s="28"/>
      <c r="RNI75" s="28"/>
      <c r="RNJ75" s="28"/>
      <c r="RNK75" s="52"/>
      <c r="RNL75" s="51"/>
      <c r="RNM75" s="51"/>
      <c r="RNN75" s="51"/>
      <c r="RNO75" s="47"/>
      <c r="RNP75" s="52"/>
      <c r="RNQ75" s="52"/>
      <c r="RNR75" s="52"/>
      <c r="RNS75" s="28"/>
      <c r="RNT75" s="28"/>
      <c r="RNU75" s="28"/>
      <c r="RNV75" s="28"/>
      <c r="RNW75" s="28"/>
      <c r="RNX75" s="28"/>
      <c r="RNY75" s="28"/>
      <c r="RNZ75" s="28"/>
      <c r="ROA75" s="52"/>
      <c r="ROB75" s="51"/>
      <c r="ROC75" s="51"/>
      <c r="ROD75" s="51"/>
      <c r="ROE75" s="47"/>
      <c r="ROF75" s="52"/>
      <c r="ROG75" s="52"/>
      <c r="ROH75" s="52"/>
      <c r="ROI75" s="28"/>
      <c r="ROJ75" s="28"/>
      <c r="ROK75" s="28"/>
      <c r="ROL75" s="28"/>
      <c r="ROM75" s="28"/>
      <c r="RON75" s="28"/>
      <c r="ROO75" s="28"/>
      <c r="ROP75" s="28"/>
      <c r="ROQ75" s="52"/>
      <c r="ROR75" s="51"/>
      <c r="ROS75" s="51"/>
      <c r="ROT75" s="51"/>
      <c r="ROU75" s="47"/>
      <c r="ROV75" s="52"/>
      <c r="ROW75" s="52"/>
      <c r="ROX75" s="52"/>
      <c r="ROY75" s="28"/>
      <c r="ROZ75" s="28"/>
      <c r="RPA75" s="28"/>
      <c r="RPB75" s="28"/>
      <c r="RPC75" s="28"/>
      <c r="RPD75" s="28"/>
      <c r="RPE75" s="28"/>
      <c r="RPF75" s="28"/>
      <c r="RPG75" s="52"/>
      <c r="RPH75" s="51"/>
      <c r="RPI75" s="51"/>
      <c r="RPJ75" s="51"/>
      <c r="RPK75" s="47"/>
      <c r="RPL75" s="52"/>
      <c r="RPM75" s="52"/>
      <c r="RPN75" s="52"/>
      <c r="RPO75" s="28"/>
      <c r="RPP75" s="28"/>
      <c r="RPQ75" s="28"/>
      <c r="RPR75" s="28"/>
      <c r="RPS75" s="28"/>
      <c r="RPT75" s="28"/>
      <c r="RPU75" s="28"/>
      <c r="RPV75" s="28"/>
      <c r="RPW75" s="52"/>
      <c r="RPX75" s="51"/>
      <c r="RPY75" s="51"/>
      <c r="RPZ75" s="51"/>
      <c r="RQA75" s="47"/>
      <c r="RQB75" s="52"/>
      <c r="RQC75" s="52"/>
      <c r="RQD75" s="52"/>
      <c r="RQE75" s="28"/>
      <c r="RQF75" s="28"/>
      <c r="RQG75" s="28"/>
      <c r="RQH75" s="28"/>
      <c r="RQI75" s="28"/>
      <c r="RQJ75" s="28"/>
      <c r="RQK75" s="28"/>
      <c r="RQL75" s="28"/>
      <c r="RQM75" s="52"/>
      <c r="RQN75" s="51"/>
      <c r="RQO75" s="51"/>
      <c r="RQP75" s="51"/>
      <c r="RQQ75" s="47"/>
      <c r="RQR75" s="52"/>
      <c r="RQS75" s="52"/>
      <c r="RQT75" s="52"/>
      <c r="RQU75" s="28"/>
      <c r="RQV75" s="28"/>
      <c r="RQW75" s="28"/>
      <c r="RQX75" s="28"/>
      <c r="RQY75" s="28"/>
      <c r="RQZ75" s="28"/>
      <c r="RRA75" s="28"/>
      <c r="RRB75" s="28"/>
      <c r="RRC75" s="52"/>
      <c r="RRD75" s="51"/>
      <c r="RRE75" s="51"/>
      <c r="RRF75" s="51"/>
      <c r="RRG75" s="47"/>
      <c r="RRH75" s="52"/>
      <c r="RRI75" s="52"/>
      <c r="RRJ75" s="52"/>
      <c r="RRK75" s="28"/>
      <c r="RRL75" s="28"/>
      <c r="RRM75" s="28"/>
      <c r="RRN75" s="28"/>
      <c r="RRO75" s="28"/>
      <c r="RRP75" s="28"/>
      <c r="RRQ75" s="28"/>
      <c r="RRR75" s="28"/>
      <c r="RRS75" s="52"/>
      <c r="RRT75" s="51"/>
      <c r="RRU75" s="51"/>
      <c r="RRV75" s="51"/>
      <c r="RRW75" s="47"/>
      <c r="RRX75" s="52"/>
      <c r="RRY75" s="52"/>
      <c r="RRZ75" s="52"/>
      <c r="RSA75" s="28"/>
      <c r="RSB75" s="28"/>
      <c r="RSC75" s="28"/>
      <c r="RSD75" s="28"/>
      <c r="RSE75" s="28"/>
      <c r="RSF75" s="28"/>
      <c r="RSG75" s="28"/>
      <c r="RSH75" s="28"/>
      <c r="RSI75" s="52"/>
      <c r="RSJ75" s="51"/>
      <c r="RSK75" s="51"/>
      <c r="RSL75" s="51"/>
      <c r="RSM75" s="47"/>
      <c r="RSN75" s="52"/>
      <c r="RSO75" s="52"/>
      <c r="RSP75" s="52"/>
      <c r="RSQ75" s="28"/>
      <c r="RSR75" s="28"/>
      <c r="RSS75" s="28"/>
      <c r="RST75" s="28"/>
      <c r="RSU75" s="28"/>
      <c r="RSV75" s="28"/>
      <c r="RSW75" s="28"/>
      <c r="RSX75" s="28"/>
      <c r="RSY75" s="52"/>
      <c r="RSZ75" s="51"/>
      <c r="RTA75" s="51"/>
      <c r="RTB75" s="51"/>
      <c r="RTC75" s="47"/>
      <c r="RTD75" s="52"/>
      <c r="RTE75" s="52"/>
      <c r="RTF75" s="52"/>
      <c r="RTG75" s="28"/>
      <c r="RTH75" s="28"/>
      <c r="RTI75" s="28"/>
      <c r="RTJ75" s="28"/>
      <c r="RTK75" s="28"/>
      <c r="RTL75" s="28"/>
      <c r="RTM75" s="28"/>
      <c r="RTN75" s="28"/>
      <c r="RTO75" s="52"/>
      <c r="RTP75" s="51"/>
      <c r="RTQ75" s="51"/>
      <c r="RTR75" s="51"/>
      <c r="RTS75" s="47"/>
      <c r="RTT75" s="52"/>
      <c r="RTU75" s="52"/>
      <c r="RTV75" s="52"/>
      <c r="RTW75" s="28"/>
      <c r="RTX75" s="28"/>
      <c r="RTY75" s="28"/>
      <c r="RTZ75" s="28"/>
      <c r="RUA75" s="28"/>
      <c r="RUB75" s="28"/>
      <c r="RUC75" s="28"/>
      <c r="RUD75" s="28"/>
      <c r="RUE75" s="52"/>
      <c r="RUF75" s="51"/>
      <c r="RUG75" s="51"/>
      <c r="RUH75" s="51"/>
      <c r="RUI75" s="47"/>
      <c r="RUJ75" s="52"/>
      <c r="RUK75" s="52"/>
      <c r="RUL75" s="52"/>
      <c r="RUM75" s="28"/>
      <c r="RUN75" s="28"/>
      <c r="RUO75" s="28"/>
      <c r="RUP75" s="28"/>
      <c r="RUQ75" s="28"/>
      <c r="RUR75" s="28"/>
      <c r="RUS75" s="28"/>
      <c r="RUT75" s="28"/>
      <c r="RUU75" s="52"/>
      <c r="RUV75" s="51"/>
      <c r="RUW75" s="51"/>
      <c r="RUX75" s="51"/>
      <c r="RUY75" s="47"/>
      <c r="RUZ75" s="52"/>
      <c r="RVA75" s="52"/>
      <c r="RVB75" s="52"/>
      <c r="RVC75" s="28"/>
      <c r="RVD75" s="28"/>
      <c r="RVE75" s="28"/>
      <c r="RVF75" s="28"/>
      <c r="RVG75" s="28"/>
      <c r="RVH75" s="28"/>
      <c r="RVI75" s="28"/>
      <c r="RVJ75" s="28"/>
      <c r="RVK75" s="52"/>
      <c r="RVL75" s="51"/>
      <c r="RVM75" s="51"/>
      <c r="RVN75" s="51"/>
      <c r="RVO75" s="47"/>
      <c r="RVP75" s="52"/>
      <c r="RVQ75" s="52"/>
      <c r="RVR75" s="52"/>
      <c r="RVS75" s="28"/>
      <c r="RVT75" s="28"/>
      <c r="RVU75" s="28"/>
      <c r="RVV75" s="28"/>
      <c r="RVW75" s="28"/>
      <c r="RVX75" s="28"/>
      <c r="RVY75" s="28"/>
      <c r="RVZ75" s="28"/>
      <c r="RWA75" s="52"/>
      <c r="RWB75" s="51"/>
      <c r="RWC75" s="51"/>
      <c r="RWD75" s="51"/>
      <c r="RWE75" s="47"/>
      <c r="RWF75" s="52"/>
      <c r="RWG75" s="52"/>
      <c r="RWH75" s="52"/>
      <c r="RWI75" s="28"/>
      <c r="RWJ75" s="28"/>
      <c r="RWK75" s="28"/>
      <c r="RWL75" s="28"/>
      <c r="RWM75" s="28"/>
      <c r="RWN75" s="28"/>
      <c r="RWO75" s="28"/>
      <c r="RWP75" s="28"/>
      <c r="RWQ75" s="52"/>
      <c r="RWR75" s="51"/>
      <c r="RWS75" s="51"/>
      <c r="RWT75" s="51"/>
      <c r="RWU75" s="47"/>
      <c r="RWV75" s="52"/>
      <c r="RWW75" s="52"/>
      <c r="RWX75" s="52"/>
      <c r="RWY75" s="28"/>
      <c r="RWZ75" s="28"/>
      <c r="RXA75" s="28"/>
      <c r="RXB75" s="28"/>
      <c r="RXC75" s="28"/>
      <c r="RXD75" s="28"/>
      <c r="RXE75" s="28"/>
      <c r="RXF75" s="28"/>
      <c r="RXG75" s="52"/>
      <c r="RXH75" s="51"/>
      <c r="RXI75" s="51"/>
      <c r="RXJ75" s="51"/>
      <c r="RXK75" s="47"/>
      <c r="RXL75" s="52"/>
      <c r="RXM75" s="52"/>
      <c r="RXN75" s="52"/>
      <c r="RXO75" s="28"/>
      <c r="RXP75" s="28"/>
      <c r="RXQ75" s="28"/>
      <c r="RXR75" s="28"/>
      <c r="RXS75" s="28"/>
      <c r="RXT75" s="28"/>
      <c r="RXU75" s="28"/>
      <c r="RXV75" s="28"/>
      <c r="RXW75" s="52"/>
      <c r="RXX75" s="51"/>
      <c r="RXY75" s="51"/>
      <c r="RXZ75" s="51"/>
      <c r="RYA75" s="47"/>
      <c r="RYB75" s="52"/>
      <c r="RYC75" s="52"/>
      <c r="RYD75" s="52"/>
      <c r="RYE75" s="28"/>
      <c r="RYF75" s="28"/>
      <c r="RYG75" s="28"/>
      <c r="RYH75" s="28"/>
      <c r="RYI75" s="28"/>
      <c r="RYJ75" s="28"/>
      <c r="RYK75" s="28"/>
      <c r="RYL75" s="28"/>
      <c r="RYM75" s="52"/>
      <c r="RYN75" s="51"/>
      <c r="RYO75" s="51"/>
      <c r="RYP75" s="51"/>
      <c r="RYQ75" s="47"/>
      <c r="RYR75" s="52"/>
      <c r="RYS75" s="52"/>
      <c r="RYT75" s="52"/>
      <c r="RYU75" s="28"/>
      <c r="RYV75" s="28"/>
      <c r="RYW75" s="28"/>
      <c r="RYX75" s="28"/>
      <c r="RYY75" s="28"/>
      <c r="RYZ75" s="28"/>
      <c r="RZA75" s="28"/>
      <c r="RZB75" s="28"/>
      <c r="RZC75" s="52"/>
      <c r="RZD75" s="51"/>
      <c r="RZE75" s="51"/>
      <c r="RZF75" s="51"/>
      <c r="RZG75" s="47"/>
      <c r="RZH75" s="52"/>
      <c r="RZI75" s="52"/>
      <c r="RZJ75" s="52"/>
      <c r="RZK75" s="28"/>
      <c r="RZL75" s="28"/>
      <c r="RZM75" s="28"/>
      <c r="RZN75" s="28"/>
      <c r="RZO75" s="28"/>
      <c r="RZP75" s="28"/>
      <c r="RZQ75" s="28"/>
      <c r="RZR75" s="28"/>
      <c r="RZS75" s="52"/>
      <c r="RZT75" s="51"/>
      <c r="RZU75" s="51"/>
      <c r="RZV75" s="51"/>
      <c r="RZW75" s="47"/>
      <c r="RZX75" s="52"/>
      <c r="RZY75" s="52"/>
      <c r="RZZ75" s="52"/>
      <c r="SAA75" s="28"/>
      <c r="SAB75" s="28"/>
      <c r="SAC75" s="28"/>
      <c r="SAD75" s="28"/>
      <c r="SAE75" s="28"/>
      <c r="SAF75" s="28"/>
      <c r="SAG75" s="28"/>
      <c r="SAH75" s="28"/>
      <c r="SAI75" s="52"/>
      <c r="SAJ75" s="51"/>
      <c r="SAK75" s="51"/>
      <c r="SAL75" s="51"/>
      <c r="SAM75" s="47"/>
      <c r="SAN75" s="52"/>
      <c r="SAO75" s="52"/>
      <c r="SAP75" s="52"/>
      <c r="SAQ75" s="28"/>
      <c r="SAR75" s="28"/>
      <c r="SAS75" s="28"/>
      <c r="SAT75" s="28"/>
      <c r="SAU75" s="28"/>
      <c r="SAV75" s="28"/>
      <c r="SAW75" s="28"/>
      <c r="SAX75" s="28"/>
      <c r="SAY75" s="52"/>
      <c r="SAZ75" s="51"/>
      <c r="SBA75" s="51"/>
      <c r="SBB75" s="51"/>
      <c r="SBC75" s="47"/>
      <c r="SBD75" s="52"/>
      <c r="SBE75" s="52"/>
      <c r="SBF75" s="52"/>
      <c r="SBG75" s="28"/>
      <c r="SBH75" s="28"/>
      <c r="SBI75" s="28"/>
      <c r="SBJ75" s="28"/>
      <c r="SBK75" s="28"/>
      <c r="SBL75" s="28"/>
      <c r="SBM75" s="28"/>
      <c r="SBN75" s="28"/>
      <c r="SBO75" s="52"/>
      <c r="SBP75" s="51"/>
      <c r="SBQ75" s="51"/>
      <c r="SBR75" s="51"/>
      <c r="SBS75" s="47"/>
      <c r="SBT75" s="52"/>
      <c r="SBU75" s="52"/>
      <c r="SBV75" s="52"/>
      <c r="SBW75" s="28"/>
      <c r="SBX75" s="28"/>
      <c r="SBY75" s="28"/>
      <c r="SBZ75" s="28"/>
      <c r="SCA75" s="28"/>
      <c r="SCB75" s="28"/>
      <c r="SCC75" s="28"/>
      <c r="SCD75" s="28"/>
      <c r="SCE75" s="52"/>
      <c r="SCF75" s="51"/>
      <c r="SCG75" s="51"/>
      <c r="SCH75" s="51"/>
      <c r="SCI75" s="47"/>
      <c r="SCJ75" s="52"/>
      <c r="SCK75" s="52"/>
      <c r="SCL75" s="52"/>
      <c r="SCM75" s="28"/>
      <c r="SCN75" s="28"/>
      <c r="SCO75" s="28"/>
      <c r="SCP75" s="28"/>
      <c r="SCQ75" s="28"/>
      <c r="SCR75" s="28"/>
      <c r="SCS75" s="28"/>
      <c r="SCT75" s="28"/>
      <c r="SCU75" s="52"/>
      <c r="SCV75" s="51"/>
      <c r="SCW75" s="51"/>
      <c r="SCX75" s="51"/>
      <c r="SCY75" s="47"/>
      <c r="SCZ75" s="52"/>
      <c r="SDA75" s="52"/>
      <c r="SDB75" s="52"/>
      <c r="SDC75" s="28"/>
      <c r="SDD75" s="28"/>
      <c r="SDE75" s="28"/>
      <c r="SDF75" s="28"/>
      <c r="SDG75" s="28"/>
      <c r="SDH75" s="28"/>
      <c r="SDI75" s="28"/>
      <c r="SDJ75" s="28"/>
      <c r="SDK75" s="52"/>
      <c r="SDL75" s="51"/>
      <c r="SDM75" s="51"/>
      <c r="SDN75" s="51"/>
      <c r="SDO75" s="47"/>
      <c r="SDP75" s="52"/>
      <c r="SDQ75" s="52"/>
      <c r="SDR75" s="52"/>
      <c r="SDS75" s="28"/>
      <c r="SDT75" s="28"/>
      <c r="SDU75" s="28"/>
      <c r="SDV75" s="28"/>
      <c r="SDW75" s="28"/>
      <c r="SDX75" s="28"/>
      <c r="SDY75" s="28"/>
      <c r="SDZ75" s="28"/>
      <c r="SEA75" s="52"/>
      <c r="SEB75" s="51"/>
      <c r="SEC75" s="51"/>
      <c r="SED75" s="51"/>
      <c r="SEE75" s="47"/>
      <c r="SEF75" s="52"/>
      <c r="SEG75" s="52"/>
      <c r="SEH75" s="52"/>
      <c r="SEI75" s="28"/>
      <c r="SEJ75" s="28"/>
      <c r="SEK75" s="28"/>
      <c r="SEL75" s="28"/>
      <c r="SEM75" s="28"/>
      <c r="SEN75" s="28"/>
      <c r="SEO75" s="28"/>
      <c r="SEP75" s="28"/>
      <c r="SEQ75" s="52"/>
      <c r="SER75" s="51"/>
      <c r="SES75" s="51"/>
      <c r="SET75" s="51"/>
      <c r="SEU75" s="47"/>
      <c r="SEV75" s="52"/>
      <c r="SEW75" s="52"/>
      <c r="SEX75" s="52"/>
      <c r="SEY75" s="28"/>
      <c r="SEZ75" s="28"/>
      <c r="SFA75" s="28"/>
      <c r="SFB75" s="28"/>
      <c r="SFC75" s="28"/>
      <c r="SFD75" s="28"/>
      <c r="SFE75" s="28"/>
      <c r="SFF75" s="28"/>
      <c r="SFG75" s="52"/>
      <c r="SFH75" s="51"/>
      <c r="SFI75" s="51"/>
      <c r="SFJ75" s="51"/>
      <c r="SFK75" s="47"/>
      <c r="SFL75" s="52"/>
      <c r="SFM75" s="52"/>
      <c r="SFN75" s="52"/>
      <c r="SFO75" s="28"/>
      <c r="SFP75" s="28"/>
      <c r="SFQ75" s="28"/>
      <c r="SFR75" s="28"/>
      <c r="SFS75" s="28"/>
      <c r="SFT75" s="28"/>
      <c r="SFU75" s="28"/>
      <c r="SFV75" s="28"/>
      <c r="SFW75" s="52"/>
      <c r="SFX75" s="51"/>
      <c r="SFY75" s="51"/>
      <c r="SFZ75" s="51"/>
      <c r="SGA75" s="47"/>
      <c r="SGB75" s="52"/>
      <c r="SGC75" s="52"/>
      <c r="SGD75" s="52"/>
      <c r="SGE75" s="28"/>
      <c r="SGF75" s="28"/>
      <c r="SGG75" s="28"/>
      <c r="SGH75" s="28"/>
      <c r="SGI75" s="28"/>
      <c r="SGJ75" s="28"/>
      <c r="SGK75" s="28"/>
      <c r="SGL75" s="28"/>
      <c r="SGM75" s="52"/>
      <c r="SGN75" s="51"/>
      <c r="SGO75" s="51"/>
      <c r="SGP75" s="51"/>
      <c r="SGQ75" s="47"/>
      <c r="SGR75" s="52"/>
      <c r="SGS75" s="52"/>
      <c r="SGT75" s="52"/>
      <c r="SGU75" s="28"/>
      <c r="SGV75" s="28"/>
      <c r="SGW75" s="28"/>
      <c r="SGX75" s="28"/>
      <c r="SGY75" s="28"/>
      <c r="SGZ75" s="28"/>
      <c r="SHA75" s="28"/>
      <c r="SHB75" s="28"/>
      <c r="SHC75" s="52"/>
      <c r="SHD75" s="51"/>
      <c r="SHE75" s="51"/>
      <c r="SHF75" s="51"/>
      <c r="SHG75" s="47"/>
      <c r="SHH75" s="52"/>
      <c r="SHI75" s="52"/>
      <c r="SHJ75" s="52"/>
      <c r="SHK75" s="28"/>
      <c r="SHL75" s="28"/>
      <c r="SHM75" s="28"/>
      <c r="SHN75" s="28"/>
      <c r="SHO75" s="28"/>
      <c r="SHP75" s="28"/>
      <c r="SHQ75" s="28"/>
      <c r="SHR75" s="28"/>
      <c r="SHS75" s="52"/>
      <c r="SHT75" s="51"/>
      <c r="SHU75" s="51"/>
      <c r="SHV75" s="51"/>
      <c r="SHW75" s="47"/>
      <c r="SHX75" s="52"/>
      <c r="SHY75" s="52"/>
      <c r="SHZ75" s="52"/>
      <c r="SIA75" s="28"/>
      <c r="SIB75" s="28"/>
      <c r="SIC75" s="28"/>
      <c r="SID75" s="28"/>
      <c r="SIE75" s="28"/>
      <c r="SIF75" s="28"/>
      <c r="SIG75" s="28"/>
      <c r="SIH75" s="28"/>
      <c r="SII75" s="52"/>
      <c r="SIJ75" s="51"/>
      <c r="SIK75" s="51"/>
      <c r="SIL75" s="51"/>
      <c r="SIM75" s="47"/>
      <c r="SIN75" s="52"/>
      <c r="SIO75" s="52"/>
      <c r="SIP75" s="52"/>
      <c r="SIQ75" s="28"/>
      <c r="SIR75" s="28"/>
      <c r="SIS75" s="28"/>
      <c r="SIT75" s="28"/>
      <c r="SIU75" s="28"/>
      <c r="SIV75" s="28"/>
      <c r="SIW75" s="28"/>
      <c r="SIX75" s="28"/>
      <c r="SIY75" s="52"/>
      <c r="SIZ75" s="51"/>
      <c r="SJA75" s="51"/>
      <c r="SJB75" s="51"/>
      <c r="SJC75" s="47"/>
      <c r="SJD75" s="52"/>
      <c r="SJE75" s="52"/>
      <c r="SJF75" s="52"/>
      <c r="SJG75" s="28"/>
      <c r="SJH75" s="28"/>
      <c r="SJI75" s="28"/>
      <c r="SJJ75" s="28"/>
      <c r="SJK75" s="28"/>
      <c r="SJL75" s="28"/>
      <c r="SJM75" s="28"/>
      <c r="SJN75" s="28"/>
      <c r="SJO75" s="52"/>
      <c r="SJP75" s="51"/>
      <c r="SJQ75" s="51"/>
      <c r="SJR75" s="51"/>
      <c r="SJS75" s="47"/>
      <c r="SJT75" s="52"/>
      <c r="SJU75" s="52"/>
      <c r="SJV75" s="52"/>
      <c r="SJW75" s="28"/>
      <c r="SJX75" s="28"/>
      <c r="SJY75" s="28"/>
      <c r="SJZ75" s="28"/>
      <c r="SKA75" s="28"/>
      <c r="SKB75" s="28"/>
      <c r="SKC75" s="28"/>
      <c r="SKD75" s="28"/>
      <c r="SKE75" s="52"/>
      <c r="SKF75" s="51"/>
      <c r="SKG75" s="51"/>
      <c r="SKH75" s="51"/>
      <c r="SKI75" s="47"/>
      <c r="SKJ75" s="52"/>
      <c r="SKK75" s="52"/>
      <c r="SKL75" s="52"/>
      <c r="SKM75" s="28"/>
      <c r="SKN75" s="28"/>
      <c r="SKO75" s="28"/>
      <c r="SKP75" s="28"/>
      <c r="SKQ75" s="28"/>
      <c r="SKR75" s="28"/>
      <c r="SKS75" s="28"/>
      <c r="SKT75" s="28"/>
      <c r="SKU75" s="52"/>
      <c r="SKV75" s="51"/>
      <c r="SKW75" s="51"/>
      <c r="SKX75" s="51"/>
      <c r="SKY75" s="47"/>
      <c r="SKZ75" s="52"/>
      <c r="SLA75" s="52"/>
      <c r="SLB75" s="52"/>
      <c r="SLC75" s="28"/>
      <c r="SLD75" s="28"/>
      <c r="SLE75" s="28"/>
      <c r="SLF75" s="28"/>
      <c r="SLG75" s="28"/>
      <c r="SLH75" s="28"/>
      <c r="SLI75" s="28"/>
      <c r="SLJ75" s="28"/>
      <c r="SLK75" s="52"/>
      <c r="SLL75" s="51"/>
      <c r="SLM75" s="51"/>
      <c r="SLN75" s="51"/>
      <c r="SLO75" s="47"/>
      <c r="SLP75" s="52"/>
      <c r="SLQ75" s="52"/>
      <c r="SLR75" s="52"/>
      <c r="SLS75" s="28"/>
      <c r="SLT75" s="28"/>
      <c r="SLU75" s="28"/>
      <c r="SLV75" s="28"/>
      <c r="SLW75" s="28"/>
      <c r="SLX75" s="28"/>
      <c r="SLY75" s="28"/>
      <c r="SLZ75" s="28"/>
      <c r="SMA75" s="52"/>
      <c r="SMB75" s="51"/>
      <c r="SMC75" s="51"/>
      <c r="SMD75" s="51"/>
      <c r="SME75" s="47"/>
      <c r="SMF75" s="52"/>
      <c r="SMG75" s="52"/>
      <c r="SMH75" s="52"/>
      <c r="SMI75" s="28"/>
      <c r="SMJ75" s="28"/>
      <c r="SMK75" s="28"/>
      <c r="SML75" s="28"/>
      <c r="SMM75" s="28"/>
      <c r="SMN75" s="28"/>
      <c r="SMO75" s="28"/>
      <c r="SMP75" s="28"/>
      <c r="SMQ75" s="52"/>
      <c r="SMR75" s="51"/>
      <c r="SMS75" s="51"/>
      <c r="SMT75" s="51"/>
      <c r="SMU75" s="47"/>
      <c r="SMV75" s="52"/>
      <c r="SMW75" s="52"/>
      <c r="SMX75" s="52"/>
      <c r="SMY75" s="28"/>
      <c r="SMZ75" s="28"/>
      <c r="SNA75" s="28"/>
      <c r="SNB75" s="28"/>
      <c r="SNC75" s="28"/>
      <c r="SND75" s="28"/>
      <c r="SNE75" s="28"/>
      <c r="SNF75" s="28"/>
      <c r="SNG75" s="52"/>
      <c r="SNH75" s="51"/>
      <c r="SNI75" s="51"/>
      <c r="SNJ75" s="51"/>
      <c r="SNK75" s="47"/>
      <c r="SNL75" s="52"/>
      <c r="SNM75" s="52"/>
      <c r="SNN75" s="52"/>
      <c r="SNO75" s="28"/>
      <c r="SNP75" s="28"/>
      <c r="SNQ75" s="28"/>
      <c r="SNR75" s="28"/>
      <c r="SNS75" s="28"/>
      <c r="SNT75" s="28"/>
      <c r="SNU75" s="28"/>
      <c r="SNV75" s="28"/>
      <c r="SNW75" s="52"/>
      <c r="SNX75" s="51"/>
      <c r="SNY75" s="51"/>
      <c r="SNZ75" s="51"/>
      <c r="SOA75" s="47"/>
      <c r="SOB75" s="52"/>
      <c r="SOC75" s="52"/>
      <c r="SOD75" s="52"/>
      <c r="SOE75" s="28"/>
      <c r="SOF75" s="28"/>
      <c r="SOG75" s="28"/>
      <c r="SOH75" s="28"/>
      <c r="SOI75" s="28"/>
      <c r="SOJ75" s="28"/>
      <c r="SOK75" s="28"/>
      <c r="SOL75" s="28"/>
      <c r="SOM75" s="52"/>
      <c r="SON75" s="51"/>
      <c r="SOO75" s="51"/>
      <c r="SOP75" s="51"/>
      <c r="SOQ75" s="47"/>
      <c r="SOR75" s="52"/>
      <c r="SOS75" s="52"/>
      <c r="SOT75" s="52"/>
      <c r="SOU75" s="28"/>
      <c r="SOV75" s="28"/>
      <c r="SOW75" s="28"/>
      <c r="SOX75" s="28"/>
      <c r="SOY75" s="28"/>
      <c r="SOZ75" s="28"/>
      <c r="SPA75" s="28"/>
      <c r="SPB75" s="28"/>
      <c r="SPC75" s="52"/>
      <c r="SPD75" s="51"/>
      <c r="SPE75" s="51"/>
      <c r="SPF75" s="51"/>
      <c r="SPG75" s="47"/>
      <c r="SPH75" s="52"/>
      <c r="SPI75" s="52"/>
      <c r="SPJ75" s="52"/>
      <c r="SPK75" s="28"/>
      <c r="SPL75" s="28"/>
      <c r="SPM75" s="28"/>
      <c r="SPN75" s="28"/>
      <c r="SPO75" s="28"/>
      <c r="SPP75" s="28"/>
      <c r="SPQ75" s="28"/>
      <c r="SPR75" s="28"/>
      <c r="SPS75" s="52"/>
      <c r="SPT75" s="51"/>
      <c r="SPU75" s="51"/>
      <c r="SPV75" s="51"/>
      <c r="SPW75" s="47"/>
      <c r="SPX75" s="52"/>
      <c r="SPY75" s="52"/>
      <c r="SPZ75" s="52"/>
      <c r="SQA75" s="28"/>
      <c r="SQB75" s="28"/>
      <c r="SQC75" s="28"/>
      <c r="SQD75" s="28"/>
      <c r="SQE75" s="28"/>
      <c r="SQF75" s="28"/>
      <c r="SQG75" s="28"/>
      <c r="SQH75" s="28"/>
      <c r="SQI75" s="52"/>
      <c r="SQJ75" s="51"/>
      <c r="SQK75" s="51"/>
      <c r="SQL75" s="51"/>
      <c r="SQM75" s="47"/>
      <c r="SQN75" s="52"/>
      <c r="SQO75" s="52"/>
      <c r="SQP75" s="52"/>
      <c r="SQQ75" s="28"/>
      <c r="SQR75" s="28"/>
      <c r="SQS75" s="28"/>
      <c r="SQT75" s="28"/>
      <c r="SQU75" s="28"/>
      <c r="SQV75" s="28"/>
      <c r="SQW75" s="28"/>
      <c r="SQX75" s="28"/>
      <c r="SQY75" s="52"/>
      <c r="SQZ75" s="51"/>
      <c r="SRA75" s="51"/>
      <c r="SRB75" s="51"/>
      <c r="SRC75" s="47"/>
      <c r="SRD75" s="52"/>
      <c r="SRE75" s="52"/>
      <c r="SRF75" s="52"/>
      <c r="SRG75" s="28"/>
      <c r="SRH75" s="28"/>
      <c r="SRI75" s="28"/>
      <c r="SRJ75" s="28"/>
      <c r="SRK75" s="28"/>
      <c r="SRL75" s="28"/>
      <c r="SRM75" s="28"/>
      <c r="SRN75" s="28"/>
      <c r="SRO75" s="52"/>
      <c r="SRP75" s="51"/>
      <c r="SRQ75" s="51"/>
      <c r="SRR75" s="51"/>
      <c r="SRS75" s="47"/>
      <c r="SRT75" s="52"/>
      <c r="SRU75" s="52"/>
      <c r="SRV75" s="52"/>
      <c r="SRW75" s="28"/>
      <c r="SRX75" s="28"/>
      <c r="SRY75" s="28"/>
      <c r="SRZ75" s="28"/>
      <c r="SSA75" s="28"/>
      <c r="SSB75" s="28"/>
      <c r="SSC75" s="28"/>
      <c r="SSD75" s="28"/>
      <c r="SSE75" s="52"/>
      <c r="SSF75" s="51"/>
      <c r="SSG75" s="51"/>
      <c r="SSH75" s="51"/>
      <c r="SSI75" s="47"/>
      <c r="SSJ75" s="52"/>
      <c r="SSK75" s="52"/>
      <c r="SSL75" s="52"/>
      <c r="SSM75" s="28"/>
      <c r="SSN75" s="28"/>
      <c r="SSO75" s="28"/>
      <c r="SSP75" s="28"/>
      <c r="SSQ75" s="28"/>
      <c r="SSR75" s="28"/>
      <c r="SSS75" s="28"/>
      <c r="SST75" s="28"/>
      <c r="SSU75" s="52"/>
      <c r="SSV75" s="51"/>
      <c r="SSW75" s="51"/>
      <c r="SSX75" s="51"/>
      <c r="SSY75" s="47"/>
      <c r="SSZ75" s="52"/>
      <c r="STA75" s="52"/>
      <c r="STB75" s="52"/>
      <c r="STC75" s="28"/>
      <c r="STD75" s="28"/>
      <c r="STE75" s="28"/>
      <c r="STF75" s="28"/>
      <c r="STG75" s="28"/>
      <c r="STH75" s="28"/>
      <c r="STI75" s="28"/>
      <c r="STJ75" s="28"/>
      <c r="STK75" s="52"/>
      <c r="STL75" s="51"/>
      <c r="STM75" s="51"/>
      <c r="STN75" s="51"/>
      <c r="STO75" s="47"/>
      <c r="STP75" s="52"/>
      <c r="STQ75" s="52"/>
      <c r="STR75" s="52"/>
      <c r="STS75" s="28"/>
      <c r="STT75" s="28"/>
      <c r="STU75" s="28"/>
      <c r="STV75" s="28"/>
      <c r="STW75" s="28"/>
      <c r="STX75" s="28"/>
      <c r="STY75" s="28"/>
      <c r="STZ75" s="28"/>
      <c r="SUA75" s="52"/>
      <c r="SUB75" s="51"/>
      <c r="SUC75" s="51"/>
      <c r="SUD75" s="51"/>
      <c r="SUE75" s="47"/>
      <c r="SUF75" s="52"/>
      <c r="SUG75" s="52"/>
      <c r="SUH75" s="52"/>
      <c r="SUI75" s="28"/>
      <c r="SUJ75" s="28"/>
      <c r="SUK75" s="28"/>
      <c r="SUL75" s="28"/>
      <c r="SUM75" s="28"/>
      <c r="SUN75" s="28"/>
      <c r="SUO75" s="28"/>
      <c r="SUP75" s="28"/>
      <c r="SUQ75" s="52"/>
      <c r="SUR75" s="51"/>
      <c r="SUS75" s="51"/>
      <c r="SUT75" s="51"/>
      <c r="SUU75" s="47"/>
      <c r="SUV75" s="52"/>
      <c r="SUW75" s="52"/>
      <c r="SUX75" s="52"/>
      <c r="SUY75" s="28"/>
      <c r="SUZ75" s="28"/>
      <c r="SVA75" s="28"/>
      <c r="SVB75" s="28"/>
      <c r="SVC75" s="28"/>
      <c r="SVD75" s="28"/>
      <c r="SVE75" s="28"/>
      <c r="SVF75" s="28"/>
      <c r="SVG75" s="52"/>
      <c r="SVH75" s="51"/>
      <c r="SVI75" s="51"/>
      <c r="SVJ75" s="51"/>
      <c r="SVK75" s="47"/>
      <c r="SVL75" s="52"/>
      <c r="SVM75" s="52"/>
      <c r="SVN75" s="52"/>
      <c r="SVO75" s="28"/>
      <c r="SVP75" s="28"/>
      <c r="SVQ75" s="28"/>
      <c r="SVR75" s="28"/>
      <c r="SVS75" s="28"/>
      <c r="SVT75" s="28"/>
      <c r="SVU75" s="28"/>
      <c r="SVV75" s="28"/>
      <c r="SVW75" s="52"/>
      <c r="SVX75" s="51"/>
      <c r="SVY75" s="51"/>
      <c r="SVZ75" s="51"/>
      <c r="SWA75" s="47"/>
      <c r="SWB75" s="52"/>
      <c r="SWC75" s="52"/>
      <c r="SWD75" s="52"/>
      <c r="SWE75" s="28"/>
      <c r="SWF75" s="28"/>
      <c r="SWG75" s="28"/>
      <c r="SWH75" s="28"/>
      <c r="SWI75" s="28"/>
      <c r="SWJ75" s="28"/>
      <c r="SWK75" s="28"/>
      <c r="SWL75" s="28"/>
      <c r="SWM75" s="52"/>
      <c r="SWN75" s="51"/>
      <c r="SWO75" s="51"/>
      <c r="SWP75" s="51"/>
      <c r="SWQ75" s="47"/>
      <c r="SWR75" s="52"/>
      <c r="SWS75" s="52"/>
      <c r="SWT75" s="52"/>
      <c r="SWU75" s="28"/>
      <c r="SWV75" s="28"/>
      <c r="SWW75" s="28"/>
      <c r="SWX75" s="28"/>
      <c r="SWY75" s="28"/>
      <c r="SWZ75" s="28"/>
      <c r="SXA75" s="28"/>
      <c r="SXB75" s="28"/>
      <c r="SXC75" s="52"/>
      <c r="SXD75" s="51"/>
      <c r="SXE75" s="51"/>
      <c r="SXF75" s="51"/>
      <c r="SXG75" s="47"/>
      <c r="SXH75" s="52"/>
      <c r="SXI75" s="52"/>
      <c r="SXJ75" s="52"/>
      <c r="SXK75" s="28"/>
      <c r="SXL75" s="28"/>
      <c r="SXM75" s="28"/>
      <c r="SXN75" s="28"/>
      <c r="SXO75" s="28"/>
      <c r="SXP75" s="28"/>
      <c r="SXQ75" s="28"/>
      <c r="SXR75" s="28"/>
      <c r="SXS75" s="52"/>
      <c r="SXT75" s="51"/>
      <c r="SXU75" s="51"/>
      <c r="SXV75" s="51"/>
      <c r="SXW75" s="47"/>
      <c r="SXX75" s="52"/>
      <c r="SXY75" s="52"/>
      <c r="SXZ75" s="52"/>
      <c r="SYA75" s="28"/>
      <c r="SYB75" s="28"/>
      <c r="SYC75" s="28"/>
      <c r="SYD75" s="28"/>
      <c r="SYE75" s="28"/>
      <c r="SYF75" s="28"/>
      <c r="SYG75" s="28"/>
      <c r="SYH75" s="28"/>
      <c r="SYI75" s="52"/>
      <c r="SYJ75" s="51"/>
      <c r="SYK75" s="51"/>
      <c r="SYL75" s="51"/>
      <c r="SYM75" s="47"/>
      <c r="SYN75" s="52"/>
      <c r="SYO75" s="52"/>
      <c r="SYP75" s="52"/>
      <c r="SYQ75" s="28"/>
      <c r="SYR75" s="28"/>
      <c r="SYS75" s="28"/>
      <c r="SYT75" s="28"/>
      <c r="SYU75" s="28"/>
      <c r="SYV75" s="28"/>
      <c r="SYW75" s="28"/>
      <c r="SYX75" s="28"/>
      <c r="SYY75" s="52"/>
      <c r="SYZ75" s="51"/>
      <c r="SZA75" s="51"/>
      <c r="SZB75" s="51"/>
      <c r="SZC75" s="47"/>
      <c r="SZD75" s="52"/>
      <c r="SZE75" s="52"/>
      <c r="SZF75" s="52"/>
      <c r="SZG75" s="28"/>
      <c r="SZH75" s="28"/>
      <c r="SZI75" s="28"/>
      <c r="SZJ75" s="28"/>
      <c r="SZK75" s="28"/>
      <c r="SZL75" s="28"/>
      <c r="SZM75" s="28"/>
      <c r="SZN75" s="28"/>
      <c r="SZO75" s="52"/>
      <c r="SZP75" s="51"/>
      <c r="SZQ75" s="51"/>
      <c r="SZR75" s="51"/>
      <c r="SZS75" s="47"/>
      <c r="SZT75" s="52"/>
      <c r="SZU75" s="52"/>
      <c r="SZV75" s="52"/>
      <c r="SZW75" s="28"/>
      <c r="SZX75" s="28"/>
      <c r="SZY75" s="28"/>
      <c r="SZZ75" s="28"/>
      <c r="TAA75" s="28"/>
      <c r="TAB75" s="28"/>
      <c r="TAC75" s="28"/>
      <c r="TAD75" s="28"/>
      <c r="TAE75" s="52"/>
      <c r="TAF75" s="51"/>
      <c r="TAG75" s="51"/>
      <c r="TAH75" s="51"/>
      <c r="TAI75" s="47"/>
      <c r="TAJ75" s="52"/>
      <c r="TAK75" s="52"/>
      <c r="TAL75" s="52"/>
      <c r="TAM75" s="28"/>
      <c r="TAN75" s="28"/>
      <c r="TAO75" s="28"/>
      <c r="TAP75" s="28"/>
      <c r="TAQ75" s="28"/>
      <c r="TAR75" s="28"/>
      <c r="TAS75" s="28"/>
      <c r="TAT75" s="28"/>
      <c r="TAU75" s="52"/>
      <c r="TAV75" s="51"/>
      <c r="TAW75" s="51"/>
      <c r="TAX75" s="51"/>
      <c r="TAY75" s="47"/>
      <c r="TAZ75" s="52"/>
      <c r="TBA75" s="52"/>
      <c r="TBB75" s="52"/>
      <c r="TBC75" s="28"/>
      <c r="TBD75" s="28"/>
      <c r="TBE75" s="28"/>
      <c r="TBF75" s="28"/>
      <c r="TBG75" s="28"/>
      <c r="TBH75" s="28"/>
      <c r="TBI75" s="28"/>
      <c r="TBJ75" s="28"/>
      <c r="TBK75" s="52"/>
      <c r="TBL75" s="51"/>
      <c r="TBM75" s="51"/>
      <c r="TBN75" s="51"/>
      <c r="TBO75" s="47"/>
      <c r="TBP75" s="52"/>
      <c r="TBQ75" s="52"/>
      <c r="TBR75" s="52"/>
      <c r="TBS75" s="28"/>
      <c r="TBT75" s="28"/>
      <c r="TBU75" s="28"/>
      <c r="TBV75" s="28"/>
      <c r="TBW75" s="28"/>
      <c r="TBX75" s="28"/>
      <c r="TBY75" s="28"/>
      <c r="TBZ75" s="28"/>
      <c r="TCA75" s="52"/>
      <c r="TCB75" s="51"/>
      <c r="TCC75" s="51"/>
      <c r="TCD75" s="51"/>
      <c r="TCE75" s="47"/>
      <c r="TCF75" s="52"/>
      <c r="TCG75" s="52"/>
      <c r="TCH75" s="52"/>
      <c r="TCI75" s="28"/>
      <c r="TCJ75" s="28"/>
      <c r="TCK75" s="28"/>
      <c r="TCL75" s="28"/>
      <c r="TCM75" s="28"/>
      <c r="TCN75" s="28"/>
      <c r="TCO75" s="28"/>
      <c r="TCP75" s="28"/>
      <c r="TCQ75" s="52"/>
      <c r="TCR75" s="51"/>
      <c r="TCS75" s="51"/>
      <c r="TCT75" s="51"/>
      <c r="TCU75" s="47"/>
      <c r="TCV75" s="52"/>
      <c r="TCW75" s="52"/>
      <c r="TCX75" s="52"/>
      <c r="TCY75" s="28"/>
      <c r="TCZ75" s="28"/>
      <c r="TDA75" s="28"/>
      <c r="TDB75" s="28"/>
      <c r="TDC75" s="28"/>
      <c r="TDD75" s="28"/>
      <c r="TDE75" s="28"/>
      <c r="TDF75" s="28"/>
      <c r="TDG75" s="52"/>
      <c r="TDH75" s="51"/>
      <c r="TDI75" s="51"/>
      <c r="TDJ75" s="51"/>
      <c r="TDK75" s="47"/>
      <c r="TDL75" s="52"/>
      <c r="TDM75" s="52"/>
      <c r="TDN75" s="52"/>
      <c r="TDO75" s="28"/>
      <c r="TDP75" s="28"/>
      <c r="TDQ75" s="28"/>
      <c r="TDR75" s="28"/>
      <c r="TDS75" s="28"/>
      <c r="TDT75" s="28"/>
      <c r="TDU75" s="28"/>
      <c r="TDV75" s="28"/>
      <c r="TDW75" s="52"/>
      <c r="TDX75" s="51"/>
      <c r="TDY75" s="51"/>
      <c r="TDZ75" s="51"/>
      <c r="TEA75" s="47"/>
      <c r="TEB75" s="52"/>
      <c r="TEC75" s="52"/>
      <c r="TED75" s="52"/>
      <c r="TEE75" s="28"/>
      <c r="TEF75" s="28"/>
      <c r="TEG75" s="28"/>
      <c r="TEH75" s="28"/>
      <c r="TEI75" s="28"/>
      <c r="TEJ75" s="28"/>
      <c r="TEK75" s="28"/>
      <c r="TEL75" s="28"/>
      <c r="TEM75" s="52"/>
      <c r="TEN75" s="51"/>
      <c r="TEO75" s="51"/>
      <c r="TEP75" s="51"/>
      <c r="TEQ75" s="47"/>
      <c r="TER75" s="52"/>
      <c r="TES75" s="52"/>
      <c r="TET75" s="52"/>
      <c r="TEU75" s="28"/>
      <c r="TEV75" s="28"/>
      <c r="TEW75" s="28"/>
      <c r="TEX75" s="28"/>
      <c r="TEY75" s="28"/>
      <c r="TEZ75" s="28"/>
      <c r="TFA75" s="28"/>
      <c r="TFB75" s="28"/>
      <c r="TFC75" s="52"/>
      <c r="TFD75" s="51"/>
      <c r="TFE75" s="51"/>
      <c r="TFF75" s="51"/>
      <c r="TFG75" s="47"/>
      <c r="TFH75" s="52"/>
      <c r="TFI75" s="52"/>
      <c r="TFJ75" s="52"/>
      <c r="TFK75" s="28"/>
      <c r="TFL75" s="28"/>
      <c r="TFM75" s="28"/>
      <c r="TFN75" s="28"/>
      <c r="TFO75" s="28"/>
      <c r="TFP75" s="28"/>
      <c r="TFQ75" s="28"/>
      <c r="TFR75" s="28"/>
      <c r="TFS75" s="52"/>
      <c r="TFT75" s="51"/>
      <c r="TFU75" s="51"/>
      <c r="TFV75" s="51"/>
      <c r="TFW75" s="47"/>
      <c r="TFX75" s="52"/>
      <c r="TFY75" s="52"/>
      <c r="TFZ75" s="52"/>
      <c r="TGA75" s="28"/>
      <c r="TGB75" s="28"/>
      <c r="TGC75" s="28"/>
      <c r="TGD75" s="28"/>
      <c r="TGE75" s="28"/>
      <c r="TGF75" s="28"/>
      <c r="TGG75" s="28"/>
      <c r="TGH75" s="28"/>
      <c r="TGI75" s="52"/>
      <c r="TGJ75" s="51"/>
      <c r="TGK75" s="51"/>
      <c r="TGL75" s="51"/>
      <c r="TGM75" s="47"/>
      <c r="TGN75" s="52"/>
      <c r="TGO75" s="52"/>
      <c r="TGP75" s="52"/>
      <c r="TGQ75" s="28"/>
      <c r="TGR75" s="28"/>
      <c r="TGS75" s="28"/>
      <c r="TGT75" s="28"/>
      <c r="TGU75" s="28"/>
      <c r="TGV75" s="28"/>
      <c r="TGW75" s="28"/>
      <c r="TGX75" s="28"/>
      <c r="TGY75" s="52"/>
      <c r="TGZ75" s="51"/>
      <c r="THA75" s="51"/>
      <c r="THB75" s="51"/>
      <c r="THC75" s="47"/>
      <c r="THD75" s="52"/>
      <c r="THE75" s="52"/>
      <c r="THF75" s="52"/>
      <c r="THG75" s="28"/>
      <c r="THH75" s="28"/>
      <c r="THI75" s="28"/>
      <c r="THJ75" s="28"/>
      <c r="THK75" s="28"/>
      <c r="THL75" s="28"/>
      <c r="THM75" s="28"/>
      <c r="THN75" s="28"/>
      <c r="THO75" s="52"/>
      <c r="THP75" s="51"/>
      <c r="THQ75" s="51"/>
      <c r="THR75" s="51"/>
      <c r="THS75" s="47"/>
      <c r="THT75" s="52"/>
      <c r="THU75" s="52"/>
      <c r="THV75" s="52"/>
      <c r="THW75" s="28"/>
      <c r="THX75" s="28"/>
      <c r="THY75" s="28"/>
      <c r="THZ75" s="28"/>
      <c r="TIA75" s="28"/>
      <c r="TIB75" s="28"/>
      <c r="TIC75" s="28"/>
      <c r="TID75" s="28"/>
      <c r="TIE75" s="52"/>
      <c r="TIF75" s="51"/>
      <c r="TIG75" s="51"/>
      <c r="TIH75" s="51"/>
      <c r="TII75" s="47"/>
      <c r="TIJ75" s="52"/>
      <c r="TIK75" s="52"/>
      <c r="TIL75" s="52"/>
      <c r="TIM75" s="28"/>
      <c r="TIN75" s="28"/>
      <c r="TIO75" s="28"/>
      <c r="TIP75" s="28"/>
      <c r="TIQ75" s="28"/>
      <c r="TIR75" s="28"/>
      <c r="TIS75" s="28"/>
      <c r="TIT75" s="28"/>
      <c r="TIU75" s="52"/>
      <c r="TIV75" s="51"/>
      <c r="TIW75" s="51"/>
      <c r="TIX75" s="51"/>
      <c r="TIY75" s="47"/>
      <c r="TIZ75" s="52"/>
      <c r="TJA75" s="52"/>
      <c r="TJB75" s="52"/>
      <c r="TJC75" s="28"/>
      <c r="TJD75" s="28"/>
      <c r="TJE75" s="28"/>
      <c r="TJF75" s="28"/>
      <c r="TJG75" s="28"/>
      <c r="TJH75" s="28"/>
      <c r="TJI75" s="28"/>
      <c r="TJJ75" s="28"/>
      <c r="TJK75" s="52"/>
      <c r="TJL75" s="51"/>
      <c r="TJM75" s="51"/>
      <c r="TJN75" s="51"/>
      <c r="TJO75" s="47"/>
      <c r="TJP75" s="52"/>
      <c r="TJQ75" s="52"/>
      <c r="TJR75" s="52"/>
      <c r="TJS75" s="28"/>
      <c r="TJT75" s="28"/>
      <c r="TJU75" s="28"/>
      <c r="TJV75" s="28"/>
      <c r="TJW75" s="28"/>
      <c r="TJX75" s="28"/>
      <c r="TJY75" s="28"/>
      <c r="TJZ75" s="28"/>
      <c r="TKA75" s="52"/>
      <c r="TKB75" s="51"/>
      <c r="TKC75" s="51"/>
      <c r="TKD75" s="51"/>
      <c r="TKE75" s="47"/>
      <c r="TKF75" s="52"/>
      <c r="TKG75" s="52"/>
      <c r="TKH75" s="52"/>
      <c r="TKI75" s="28"/>
      <c r="TKJ75" s="28"/>
      <c r="TKK75" s="28"/>
      <c r="TKL75" s="28"/>
      <c r="TKM75" s="28"/>
      <c r="TKN75" s="28"/>
      <c r="TKO75" s="28"/>
      <c r="TKP75" s="28"/>
      <c r="TKQ75" s="52"/>
      <c r="TKR75" s="51"/>
      <c r="TKS75" s="51"/>
      <c r="TKT75" s="51"/>
      <c r="TKU75" s="47"/>
      <c r="TKV75" s="52"/>
      <c r="TKW75" s="52"/>
      <c r="TKX75" s="52"/>
      <c r="TKY75" s="28"/>
      <c r="TKZ75" s="28"/>
      <c r="TLA75" s="28"/>
      <c r="TLB75" s="28"/>
      <c r="TLC75" s="28"/>
      <c r="TLD75" s="28"/>
      <c r="TLE75" s="28"/>
      <c r="TLF75" s="28"/>
      <c r="TLG75" s="52"/>
      <c r="TLH75" s="51"/>
      <c r="TLI75" s="51"/>
      <c r="TLJ75" s="51"/>
      <c r="TLK75" s="47"/>
      <c r="TLL75" s="52"/>
      <c r="TLM75" s="52"/>
      <c r="TLN75" s="52"/>
      <c r="TLO75" s="28"/>
      <c r="TLP75" s="28"/>
      <c r="TLQ75" s="28"/>
      <c r="TLR75" s="28"/>
      <c r="TLS75" s="28"/>
      <c r="TLT75" s="28"/>
      <c r="TLU75" s="28"/>
      <c r="TLV75" s="28"/>
      <c r="TLW75" s="52"/>
      <c r="TLX75" s="51"/>
      <c r="TLY75" s="51"/>
      <c r="TLZ75" s="51"/>
      <c r="TMA75" s="47"/>
      <c r="TMB75" s="52"/>
      <c r="TMC75" s="52"/>
      <c r="TMD75" s="52"/>
      <c r="TME75" s="28"/>
      <c r="TMF75" s="28"/>
      <c r="TMG75" s="28"/>
      <c r="TMH75" s="28"/>
      <c r="TMI75" s="28"/>
      <c r="TMJ75" s="28"/>
      <c r="TMK75" s="28"/>
      <c r="TML75" s="28"/>
      <c r="TMM75" s="52"/>
      <c r="TMN75" s="51"/>
      <c r="TMO75" s="51"/>
      <c r="TMP75" s="51"/>
      <c r="TMQ75" s="47"/>
      <c r="TMR75" s="52"/>
      <c r="TMS75" s="52"/>
      <c r="TMT75" s="52"/>
      <c r="TMU75" s="28"/>
      <c r="TMV75" s="28"/>
      <c r="TMW75" s="28"/>
      <c r="TMX75" s="28"/>
      <c r="TMY75" s="28"/>
      <c r="TMZ75" s="28"/>
      <c r="TNA75" s="28"/>
      <c r="TNB75" s="28"/>
      <c r="TNC75" s="52"/>
      <c r="TND75" s="51"/>
      <c r="TNE75" s="51"/>
      <c r="TNF75" s="51"/>
      <c r="TNG75" s="47"/>
      <c r="TNH75" s="52"/>
      <c r="TNI75" s="52"/>
      <c r="TNJ75" s="52"/>
      <c r="TNK75" s="28"/>
      <c r="TNL75" s="28"/>
      <c r="TNM75" s="28"/>
      <c r="TNN75" s="28"/>
      <c r="TNO75" s="28"/>
      <c r="TNP75" s="28"/>
      <c r="TNQ75" s="28"/>
      <c r="TNR75" s="28"/>
      <c r="TNS75" s="52"/>
      <c r="TNT75" s="51"/>
      <c r="TNU75" s="51"/>
      <c r="TNV75" s="51"/>
      <c r="TNW75" s="47"/>
      <c r="TNX75" s="52"/>
      <c r="TNY75" s="52"/>
      <c r="TNZ75" s="52"/>
      <c r="TOA75" s="28"/>
      <c r="TOB75" s="28"/>
      <c r="TOC75" s="28"/>
      <c r="TOD75" s="28"/>
      <c r="TOE75" s="28"/>
      <c r="TOF75" s="28"/>
      <c r="TOG75" s="28"/>
      <c r="TOH75" s="28"/>
      <c r="TOI75" s="52"/>
      <c r="TOJ75" s="51"/>
      <c r="TOK75" s="51"/>
      <c r="TOL75" s="51"/>
      <c r="TOM75" s="47"/>
      <c r="TON75" s="52"/>
      <c r="TOO75" s="52"/>
      <c r="TOP75" s="52"/>
      <c r="TOQ75" s="28"/>
      <c r="TOR75" s="28"/>
      <c r="TOS75" s="28"/>
      <c r="TOT75" s="28"/>
      <c r="TOU75" s="28"/>
      <c r="TOV75" s="28"/>
      <c r="TOW75" s="28"/>
      <c r="TOX75" s="28"/>
      <c r="TOY75" s="52"/>
      <c r="TOZ75" s="51"/>
      <c r="TPA75" s="51"/>
      <c r="TPB75" s="51"/>
      <c r="TPC75" s="47"/>
      <c r="TPD75" s="52"/>
      <c r="TPE75" s="52"/>
      <c r="TPF75" s="52"/>
      <c r="TPG75" s="28"/>
      <c r="TPH75" s="28"/>
      <c r="TPI75" s="28"/>
      <c r="TPJ75" s="28"/>
      <c r="TPK75" s="28"/>
      <c r="TPL75" s="28"/>
      <c r="TPM75" s="28"/>
      <c r="TPN75" s="28"/>
      <c r="TPO75" s="52"/>
      <c r="TPP75" s="51"/>
      <c r="TPQ75" s="51"/>
      <c r="TPR75" s="51"/>
      <c r="TPS75" s="47"/>
      <c r="TPT75" s="52"/>
      <c r="TPU75" s="52"/>
      <c r="TPV75" s="52"/>
      <c r="TPW75" s="28"/>
      <c r="TPX75" s="28"/>
      <c r="TPY75" s="28"/>
      <c r="TPZ75" s="28"/>
      <c r="TQA75" s="28"/>
      <c r="TQB75" s="28"/>
      <c r="TQC75" s="28"/>
      <c r="TQD75" s="28"/>
      <c r="TQE75" s="52"/>
      <c r="TQF75" s="51"/>
      <c r="TQG75" s="51"/>
      <c r="TQH75" s="51"/>
      <c r="TQI75" s="47"/>
      <c r="TQJ75" s="52"/>
      <c r="TQK75" s="52"/>
      <c r="TQL75" s="52"/>
      <c r="TQM75" s="28"/>
      <c r="TQN75" s="28"/>
      <c r="TQO75" s="28"/>
      <c r="TQP75" s="28"/>
      <c r="TQQ75" s="28"/>
      <c r="TQR75" s="28"/>
      <c r="TQS75" s="28"/>
      <c r="TQT75" s="28"/>
      <c r="TQU75" s="52"/>
      <c r="TQV75" s="51"/>
      <c r="TQW75" s="51"/>
      <c r="TQX75" s="51"/>
      <c r="TQY75" s="47"/>
      <c r="TQZ75" s="52"/>
      <c r="TRA75" s="52"/>
      <c r="TRB75" s="52"/>
      <c r="TRC75" s="28"/>
      <c r="TRD75" s="28"/>
      <c r="TRE75" s="28"/>
      <c r="TRF75" s="28"/>
      <c r="TRG75" s="28"/>
      <c r="TRH75" s="28"/>
      <c r="TRI75" s="28"/>
      <c r="TRJ75" s="28"/>
      <c r="TRK75" s="52"/>
      <c r="TRL75" s="51"/>
      <c r="TRM75" s="51"/>
      <c r="TRN75" s="51"/>
      <c r="TRO75" s="47"/>
      <c r="TRP75" s="52"/>
      <c r="TRQ75" s="52"/>
      <c r="TRR75" s="52"/>
      <c r="TRS75" s="28"/>
      <c r="TRT75" s="28"/>
      <c r="TRU75" s="28"/>
      <c r="TRV75" s="28"/>
      <c r="TRW75" s="28"/>
      <c r="TRX75" s="28"/>
      <c r="TRY75" s="28"/>
      <c r="TRZ75" s="28"/>
      <c r="TSA75" s="52"/>
      <c r="TSB75" s="51"/>
      <c r="TSC75" s="51"/>
      <c r="TSD75" s="51"/>
      <c r="TSE75" s="47"/>
      <c r="TSF75" s="52"/>
      <c r="TSG75" s="52"/>
      <c r="TSH75" s="52"/>
      <c r="TSI75" s="28"/>
      <c r="TSJ75" s="28"/>
      <c r="TSK75" s="28"/>
      <c r="TSL75" s="28"/>
      <c r="TSM75" s="28"/>
      <c r="TSN75" s="28"/>
      <c r="TSO75" s="28"/>
      <c r="TSP75" s="28"/>
      <c r="TSQ75" s="52"/>
      <c r="TSR75" s="51"/>
      <c r="TSS75" s="51"/>
      <c r="TST75" s="51"/>
      <c r="TSU75" s="47"/>
      <c r="TSV75" s="52"/>
      <c r="TSW75" s="52"/>
      <c r="TSX75" s="52"/>
      <c r="TSY75" s="28"/>
      <c r="TSZ75" s="28"/>
      <c r="TTA75" s="28"/>
      <c r="TTB75" s="28"/>
      <c r="TTC75" s="28"/>
      <c r="TTD75" s="28"/>
      <c r="TTE75" s="28"/>
      <c r="TTF75" s="28"/>
      <c r="TTG75" s="52"/>
      <c r="TTH75" s="51"/>
      <c r="TTI75" s="51"/>
      <c r="TTJ75" s="51"/>
      <c r="TTK75" s="47"/>
      <c r="TTL75" s="52"/>
      <c r="TTM75" s="52"/>
      <c r="TTN75" s="52"/>
      <c r="TTO75" s="28"/>
      <c r="TTP75" s="28"/>
      <c r="TTQ75" s="28"/>
      <c r="TTR75" s="28"/>
      <c r="TTS75" s="28"/>
      <c r="TTT75" s="28"/>
      <c r="TTU75" s="28"/>
      <c r="TTV75" s="28"/>
      <c r="TTW75" s="52"/>
      <c r="TTX75" s="51"/>
      <c r="TTY75" s="51"/>
      <c r="TTZ75" s="51"/>
      <c r="TUA75" s="47"/>
      <c r="TUB75" s="52"/>
      <c r="TUC75" s="52"/>
      <c r="TUD75" s="52"/>
      <c r="TUE75" s="28"/>
      <c r="TUF75" s="28"/>
      <c r="TUG75" s="28"/>
      <c r="TUH75" s="28"/>
      <c r="TUI75" s="28"/>
      <c r="TUJ75" s="28"/>
      <c r="TUK75" s="28"/>
      <c r="TUL75" s="28"/>
      <c r="TUM75" s="52"/>
      <c r="TUN75" s="51"/>
      <c r="TUO75" s="51"/>
      <c r="TUP75" s="51"/>
      <c r="TUQ75" s="47"/>
      <c r="TUR75" s="52"/>
      <c r="TUS75" s="52"/>
      <c r="TUT75" s="52"/>
      <c r="TUU75" s="28"/>
      <c r="TUV75" s="28"/>
      <c r="TUW75" s="28"/>
      <c r="TUX75" s="28"/>
      <c r="TUY75" s="28"/>
      <c r="TUZ75" s="28"/>
      <c r="TVA75" s="28"/>
      <c r="TVB75" s="28"/>
      <c r="TVC75" s="52"/>
      <c r="TVD75" s="51"/>
      <c r="TVE75" s="51"/>
      <c r="TVF75" s="51"/>
      <c r="TVG75" s="47"/>
      <c r="TVH75" s="52"/>
      <c r="TVI75" s="52"/>
      <c r="TVJ75" s="52"/>
      <c r="TVK75" s="28"/>
      <c r="TVL75" s="28"/>
      <c r="TVM75" s="28"/>
      <c r="TVN75" s="28"/>
      <c r="TVO75" s="28"/>
      <c r="TVP75" s="28"/>
      <c r="TVQ75" s="28"/>
      <c r="TVR75" s="28"/>
      <c r="TVS75" s="52"/>
      <c r="TVT75" s="51"/>
      <c r="TVU75" s="51"/>
      <c r="TVV75" s="51"/>
      <c r="TVW75" s="47"/>
      <c r="TVX75" s="52"/>
      <c r="TVY75" s="52"/>
      <c r="TVZ75" s="52"/>
      <c r="TWA75" s="28"/>
      <c r="TWB75" s="28"/>
      <c r="TWC75" s="28"/>
      <c r="TWD75" s="28"/>
      <c r="TWE75" s="28"/>
      <c r="TWF75" s="28"/>
      <c r="TWG75" s="28"/>
      <c r="TWH75" s="28"/>
      <c r="TWI75" s="52"/>
      <c r="TWJ75" s="51"/>
      <c r="TWK75" s="51"/>
      <c r="TWL75" s="51"/>
      <c r="TWM75" s="47"/>
      <c r="TWN75" s="52"/>
      <c r="TWO75" s="52"/>
      <c r="TWP75" s="52"/>
      <c r="TWQ75" s="28"/>
      <c r="TWR75" s="28"/>
      <c r="TWS75" s="28"/>
      <c r="TWT75" s="28"/>
      <c r="TWU75" s="28"/>
      <c r="TWV75" s="28"/>
      <c r="TWW75" s="28"/>
      <c r="TWX75" s="28"/>
      <c r="TWY75" s="52"/>
      <c r="TWZ75" s="51"/>
      <c r="TXA75" s="51"/>
      <c r="TXB75" s="51"/>
      <c r="TXC75" s="47"/>
      <c r="TXD75" s="52"/>
      <c r="TXE75" s="52"/>
      <c r="TXF75" s="52"/>
      <c r="TXG75" s="28"/>
      <c r="TXH75" s="28"/>
      <c r="TXI75" s="28"/>
      <c r="TXJ75" s="28"/>
      <c r="TXK75" s="28"/>
      <c r="TXL75" s="28"/>
      <c r="TXM75" s="28"/>
      <c r="TXN75" s="28"/>
      <c r="TXO75" s="52"/>
      <c r="TXP75" s="51"/>
      <c r="TXQ75" s="51"/>
      <c r="TXR75" s="51"/>
      <c r="TXS75" s="47"/>
      <c r="TXT75" s="52"/>
      <c r="TXU75" s="52"/>
      <c r="TXV75" s="52"/>
      <c r="TXW75" s="28"/>
      <c r="TXX75" s="28"/>
      <c r="TXY75" s="28"/>
      <c r="TXZ75" s="28"/>
      <c r="TYA75" s="28"/>
      <c r="TYB75" s="28"/>
      <c r="TYC75" s="28"/>
      <c r="TYD75" s="28"/>
      <c r="TYE75" s="52"/>
      <c r="TYF75" s="51"/>
      <c r="TYG75" s="51"/>
      <c r="TYH75" s="51"/>
      <c r="TYI75" s="47"/>
      <c r="TYJ75" s="52"/>
      <c r="TYK75" s="52"/>
      <c r="TYL75" s="52"/>
      <c r="TYM75" s="28"/>
      <c r="TYN75" s="28"/>
      <c r="TYO75" s="28"/>
      <c r="TYP75" s="28"/>
      <c r="TYQ75" s="28"/>
      <c r="TYR75" s="28"/>
      <c r="TYS75" s="28"/>
      <c r="TYT75" s="28"/>
      <c r="TYU75" s="52"/>
      <c r="TYV75" s="51"/>
      <c r="TYW75" s="51"/>
      <c r="TYX75" s="51"/>
      <c r="TYY75" s="47"/>
      <c r="TYZ75" s="52"/>
      <c r="TZA75" s="52"/>
      <c r="TZB75" s="52"/>
      <c r="TZC75" s="28"/>
      <c r="TZD75" s="28"/>
      <c r="TZE75" s="28"/>
      <c r="TZF75" s="28"/>
      <c r="TZG75" s="28"/>
      <c r="TZH75" s="28"/>
      <c r="TZI75" s="28"/>
      <c r="TZJ75" s="28"/>
      <c r="TZK75" s="52"/>
      <c r="TZL75" s="51"/>
      <c r="TZM75" s="51"/>
      <c r="TZN75" s="51"/>
      <c r="TZO75" s="47"/>
      <c r="TZP75" s="52"/>
      <c r="TZQ75" s="52"/>
      <c r="TZR75" s="52"/>
      <c r="TZS75" s="28"/>
      <c r="TZT75" s="28"/>
      <c r="TZU75" s="28"/>
      <c r="TZV75" s="28"/>
      <c r="TZW75" s="28"/>
      <c r="TZX75" s="28"/>
      <c r="TZY75" s="28"/>
      <c r="TZZ75" s="28"/>
      <c r="UAA75" s="52"/>
      <c r="UAB75" s="51"/>
      <c r="UAC75" s="51"/>
      <c r="UAD75" s="51"/>
      <c r="UAE75" s="47"/>
      <c r="UAF75" s="52"/>
      <c r="UAG75" s="52"/>
      <c r="UAH75" s="52"/>
      <c r="UAI75" s="28"/>
      <c r="UAJ75" s="28"/>
      <c r="UAK75" s="28"/>
      <c r="UAL75" s="28"/>
      <c r="UAM75" s="28"/>
      <c r="UAN75" s="28"/>
      <c r="UAO75" s="28"/>
      <c r="UAP75" s="28"/>
      <c r="UAQ75" s="52"/>
      <c r="UAR75" s="51"/>
      <c r="UAS75" s="51"/>
      <c r="UAT75" s="51"/>
      <c r="UAU75" s="47"/>
      <c r="UAV75" s="52"/>
      <c r="UAW75" s="52"/>
      <c r="UAX75" s="52"/>
      <c r="UAY75" s="28"/>
      <c r="UAZ75" s="28"/>
      <c r="UBA75" s="28"/>
      <c r="UBB75" s="28"/>
      <c r="UBC75" s="28"/>
      <c r="UBD75" s="28"/>
      <c r="UBE75" s="28"/>
      <c r="UBF75" s="28"/>
      <c r="UBG75" s="52"/>
      <c r="UBH75" s="51"/>
      <c r="UBI75" s="51"/>
      <c r="UBJ75" s="51"/>
      <c r="UBK75" s="47"/>
      <c r="UBL75" s="52"/>
      <c r="UBM75" s="52"/>
      <c r="UBN75" s="52"/>
      <c r="UBO75" s="28"/>
      <c r="UBP75" s="28"/>
      <c r="UBQ75" s="28"/>
      <c r="UBR75" s="28"/>
      <c r="UBS75" s="28"/>
      <c r="UBT75" s="28"/>
      <c r="UBU75" s="28"/>
      <c r="UBV75" s="28"/>
      <c r="UBW75" s="52"/>
      <c r="UBX75" s="51"/>
      <c r="UBY75" s="51"/>
      <c r="UBZ75" s="51"/>
      <c r="UCA75" s="47"/>
      <c r="UCB75" s="52"/>
      <c r="UCC75" s="52"/>
      <c r="UCD75" s="52"/>
      <c r="UCE75" s="28"/>
      <c r="UCF75" s="28"/>
      <c r="UCG75" s="28"/>
      <c r="UCH75" s="28"/>
      <c r="UCI75" s="28"/>
      <c r="UCJ75" s="28"/>
      <c r="UCK75" s="28"/>
      <c r="UCL75" s="28"/>
      <c r="UCM75" s="52"/>
      <c r="UCN75" s="51"/>
      <c r="UCO75" s="51"/>
      <c r="UCP75" s="51"/>
      <c r="UCQ75" s="47"/>
      <c r="UCR75" s="52"/>
      <c r="UCS75" s="52"/>
      <c r="UCT75" s="52"/>
      <c r="UCU75" s="28"/>
      <c r="UCV75" s="28"/>
      <c r="UCW75" s="28"/>
      <c r="UCX75" s="28"/>
      <c r="UCY75" s="28"/>
      <c r="UCZ75" s="28"/>
      <c r="UDA75" s="28"/>
      <c r="UDB75" s="28"/>
      <c r="UDC75" s="52"/>
      <c r="UDD75" s="51"/>
      <c r="UDE75" s="51"/>
      <c r="UDF75" s="51"/>
      <c r="UDG75" s="47"/>
      <c r="UDH75" s="52"/>
      <c r="UDI75" s="52"/>
      <c r="UDJ75" s="52"/>
      <c r="UDK75" s="28"/>
      <c r="UDL75" s="28"/>
      <c r="UDM75" s="28"/>
      <c r="UDN75" s="28"/>
      <c r="UDO75" s="28"/>
      <c r="UDP75" s="28"/>
      <c r="UDQ75" s="28"/>
      <c r="UDR75" s="28"/>
      <c r="UDS75" s="52"/>
      <c r="UDT75" s="51"/>
      <c r="UDU75" s="51"/>
      <c r="UDV75" s="51"/>
      <c r="UDW75" s="47"/>
      <c r="UDX75" s="52"/>
      <c r="UDY75" s="52"/>
      <c r="UDZ75" s="52"/>
      <c r="UEA75" s="28"/>
      <c r="UEB75" s="28"/>
      <c r="UEC75" s="28"/>
      <c r="UED75" s="28"/>
      <c r="UEE75" s="28"/>
      <c r="UEF75" s="28"/>
      <c r="UEG75" s="28"/>
      <c r="UEH75" s="28"/>
      <c r="UEI75" s="52"/>
      <c r="UEJ75" s="51"/>
      <c r="UEK75" s="51"/>
      <c r="UEL75" s="51"/>
      <c r="UEM75" s="47"/>
      <c r="UEN75" s="52"/>
      <c r="UEO75" s="52"/>
      <c r="UEP75" s="52"/>
      <c r="UEQ75" s="28"/>
      <c r="UER75" s="28"/>
      <c r="UES75" s="28"/>
      <c r="UET75" s="28"/>
      <c r="UEU75" s="28"/>
      <c r="UEV75" s="28"/>
      <c r="UEW75" s="28"/>
      <c r="UEX75" s="28"/>
      <c r="UEY75" s="52"/>
      <c r="UEZ75" s="51"/>
      <c r="UFA75" s="51"/>
      <c r="UFB75" s="51"/>
      <c r="UFC75" s="47"/>
      <c r="UFD75" s="52"/>
      <c r="UFE75" s="52"/>
      <c r="UFF75" s="52"/>
      <c r="UFG75" s="28"/>
      <c r="UFH75" s="28"/>
      <c r="UFI75" s="28"/>
      <c r="UFJ75" s="28"/>
      <c r="UFK75" s="28"/>
      <c r="UFL75" s="28"/>
      <c r="UFM75" s="28"/>
      <c r="UFN75" s="28"/>
      <c r="UFO75" s="52"/>
      <c r="UFP75" s="51"/>
      <c r="UFQ75" s="51"/>
      <c r="UFR75" s="51"/>
      <c r="UFS75" s="47"/>
      <c r="UFT75" s="52"/>
      <c r="UFU75" s="52"/>
      <c r="UFV75" s="52"/>
      <c r="UFW75" s="28"/>
      <c r="UFX75" s="28"/>
      <c r="UFY75" s="28"/>
      <c r="UFZ75" s="28"/>
      <c r="UGA75" s="28"/>
      <c r="UGB75" s="28"/>
      <c r="UGC75" s="28"/>
      <c r="UGD75" s="28"/>
      <c r="UGE75" s="52"/>
      <c r="UGF75" s="51"/>
      <c r="UGG75" s="51"/>
      <c r="UGH75" s="51"/>
      <c r="UGI75" s="47"/>
      <c r="UGJ75" s="52"/>
      <c r="UGK75" s="52"/>
      <c r="UGL75" s="52"/>
      <c r="UGM75" s="28"/>
      <c r="UGN75" s="28"/>
      <c r="UGO75" s="28"/>
      <c r="UGP75" s="28"/>
      <c r="UGQ75" s="28"/>
      <c r="UGR75" s="28"/>
      <c r="UGS75" s="28"/>
      <c r="UGT75" s="28"/>
      <c r="UGU75" s="52"/>
      <c r="UGV75" s="51"/>
      <c r="UGW75" s="51"/>
      <c r="UGX75" s="51"/>
      <c r="UGY75" s="47"/>
      <c r="UGZ75" s="52"/>
      <c r="UHA75" s="52"/>
      <c r="UHB75" s="52"/>
      <c r="UHC75" s="28"/>
      <c r="UHD75" s="28"/>
      <c r="UHE75" s="28"/>
      <c r="UHF75" s="28"/>
      <c r="UHG75" s="28"/>
      <c r="UHH75" s="28"/>
      <c r="UHI75" s="28"/>
      <c r="UHJ75" s="28"/>
      <c r="UHK75" s="52"/>
      <c r="UHL75" s="51"/>
      <c r="UHM75" s="51"/>
      <c r="UHN75" s="51"/>
      <c r="UHO75" s="47"/>
      <c r="UHP75" s="52"/>
      <c r="UHQ75" s="52"/>
      <c r="UHR75" s="52"/>
      <c r="UHS75" s="28"/>
      <c r="UHT75" s="28"/>
      <c r="UHU75" s="28"/>
      <c r="UHV75" s="28"/>
      <c r="UHW75" s="28"/>
      <c r="UHX75" s="28"/>
      <c r="UHY75" s="28"/>
      <c r="UHZ75" s="28"/>
      <c r="UIA75" s="52"/>
      <c r="UIB75" s="51"/>
      <c r="UIC75" s="51"/>
      <c r="UID75" s="51"/>
      <c r="UIE75" s="47"/>
      <c r="UIF75" s="52"/>
      <c r="UIG75" s="52"/>
      <c r="UIH75" s="52"/>
      <c r="UII75" s="28"/>
      <c r="UIJ75" s="28"/>
      <c r="UIK75" s="28"/>
      <c r="UIL75" s="28"/>
      <c r="UIM75" s="28"/>
      <c r="UIN75" s="28"/>
      <c r="UIO75" s="28"/>
      <c r="UIP75" s="28"/>
      <c r="UIQ75" s="52"/>
      <c r="UIR75" s="51"/>
      <c r="UIS75" s="51"/>
      <c r="UIT75" s="51"/>
      <c r="UIU75" s="47"/>
      <c r="UIV75" s="52"/>
      <c r="UIW75" s="52"/>
      <c r="UIX75" s="52"/>
      <c r="UIY75" s="28"/>
      <c r="UIZ75" s="28"/>
      <c r="UJA75" s="28"/>
      <c r="UJB75" s="28"/>
      <c r="UJC75" s="28"/>
      <c r="UJD75" s="28"/>
      <c r="UJE75" s="28"/>
      <c r="UJF75" s="28"/>
      <c r="UJG75" s="52"/>
      <c r="UJH75" s="51"/>
      <c r="UJI75" s="51"/>
      <c r="UJJ75" s="51"/>
      <c r="UJK75" s="47"/>
      <c r="UJL75" s="52"/>
      <c r="UJM75" s="52"/>
      <c r="UJN75" s="52"/>
      <c r="UJO75" s="28"/>
      <c r="UJP75" s="28"/>
      <c r="UJQ75" s="28"/>
      <c r="UJR75" s="28"/>
      <c r="UJS75" s="28"/>
      <c r="UJT75" s="28"/>
      <c r="UJU75" s="28"/>
      <c r="UJV75" s="28"/>
      <c r="UJW75" s="52"/>
      <c r="UJX75" s="51"/>
      <c r="UJY75" s="51"/>
      <c r="UJZ75" s="51"/>
      <c r="UKA75" s="47"/>
      <c r="UKB75" s="52"/>
      <c r="UKC75" s="52"/>
      <c r="UKD75" s="52"/>
      <c r="UKE75" s="28"/>
      <c r="UKF75" s="28"/>
      <c r="UKG75" s="28"/>
      <c r="UKH75" s="28"/>
      <c r="UKI75" s="28"/>
      <c r="UKJ75" s="28"/>
      <c r="UKK75" s="28"/>
      <c r="UKL75" s="28"/>
      <c r="UKM75" s="52"/>
      <c r="UKN75" s="51"/>
      <c r="UKO75" s="51"/>
      <c r="UKP75" s="51"/>
      <c r="UKQ75" s="47"/>
      <c r="UKR75" s="52"/>
      <c r="UKS75" s="52"/>
      <c r="UKT75" s="52"/>
      <c r="UKU75" s="28"/>
      <c r="UKV75" s="28"/>
      <c r="UKW75" s="28"/>
      <c r="UKX75" s="28"/>
      <c r="UKY75" s="28"/>
      <c r="UKZ75" s="28"/>
      <c r="ULA75" s="28"/>
      <c r="ULB75" s="28"/>
      <c r="ULC75" s="52"/>
      <c r="ULD75" s="51"/>
      <c r="ULE75" s="51"/>
      <c r="ULF75" s="51"/>
      <c r="ULG75" s="47"/>
      <c r="ULH75" s="52"/>
      <c r="ULI75" s="52"/>
      <c r="ULJ75" s="52"/>
      <c r="ULK75" s="28"/>
      <c r="ULL75" s="28"/>
      <c r="ULM75" s="28"/>
      <c r="ULN75" s="28"/>
      <c r="ULO75" s="28"/>
      <c r="ULP75" s="28"/>
      <c r="ULQ75" s="28"/>
      <c r="ULR75" s="28"/>
      <c r="ULS75" s="52"/>
      <c r="ULT75" s="51"/>
      <c r="ULU75" s="51"/>
      <c r="ULV75" s="51"/>
      <c r="ULW75" s="47"/>
      <c r="ULX75" s="52"/>
      <c r="ULY75" s="52"/>
      <c r="ULZ75" s="52"/>
      <c r="UMA75" s="28"/>
      <c r="UMB75" s="28"/>
      <c r="UMC75" s="28"/>
      <c r="UMD75" s="28"/>
      <c r="UME75" s="28"/>
      <c r="UMF75" s="28"/>
      <c r="UMG75" s="28"/>
      <c r="UMH75" s="28"/>
      <c r="UMI75" s="52"/>
      <c r="UMJ75" s="51"/>
      <c r="UMK75" s="51"/>
      <c r="UML75" s="51"/>
      <c r="UMM75" s="47"/>
      <c r="UMN75" s="52"/>
      <c r="UMO75" s="52"/>
      <c r="UMP75" s="52"/>
      <c r="UMQ75" s="28"/>
      <c r="UMR75" s="28"/>
      <c r="UMS75" s="28"/>
      <c r="UMT75" s="28"/>
      <c r="UMU75" s="28"/>
      <c r="UMV75" s="28"/>
      <c r="UMW75" s="28"/>
      <c r="UMX75" s="28"/>
      <c r="UMY75" s="52"/>
      <c r="UMZ75" s="51"/>
      <c r="UNA75" s="51"/>
      <c r="UNB75" s="51"/>
      <c r="UNC75" s="47"/>
      <c r="UND75" s="52"/>
      <c r="UNE75" s="52"/>
      <c r="UNF75" s="52"/>
      <c r="UNG75" s="28"/>
      <c r="UNH75" s="28"/>
      <c r="UNI75" s="28"/>
      <c r="UNJ75" s="28"/>
      <c r="UNK75" s="28"/>
      <c r="UNL75" s="28"/>
      <c r="UNM75" s="28"/>
      <c r="UNN75" s="28"/>
      <c r="UNO75" s="52"/>
      <c r="UNP75" s="51"/>
      <c r="UNQ75" s="51"/>
      <c r="UNR75" s="51"/>
      <c r="UNS75" s="47"/>
      <c r="UNT75" s="52"/>
      <c r="UNU75" s="52"/>
      <c r="UNV75" s="52"/>
      <c r="UNW75" s="28"/>
      <c r="UNX75" s="28"/>
      <c r="UNY75" s="28"/>
      <c r="UNZ75" s="28"/>
      <c r="UOA75" s="28"/>
      <c r="UOB75" s="28"/>
      <c r="UOC75" s="28"/>
      <c r="UOD75" s="28"/>
      <c r="UOE75" s="52"/>
      <c r="UOF75" s="51"/>
      <c r="UOG75" s="51"/>
      <c r="UOH75" s="51"/>
      <c r="UOI75" s="47"/>
      <c r="UOJ75" s="52"/>
      <c r="UOK75" s="52"/>
      <c r="UOL75" s="52"/>
      <c r="UOM75" s="28"/>
      <c r="UON75" s="28"/>
      <c r="UOO75" s="28"/>
      <c r="UOP75" s="28"/>
      <c r="UOQ75" s="28"/>
      <c r="UOR75" s="28"/>
      <c r="UOS75" s="28"/>
      <c r="UOT75" s="28"/>
      <c r="UOU75" s="52"/>
      <c r="UOV75" s="51"/>
      <c r="UOW75" s="51"/>
      <c r="UOX75" s="51"/>
      <c r="UOY75" s="47"/>
      <c r="UOZ75" s="52"/>
      <c r="UPA75" s="52"/>
      <c r="UPB75" s="52"/>
      <c r="UPC75" s="28"/>
      <c r="UPD75" s="28"/>
      <c r="UPE75" s="28"/>
      <c r="UPF75" s="28"/>
      <c r="UPG75" s="28"/>
      <c r="UPH75" s="28"/>
      <c r="UPI75" s="28"/>
      <c r="UPJ75" s="28"/>
      <c r="UPK75" s="52"/>
      <c r="UPL75" s="51"/>
      <c r="UPM75" s="51"/>
      <c r="UPN75" s="51"/>
      <c r="UPO75" s="47"/>
      <c r="UPP75" s="52"/>
      <c r="UPQ75" s="52"/>
      <c r="UPR75" s="52"/>
      <c r="UPS75" s="28"/>
      <c r="UPT75" s="28"/>
      <c r="UPU75" s="28"/>
      <c r="UPV75" s="28"/>
      <c r="UPW75" s="28"/>
      <c r="UPX75" s="28"/>
      <c r="UPY75" s="28"/>
      <c r="UPZ75" s="28"/>
      <c r="UQA75" s="52"/>
      <c r="UQB75" s="51"/>
      <c r="UQC75" s="51"/>
      <c r="UQD75" s="51"/>
      <c r="UQE75" s="47"/>
      <c r="UQF75" s="52"/>
      <c r="UQG75" s="52"/>
      <c r="UQH75" s="52"/>
      <c r="UQI75" s="28"/>
      <c r="UQJ75" s="28"/>
      <c r="UQK75" s="28"/>
      <c r="UQL75" s="28"/>
      <c r="UQM75" s="28"/>
      <c r="UQN75" s="28"/>
      <c r="UQO75" s="28"/>
      <c r="UQP75" s="28"/>
      <c r="UQQ75" s="52"/>
      <c r="UQR75" s="51"/>
      <c r="UQS75" s="51"/>
      <c r="UQT75" s="51"/>
      <c r="UQU75" s="47"/>
      <c r="UQV75" s="52"/>
      <c r="UQW75" s="52"/>
      <c r="UQX75" s="52"/>
      <c r="UQY75" s="28"/>
      <c r="UQZ75" s="28"/>
      <c r="URA75" s="28"/>
      <c r="URB75" s="28"/>
      <c r="URC75" s="28"/>
      <c r="URD75" s="28"/>
      <c r="URE75" s="28"/>
      <c r="URF75" s="28"/>
      <c r="URG75" s="52"/>
      <c r="URH75" s="51"/>
      <c r="URI75" s="51"/>
      <c r="URJ75" s="51"/>
      <c r="URK75" s="47"/>
      <c r="URL75" s="52"/>
      <c r="URM75" s="52"/>
      <c r="URN75" s="52"/>
      <c r="URO75" s="28"/>
      <c r="URP75" s="28"/>
      <c r="URQ75" s="28"/>
      <c r="URR75" s="28"/>
      <c r="URS75" s="28"/>
      <c r="URT75" s="28"/>
      <c r="URU75" s="28"/>
      <c r="URV75" s="28"/>
      <c r="URW75" s="52"/>
      <c r="URX75" s="51"/>
      <c r="URY75" s="51"/>
      <c r="URZ75" s="51"/>
      <c r="USA75" s="47"/>
      <c r="USB75" s="52"/>
      <c r="USC75" s="52"/>
      <c r="USD75" s="52"/>
      <c r="USE75" s="28"/>
      <c r="USF75" s="28"/>
      <c r="USG75" s="28"/>
      <c r="USH75" s="28"/>
      <c r="USI75" s="28"/>
      <c r="USJ75" s="28"/>
      <c r="USK75" s="28"/>
      <c r="USL75" s="28"/>
      <c r="USM75" s="52"/>
      <c r="USN75" s="51"/>
      <c r="USO75" s="51"/>
      <c r="USP75" s="51"/>
      <c r="USQ75" s="47"/>
      <c r="USR75" s="52"/>
      <c r="USS75" s="52"/>
      <c r="UST75" s="52"/>
      <c r="USU75" s="28"/>
      <c r="USV75" s="28"/>
      <c r="USW75" s="28"/>
      <c r="USX75" s="28"/>
      <c r="USY75" s="28"/>
      <c r="USZ75" s="28"/>
      <c r="UTA75" s="28"/>
      <c r="UTB75" s="28"/>
      <c r="UTC75" s="52"/>
      <c r="UTD75" s="51"/>
      <c r="UTE75" s="51"/>
      <c r="UTF75" s="51"/>
      <c r="UTG75" s="47"/>
      <c r="UTH75" s="52"/>
      <c r="UTI75" s="52"/>
      <c r="UTJ75" s="52"/>
      <c r="UTK75" s="28"/>
      <c r="UTL75" s="28"/>
      <c r="UTM75" s="28"/>
      <c r="UTN75" s="28"/>
      <c r="UTO75" s="28"/>
      <c r="UTP75" s="28"/>
      <c r="UTQ75" s="28"/>
      <c r="UTR75" s="28"/>
      <c r="UTS75" s="52"/>
      <c r="UTT75" s="51"/>
      <c r="UTU75" s="51"/>
      <c r="UTV75" s="51"/>
      <c r="UTW75" s="47"/>
      <c r="UTX75" s="52"/>
      <c r="UTY75" s="52"/>
      <c r="UTZ75" s="52"/>
      <c r="UUA75" s="28"/>
      <c r="UUB75" s="28"/>
      <c r="UUC75" s="28"/>
      <c r="UUD75" s="28"/>
      <c r="UUE75" s="28"/>
      <c r="UUF75" s="28"/>
      <c r="UUG75" s="28"/>
      <c r="UUH75" s="28"/>
      <c r="UUI75" s="52"/>
      <c r="UUJ75" s="51"/>
      <c r="UUK75" s="51"/>
      <c r="UUL75" s="51"/>
      <c r="UUM75" s="47"/>
      <c r="UUN75" s="52"/>
      <c r="UUO75" s="52"/>
      <c r="UUP75" s="52"/>
      <c r="UUQ75" s="28"/>
      <c r="UUR75" s="28"/>
      <c r="UUS75" s="28"/>
      <c r="UUT75" s="28"/>
      <c r="UUU75" s="28"/>
      <c r="UUV75" s="28"/>
      <c r="UUW75" s="28"/>
      <c r="UUX75" s="28"/>
      <c r="UUY75" s="52"/>
      <c r="UUZ75" s="51"/>
      <c r="UVA75" s="51"/>
      <c r="UVB75" s="51"/>
      <c r="UVC75" s="47"/>
      <c r="UVD75" s="52"/>
      <c r="UVE75" s="52"/>
      <c r="UVF75" s="52"/>
      <c r="UVG75" s="28"/>
      <c r="UVH75" s="28"/>
      <c r="UVI75" s="28"/>
      <c r="UVJ75" s="28"/>
      <c r="UVK75" s="28"/>
      <c r="UVL75" s="28"/>
      <c r="UVM75" s="28"/>
      <c r="UVN75" s="28"/>
      <c r="UVO75" s="52"/>
      <c r="UVP75" s="51"/>
      <c r="UVQ75" s="51"/>
      <c r="UVR75" s="51"/>
      <c r="UVS75" s="47"/>
      <c r="UVT75" s="52"/>
      <c r="UVU75" s="52"/>
      <c r="UVV75" s="52"/>
      <c r="UVW75" s="28"/>
      <c r="UVX75" s="28"/>
      <c r="UVY75" s="28"/>
      <c r="UVZ75" s="28"/>
      <c r="UWA75" s="28"/>
      <c r="UWB75" s="28"/>
      <c r="UWC75" s="28"/>
      <c r="UWD75" s="28"/>
      <c r="UWE75" s="52"/>
      <c r="UWF75" s="51"/>
      <c r="UWG75" s="51"/>
      <c r="UWH75" s="51"/>
      <c r="UWI75" s="47"/>
      <c r="UWJ75" s="52"/>
      <c r="UWK75" s="52"/>
      <c r="UWL75" s="52"/>
      <c r="UWM75" s="28"/>
      <c r="UWN75" s="28"/>
      <c r="UWO75" s="28"/>
      <c r="UWP75" s="28"/>
      <c r="UWQ75" s="28"/>
      <c r="UWR75" s="28"/>
      <c r="UWS75" s="28"/>
      <c r="UWT75" s="28"/>
      <c r="UWU75" s="52"/>
      <c r="UWV75" s="51"/>
      <c r="UWW75" s="51"/>
      <c r="UWX75" s="51"/>
      <c r="UWY75" s="47"/>
      <c r="UWZ75" s="52"/>
      <c r="UXA75" s="52"/>
      <c r="UXB75" s="52"/>
      <c r="UXC75" s="28"/>
      <c r="UXD75" s="28"/>
      <c r="UXE75" s="28"/>
      <c r="UXF75" s="28"/>
      <c r="UXG75" s="28"/>
      <c r="UXH75" s="28"/>
      <c r="UXI75" s="28"/>
      <c r="UXJ75" s="28"/>
      <c r="UXK75" s="52"/>
      <c r="UXL75" s="51"/>
      <c r="UXM75" s="51"/>
      <c r="UXN75" s="51"/>
      <c r="UXO75" s="47"/>
      <c r="UXP75" s="52"/>
      <c r="UXQ75" s="52"/>
      <c r="UXR75" s="52"/>
      <c r="UXS75" s="28"/>
      <c r="UXT75" s="28"/>
      <c r="UXU75" s="28"/>
      <c r="UXV75" s="28"/>
      <c r="UXW75" s="28"/>
      <c r="UXX75" s="28"/>
      <c r="UXY75" s="28"/>
      <c r="UXZ75" s="28"/>
      <c r="UYA75" s="52"/>
      <c r="UYB75" s="51"/>
      <c r="UYC75" s="51"/>
      <c r="UYD75" s="51"/>
      <c r="UYE75" s="47"/>
      <c r="UYF75" s="52"/>
      <c r="UYG75" s="52"/>
      <c r="UYH75" s="52"/>
      <c r="UYI75" s="28"/>
      <c r="UYJ75" s="28"/>
      <c r="UYK75" s="28"/>
      <c r="UYL75" s="28"/>
      <c r="UYM75" s="28"/>
      <c r="UYN75" s="28"/>
      <c r="UYO75" s="28"/>
      <c r="UYP75" s="28"/>
      <c r="UYQ75" s="52"/>
      <c r="UYR75" s="51"/>
      <c r="UYS75" s="51"/>
      <c r="UYT75" s="51"/>
      <c r="UYU75" s="47"/>
      <c r="UYV75" s="52"/>
      <c r="UYW75" s="52"/>
      <c r="UYX75" s="52"/>
      <c r="UYY75" s="28"/>
      <c r="UYZ75" s="28"/>
      <c r="UZA75" s="28"/>
      <c r="UZB75" s="28"/>
      <c r="UZC75" s="28"/>
      <c r="UZD75" s="28"/>
      <c r="UZE75" s="28"/>
      <c r="UZF75" s="28"/>
      <c r="UZG75" s="52"/>
      <c r="UZH75" s="51"/>
      <c r="UZI75" s="51"/>
      <c r="UZJ75" s="51"/>
      <c r="UZK75" s="47"/>
      <c r="UZL75" s="52"/>
      <c r="UZM75" s="52"/>
      <c r="UZN75" s="52"/>
      <c r="UZO75" s="28"/>
      <c r="UZP75" s="28"/>
      <c r="UZQ75" s="28"/>
      <c r="UZR75" s="28"/>
      <c r="UZS75" s="28"/>
      <c r="UZT75" s="28"/>
      <c r="UZU75" s="28"/>
      <c r="UZV75" s="28"/>
      <c r="UZW75" s="52"/>
      <c r="UZX75" s="51"/>
      <c r="UZY75" s="51"/>
      <c r="UZZ75" s="51"/>
      <c r="VAA75" s="47"/>
      <c r="VAB75" s="52"/>
      <c r="VAC75" s="52"/>
      <c r="VAD75" s="52"/>
      <c r="VAE75" s="28"/>
      <c r="VAF75" s="28"/>
      <c r="VAG75" s="28"/>
      <c r="VAH75" s="28"/>
      <c r="VAI75" s="28"/>
      <c r="VAJ75" s="28"/>
      <c r="VAK75" s="28"/>
      <c r="VAL75" s="28"/>
      <c r="VAM75" s="52"/>
      <c r="VAN75" s="51"/>
      <c r="VAO75" s="51"/>
      <c r="VAP75" s="51"/>
      <c r="VAQ75" s="47"/>
      <c r="VAR75" s="52"/>
      <c r="VAS75" s="52"/>
      <c r="VAT75" s="52"/>
      <c r="VAU75" s="28"/>
      <c r="VAV75" s="28"/>
      <c r="VAW75" s="28"/>
      <c r="VAX75" s="28"/>
      <c r="VAY75" s="28"/>
      <c r="VAZ75" s="28"/>
      <c r="VBA75" s="28"/>
      <c r="VBB75" s="28"/>
      <c r="VBC75" s="52"/>
      <c r="VBD75" s="51"/>
      <c r="VBE75" s="51"/>
      <c r="VBF75" s="51"/>
      <c r="VBG75" s="47"/>
      <c r="VBH75" s="52"/>
      <c r="VBI75" s="52"/>
      <c r="VBJ75" s="52"/>
      <c r="VBK75" s="28"/>
      <c r="VBL75" s="28"/>
      <c r="VBM75" s="28"/>
      <c r="VBN75" s="28"/>
      <c r="VBO75" s="28"/>
      <c r="VBP75" s="28"/>
      <c r="VBQ75" s="28"/>
      <c r="VBR75" s="28"/>
      <c r="VBS75" s="52"/>
      <c r="VBT75" s="51"/>
      <c r="VBU75" s="51"/>
      <c r="VBV75" s="51"/>
      <c r="VBW75" s="47"/>
      <c r="VBX75" s="52"/>
      <c r="VBY75" s="52"/>
      <c r="VBZ75" s="52"/>
      <c r="VCA75" s="28"/>
      <c r="VCB75" s="28"/>
      <c r="VCC75" s="28"/>
      <c r="VCD75" s="28"/>
      <c r="VCE75" s="28"/>
      <c r="VCF75" s="28"/>
      <c r="VCG75" s="28"/>
      <c r="VCH75" s="28"/>
      <c r="VCI75" s="52"/>
      <c r="VCJ75" s="51"/>
      <c r="VCK75" s="51"/>
      <c r="VCL75" s="51"/>
      <c r="VCM75" s="47"/>
      <c r="VCN75" s="52"/>
      <c r="VCO75" s="52"/>
      <c r="VCP75" s="52"/>
      <c r="VCQ75" s="28"/>
      <c r="VCR75" s="28"/>
      <c r="VCS75" s="28"/>
      <c r="VCT75" s="28"/>
      <c r="VCU75" s="28"/>
      <c r="VCV75" s="28"/>
      <c r="VCW75" s="28"/>
      <c r="VCX75" s="28"/>
      <c r="VCY75" s="52"/>
      <c r="VCZ75" s="51"/>
      <c r="VDA75" s="51"/>
      <c r="VDB75" s="51"/>
      <c r="VDC75" s="47"/>
      <c r="VDD75" s="52"/>
      <c r="VDE75" s="52"/>
      <c r="VDF75" s="52"/>
      <c r="VDG75" s="28"/>
      <c r="VDH75" s="28"/>
      <c r="VDI75" s="28"/>
      <c r="VDJ75" s="28"/>
      <c r="VDK75" s="28"/>
      <c r="VDL75" s="28"/>
      <c r="VDM75" s="28"/>
      <c r="VDN75" s="28"/>
      <c r="VDO75" s="52"/>
      <c r="VDP75" s="51"/>
      <c r="VDQ75" s="51"/>
      <c r="VDR75" s="51"/>
      <c r="VDS75" s="47"/>
      <c r="VDT75" s="52"/>
      <c r="VDU75" s="52"/>
      <c r="VDV75" s="52"/>
      <c r="VDW75" s="28"/>
      <c r="VDX75" s="28"/>
      <c r="VDY75" s="28"/>
      <c r="VDZ75" s="28"/>
      <c r="VEA75" s="28"/>
      <c r="VEB75" s="28"/>
      <c r="VEC75" s="28"/>
      <c r="VED75" s="28"/>
      <c r="VEE75" s="52"/>
      <c r="VEF75" s="51"/>
      <c r="VEG75" s="51"/>
      <c r="VEH75" s="51"/>
      <c r="VEI75" s="47"/>
      <c r="VEJ75" s="52"/>
      <c r="VEK75" s="52"/>
      <c r="VEL75" s="52"/>
      <c r="VEM75" s="28"/>
      <c r="VEN75" s="28"/>
      <c r="VEO75" s="28"/>
      <c r="VEP75" s="28"/>
      <c r="VEQ75" s="28"/>
      <c r="VER75" s="28"/>
      <c r="VES75" s="28"/>
      <c r="VET75" s="28"/>
      <c r="VEU75" s="52"/>
      <c r="VEV75" s="51"/>
      <c r="VEW75" s="51"/>
      <c r="VEX75" s="51"/>
      <c r="VEY75" s="47"/>
      <c r="VEZ75" s="52"/>
      <c r="VFA75" s="52"/>
      <c r="VFB75" s="52"/>
      <c r="VFC75" s="28"/>
      <c r="VFD75" s="28"/>
      <c r="VFE75" s="28"/>
      <c r="VFF75" s="28"/>
      <c r="VFG75" s="28"/>
      <c r="VFH75" s="28"/>
      <c r="VFI75" s="28"/>
      <c r="VFJ75" s="28"/>
      <c r="VFK75" s="52"/>
      <c r="VFL75" s="51"/>
      <c r="VFM75" s="51"/>
      <c r="VFN75" s="51"/>
      <c r="VFO75" s="47"/>
      <c r="VFP75" s="52"/>
      <c r="VFQ75" s="52"/>
      <c r="VFR75" s="52"/>
      <c r="VFS75" s="28"/>
      <c r="VFT75" s="28"/>
      <c r="VFU75" s="28"/>
      <c r="VFV75" s="28"/>
      <c r="VFW75" s="28"/>
      <c r="VFX75" s="28"/>
      <c r="VFY75" s="28"/>
      <c r="VFZ75" s="28"/>
      <c r="VGA75" s="52"/>
      <c r="VGB75" s="51"/>
      <c r="VGC75" s="51"/>
      <c r="VGD75" s="51"/>
      <c r="VGE75" s="47"/>
      <c r="VGF75" s="52"/>
      <c r="VGG75" s="52"/>
      <c r="VGH75" s="52"/>
      <c r="VGI75" s="28"/>
      <c r="VGJ75" s="28"/>
      <c r="VGK75" s="28"/>
      <c r="VGL75" s="28"/>
      <c r="VGM75" s="28"/>
      <c r="VGN75" s="28"/>
      <c r="VGO75" s="28"/>
      <c r="VGP75" s="28"/>
      <c r="VGQ75" s="52"/>
      <c r="VGR75" s="51"/>
      <c r="VGS75" s="51"/>
      <c r="VGT75" s="51"/>
      <c r="VGU75" s="47"/>
      <c r="VGV75" s="52"/>
      <c r="VGW75" s="52"/>
      <c r="VGX75" s="52"/>
      <c r="VGY75" s="28"/>
      <c r="VGZ75" s="28"/>
      <c r="VHA75" s="28"/>
      <c r="VHB75" s="28"/>
      <c r="VHC75" s="28"/>
      <c r="VHD75" s="28"/>
      <c r="VHE75" s="28"/>
      <c r="VHF75" s="28"/>
      <c r="VHG75" s="52"/>
      <c r="VHH75" s="51"/>
      <c r="VHI75" s="51"/>
      <c r="VHJ75" s="51"/>
      <c r="VHK75" s="47"/>
      <c r="VHL75" s="52"/>
      <c r="VHM75" s="52"/>
      <c r="VHN75" s="52"/>
      <c r="VHO75" s="28"/>
      <c r="VHP75" s="28"/>
      <c r="VHQ75" s="28"/>
      <c r="VHR75" s="28"/>
      <c r="VHS75" s="28"/>
      <c r="VHT75" s="28"/>
      <c r="VHU75" s="28"/>
      <c r="VHV75" s="28"/>
      <c r="VHW75" s="52"/>
      <c r="VHX75" s="51"/>
      <c r="VHY75" s="51"/>
      <c r="VHZ75" s="51"/>
      <c r="VIA75" s="47"/>
      <c r="VIB75" s="52"/>
      <c r="VIC75" s="52"/>
      <c r="VID75" s="52"/>
      <c r="VIE75" s="28"/>
      <c r="VIF75" s="28"/>
      <c r="VIG75" s="28"/>
      <c r="VIH75" s="28"/>
      <c r="VII75" s="28"/>
      <c r="VIJ75" s="28"/>
      <c r="VIK75" s="28"/>
      <c r="VIL75" s="28"/>
      <c r="VIM75" s="52"/>
      <c r="VIN75" s="51"/>
      <c r="VIO75" s="51"/>
      <c r="VIP75" s="51"/>
      <c r="VIQ75" s="47"/>
      <c r="VIR75" s="52"/>
      <c r="VIS75" s="52"/>
      <c r="VIT75" s="52"/>
      <c r="VIU75" s="28"/>
      <c r="VIV75" s="28"/>
      <c r="VIW75" s="28"/>
      <c r="VIX75" s="28"/>
      <c r="VIY75" s="28"/>
      <c r="VIZ75" s="28"/>
      <c r="VJA75" s="28"/>
      <c r="VJB75" s="28"/>
      <c r="VJC75" s="52"/>
      <c r="VJD75" s="51"/>
      <c r="VJE75" s="51"/>
      <c r="VJF75" s="51"/>
      <c r="VJG75" s="47"/>
      <c r="VJH75" s="52"/>
      <c r="VJI75" s="52"/>
      <c r="VJJ75" s="52"/>
      <c r="VJK75" s="28"/>
      <c r="VJL75" s="28"/>
      <c r="VJM75" s="28"/>
      <c r="VJN75" s="28"/>
      <c r="VJO75" s="28"/>
      <c r="VJP75" s="28"/>
      <c r="VJQ75" s="28"/>
      <c r="VJR75" s="28"/>
      <c r="VJS75" s="52"/>
      <c r="VJT75" s="51"/>
      <c r="VJU75" s="51"/>
      <c r="VJV75" s="51"/>
      <c r="VJW75" s="47"/>
      <c r="VJX75" s="52"/>
      <c r="VJY75" s="52"/>
      <c r="VJZ75" s="52"/>
      <c r="VKA75" s="28"/>
      <c r="VKB75" s="28"/>
      <c r="VKC75" s="28"/>
      <c r="VKD75" s="28"/>
      <c r="VKE75" s="28"/>
      <c r="VKF75" s="28"/>
      <c r="VKG75" s="28"/>
      <c r="VKH75" s="28"/>
      <c r="VKI75" s="52"/>
      <c r="VKJ75" s="51"/>
      <c r="VKK75" s="51"/>
      <c r="VKL75" s="51"/>
      <c r="VKM75" s="47"/>
      <c r="VKN75" s="52"/>
      <c r="VKO75" s="52"/>
      <c r="VKP75" s="52"/>
      <c r="VKQ75" s="28"/>
      <c r="VKR75" s="28"/>
      <c r="VKS75" s="28"/>
      <c r="VKT75" s="28"/>
      <c r="VKU75" s="28"/>
      <c r="VKV75" s="28"/>
      <c r="VKW75" s="28"/>
      <c r="VKX75" s="28"/>
      <c r="VKY75" s="52"/>
      <c r="VKZ75" s="51"/>
      <c r="VLA75" s="51"/>
      <c r="VLB75" s="51"/>
      <c r="VLC75" s="47"/>
      <c r="VLD75" s="52"/>
      <c r="VLE75" s="52"/>
      <c r="VLF75" s="52"/>
      <c r="VLG75" s="28"/>
      <c r="VLH75" s="28"/>
      <c r="VLI75" s="28"/>
      <c r="VLJ75" s="28"/>
      <c r="VLK75" s="28"/>
      <c r="VLL75" s="28"/>
      <c r="VLM75" s="28"/>
      <c r="VLN75" s="28"/>
      <c r="VLO75" s="52"/>
      <c r="VLP75" s="51"/>
      <c r="VLQ75" s="51"/>
      <c r="VLR75" s="51"/>
      <c r="VLS75" s="47"/>
      <c r="VLT75" s="52"/>
      <c r="VLU75" s="52"/>
      <c r="VLV75" s="52"/>
      <c r="VLW75" s="28"/>
      <c r="VLX75" s="28"/>
      <c r="VLY75" s="28"/>
      <c r="VLZ75" s="28"/>
      <c r="VMA75" s="28"/>
      <c r="VMB75" s="28"/>
      <c r="VMC75" s="28"/>
      <c r="VMD75" s="28"/>
      <c r="VME75" s="52"/>
      <c r="VMF75" s="51"/>
      <c r="VMG75" s="51"/>
      <c r="VMH75" s="51"/>
      <c r="VMI75" s="47"/>
      <c r="VMJ75" s="52"/>
      <c r="VMK75" s="52"/>
      <c r="VML75" s="52"/>
      <c r="VMM75" s="28"/>
      <c r="VMN75" s="28"/>
      <c r="VMO75" s="28"/>
      <c r="VMP75" s="28"/>
      <c r="VMQ75" s="28"/>
      <c r="VMR75" s="28"/>
      <c r="VMS75" s="28"/>
      <c r="VMT75" s="28"/>
      <c r="VMU75" s="52"/>
      <c r="VMV75" s="51"/>
      <c r="VMW75" s="51"/>
      <c r="VMX75" s="51"/>
      <c r="VMY75" s="47"/>
      <c r="VMZ75" s="52"/>
      <c r="VNA75" s="52"/>
      <c r="VNB75" s="52"/>
      <c r="VNC75" s="28"/>
      <c r="VND75" s="28"/>
      <c r="VNE75" s="28"/>
      <c r="VNF75" s="28"/>
      <c r="VNG75" s="28"/>
      <c r="VNH75" s="28"/>
      <c r="VNI75" s="28"/>
      <c r="VNJ75" s="28"/>
      <c r="VNK75" s="52"/>
      <c r="VNL75" s="51"/>
      <c r="VNM75" s="51"/>
      <c r="VNN75" s="51"/>
      <c r="VNO75" s="47"/>
      <c r="VNP75" s="52"/>
      <c r="VNQ75" s="52"/>
      <c r="VNR75" s="52"/>
      <c r="VNS75" s="28"/>
      <c r="VNT75" s="28"/>
      <c r="VNU75" s="28"/>
      <c r="VNV75" s="28"/>
      <c r="VNW75" s="28"/>
      <c r="VNX75" s="28"/>
      <c r="VNY75" s="28"/>
      <c r="VNZ75" s="28"/>
      <c r="VOA75" s="52"/>
      <c r="VOB75" s="51"/>
      <c r="VOC75" s="51"/>
      <c r="VOD75" s="51"/>
      <c r="VOE75" s="47"/>
      <c r="VOF75" s="52"/>
      <c r="VOG75" s="52"/>
      <c r="VOH75" s="52"/>
      <c r="VOI75" s="28"/>
      <c r="VOJ75" s="28"/>
      <c r="VOK75" s="28"/>
      <c r="VOL75" s="28"/>
      <c r="VOM75" s="28"/>
      <c r="VON75" s="28"/>
      <c r="VOO75" s="28"/>
      <c r="VOP75" s="28"/>
      <c r="VOQ75" s="52"/>
      <c r="VOR75" s="51"/>
      <c r="VOS75" s="51"/>
      <c r="VOT75" s="51"/>
      <c r="VOU75" s="47"/>
      <c r="VOV75" s="52"/>
      <c r="VOW75" s="52"/>
      <c r="VOX75" s="52"/>
      <c r="VOY75" s="28"/>
      <c r="VOZ75" s="28"/>
      <c r="VPA75" s="28"/>
      <c r="VPB75" s="28"/>
      <c r="VPC75" s="28"/>
      <c r="VPD75" s="28"/>
      <c r="VPE75" s="28"/>
      <c r="VPF75" s="28"/>
      <c r="VPG75" s="52"/>
      <c r="VPH75" s="51"/>
      <c r="VPI75" s="51"/>
      <c r="VPJ75" s="51"/>
      <c r="VPK75" s="47"/>
      <c r="VPL75" s="52"/>
      <c r="VPM75" s="52"/>
      <c r="VPN75" s="52"/>
      <c r="VPO75" s="28"/>
      <c r="VPP75" s="28"/>
      <c r="VPQ75" s="28"/>
      <c r="VPR75" s="28"/>
      <c r="VPS75" s="28"/>
      <c r="VPT75" s="28"/>
      <c r="VPU75" s="28"/>
      <c r="VPV75" s="28"/>
      <c r="VPW75" s="52"/>
      <c r="VPX75" s="51"/>
      <c r="VPY75" s="51"/>
      <c r="VPZ75" s="51"/>
      <c r="VQA75" s="47"/>
      <c r="VQB75" s="52"/>
      <c r="VQC75" s="52"/>
      <c r="VQD75" s="52"/>
      <c r="VQE75" s="28"/>
      <c r="VQF75" s="28"/>
      <c r="VQG75" s="28"/>
      <c r="VQH75" s="28"/>
      <c r="VQI75" s="28"/>
      <c r="VQJ75" s="28"/>
      <c r="VQK75" s="28"/>
      <c r="VQL75" s="28"/>
      <c r="VQM75" s="52"/>
      <c r="VQN75" s="51"/>
      <c r="VQO75" s="51"/>
      <c r="VQP75" s="51"/>
      <c r="VQQ75" s="47"/>
      <c r="VQR75" s="52"/>
      <c r="VQS75" s="52"/>
      <c r="VQT75" s="52"/>
      <c r="VQU75" s="28"/>
      <c r="VQV75" s="28"/>
      <c r="VQW75" s="28"/>
      <c r="VQX75" s="28"/>
      <c r="VQY75" s="28"/>
      <c r="VQZ75" s="28"/>
      <c r="VRA75" s="28"/>
      <c r="VRB75" s="28"/>
      <c r="VRC75" s="52"/>
      <c r="VRD75" s="51"/>
      <c r="VRE75" s="51"/>
      <c r="VRF75" s="51"/>
      <c r="VRG75" s="47"/>
      <c r="VRH75" s="52"/>
      <c r="VRI75" s="52"/>
      <c r="VRJ75" s="52"/>
      <c r="VRK75" s="28"/>
      <c r="VRL75" s="28"/>
      <c r="VRM75" s="28"/>
      <c r="VRN75" s="28"/>
      <c r="VRO75" s="28"/>
      <c r="VRP75" s="28"/>
      <c r="VRQ75" s="28"/>
      <c r="VRR75" s="28"/>
      <c r="VRS75" s="52"/>
      <c r="VRT75" s="51"/>
      <c r="VRU75" s="51"/>
      <c r="VRV75" s="51"/>
      <c r="VRW75" s="47"/>
      <c r="VRX75" s="52"/>
      <c r="VRY75" s="52"/>
      <c r="VRZ75" s="52"/>
      <c r="VSA75" s="28"/>
      <c r="VSB75" s="28"/>
      <c r="VSC75" s="28"/>
      <c r="VSD75" s="28"/>
      <c r="VSE75" s="28"/>
      <c r="VSF75" s="28"/>
      <c r="VSG75" s="28"/>
      <c r="VSH75" s="28"/>
      <c r="VSI75" s="52"/>
      <c r="VSJ75" s="51"/>
      <c r="VSK75" s="51"/>
      <c r="VSL75" s="51"/>
      <c r="VSM75" s="47"/>
      <c r="VSN75" s="52"/>
      <c r="VSO75" s="52"/>
      <c r="VSP75" s="52"/>
      <c r="VSQ75" s="28"/>
      <c r="VSR75" s="28"/>
      <c r="VSS75" s="28"/>
      <c r="VST75" s="28"/>
      <c r="VSU75" s="28"/>
      <c r="VSV75" s="28"/>
      <c r="VSW75" s="28"/>
      <c r="VSX75" s="28"/>
      <c r="VSY75" s="52"/>
      <c r="VSZ75" s="51"/>
      <c r="VTA75" s="51"/>
      <c r="VTB75" s="51"/>
      <c r="VTC75" s="47"/>
      <c r="VTD75" s="52"/>
      <c r="VTE75" s="52"/>
      <c r="VTF75" s="52"/>
      <c r="VTG75" s="28"/>
      <c r="VTH75" s="28"/>
      <c r="VTI75" s="28"/>
      <c r="VTJ75" s="28"/>
      <c r="VTK75" s="28"/>
      <c r="VTL75" s="28"/>
      <c r="VTM75" s="28"/>
      <c r="VTN75" s="28"/>
      <c r="VTO75" s="52"/>
      <c r="VTP75" s="51"/>
      <c r="VTQ75" s="51"/>
      <c r="VTR75" s="51"/>
      <c r="VTS75" s="47"/>
      <c r="VTT75" s="52"/>
      <c r="VTU75" s="52"/>
      <c r="VTV75" s="52"/>
      <c r="VTW75" s="28"/>
      <c r="VTX75" s="28"/>
      <c r="VTY75" s="28"/>
      <c r="VTZ75" s="28"/>
      <c r="VUA75" s="28"/>
      <c r="VUB75" s="28"/>
      <c r="VUC75" s="28"/>
      <c r="VUD75" s="28"/>
      <c r="VUE75" s="52"/>
      <c r="VUF75" s="51"/>
      <c r="VUG75" s="51"/>
      <c r="VUH75" s="51"/>
      <c r="VUI75" s="47"/>
      <c r="VUJ75" s="52"/>
      <c r="VUK75" s="52"/>
      <c r="VUL75" s="52"/>
      <c r="VUM75" s="28"/>
      <c r="VUN75" s="28"/>
      <c r="VUO75" s="28"/>
      <c r="VUP75" s="28"/>
      <c r="VUQ75" s="28"/>
      <c r="VUR75" s="28"/>
      <c r="VUS75" s="28"/>
      <c r="VUT75" s="28"/>
      <c r="VUU75" s="52"/>
      <c r="VUV75" s="51"/>
      <c r="VUW75" s="51"/>
      <c r="VUX75" s="51"/>
      <c r="VUY75" s="47"/>
      <c r="VUZ75" s="52"/>
      <c r="VVA75" s="52"/>
      <c r="VVB75" s="52"/>
      <c r="VVC75" s="28"/>
      <c r="VVD75" s="28"/>
      <c r="VVE75" s="28"/>
      <c r="VVF75" s="28"/>
      <c r="VVG75" s="28"/>
      <c r="VVH75" s="28"/>
      <c r="VVI75" s="28"/>
      <c r="VVJ75" s="28"/>
      <c r="VVK75" s="52"/>
      <c r="VVL75" s="51"/>
      <c r="VVM75" s="51"/>
      <c r="VVN75" s="51"/>
      <c r="VVO75" s="47"/>
      <c r="VVP75" s="52"/>
      <c r="VVQ75" s="52"/>
      <c r="VVR75" s="52"/>
      <c r="VVS75" s="28"/>
      <c r="VVT75" s="28"/>
      <c r="VVU75" s="28"/>
      <c r="VVV75" s="28"/>
      <c r="VVW75" s="28"/>
      <c r="VVX75" s="28"/>
      <c r="VVY75" s="28"/>
      <c r="VVZ75" s="28"/>
      <c r="VWA75" s="52"/>
      <c r="VWB75" s="51"/>
      <c r="VWC75" s="51"/>
      <c r="VWD75" s="51"/>
      <c r="VWE75" s="47"/>
      <c r="VWF75" s="52"/>
      <c r="VWG75" s="52"/>
      <c r="VWH75" s="52"/>
      <c r="VWI75" s="28"/>
      <c r="VWJ75" s="28"/>
      <c r="VWK75" s="28"/>
      <c r="VWL75" s="28"/>
      <c r="VWM75" s="28"/>
      <c r="VWN75" s="28"/>
      <c r="VWO75" s="28"/>
      <c r="VWP75" s="28"/>
      <c r="VWQ75" s="52"/>
      <c r="VWR75" s="51"/>
      <c r="VWS75" s="51"/>
      <c r="VWT75" s="51"/>
      <c r="VWU75" s="47"/>
      <c r="VWV75" s="52"/>
      <c r="VWW75" s="52"/>
      <c r="VWX75" s="52"/>
      <c r="VWY75" s="28"/>
      <c r="VWZ75" s="28"/>
      <c r="VXA75" s="28"/>
      <c r="VXB75" s="28"/>
      <c r="VXC75" s="28"/>
      <c r="VXD75" s="28"/>
      <c r="VXE75" s="28"/>
      <c r="VXF75" s="28"/>
      <c r="VXG75" s="52"/>
      <c r="VXH75" s="51"/>
      <c r="VXI75" s="51"/>
      <c r="VXJ75" s="51"/>
      <c r="VXK75" s="47"/>
      <c r="VXL75" s="52"/>
      <c r="VXM75" s="52"/>
      <c r="VXN75" s="52"/>
      <c r="VXO75" s="28"/>
      <c r="VXP75" s="28"/>
      <c r="VXQ75" s="28"/>
      <c r="VXR75" s="28"/>
      <c r="VXS75" s="28"/>
      <c r="VXT75" s="28"/>
      <c r="VXU75" s="28"/>
      <c r="VXV75" s="28"/>
      <c r="VXW75" s="52"/>
      <c r="VXX75" s="51"/>
      <c r="VXY75" s="51"/>
      <c r="VXZ75" s="51"/>
      <c r="VYA75" s="47"/>
      <c r="VYB75" s="52"/>
      <c r="VYC75" s="52"/>
      <c r="VYD75" s="52"/>
      <c r="VYE75" s="28"/>
      <c r="VYF75" s="28"/>
      <c r="VYG75" s="28"/>
      <c r="VYH75" s="28"/>
      <c r="VYI75" s="28"/>
      <c r="VYJ75" s="28"/>
      <c r="VYK75" s="28"/>
      <c r="VYL75" s="28"/>
      <c r="VYM75" s="52"/>
      <c r="VYN75" s="51"/>
      <c r="VYO75" s="51"/>
      <c r="VYP75" s="51"/>
      <c r="VYQ75" s="47"/>
      <c r="VYR75" s="52"/>
      <c r="VYS75" s="52"/>
      <c r="VYT75" s="52"/>
      <c r="VYU75" s="28"/>
      <c r="VYV75" s="28"/>
      <c r="VYW75" s="28"/>
      <c r="VYX75" s="28"/>
      <c r="VYY75" s="28"/>
      <c r="VYZ75" s="28"/>
      <c r="VZA75" s="28"/>
      <c r="VZB75" s="28"/>
      <c r="VZC75" s="52"/>
      <c r="VZD75" s="51"/>
      <c r="VZE75" s="51"/>
      <c r="VZF75" s="51"/>
      <c r="VZG75" s="47"/>
      <c r="VZH75" s="52"/>
      <c r="VZI75" s="52"/>
      <c r="VZJ75" s="52"/>
      <c r="VZK75" s="28"/>
      <c r="VZL75" s="28"/>
      <c r="VZM75" s="28"/>
      <c r="VZN75" s="28"/>
      <c r="VZO75" s="28"/>
      <c r="VZP75" s="28"/>
      <c r="VZQ75" s="28"/>
      <c r="VZR75" s="28"/>
      <c r="VZS75" s="52"/>
      <c r="VZT75" s="51"/>
      <c r="VZU75" s="51"/>
      <c r="VZV75" s="51"/>
      <c r="VZW75" s="47"/>
      <c r="VZX75" s="52"/>
      <c r="VZY75" s="52"/>
      <c r="VZZ75" s="52"/>
      <c r="WAA75" s="28"/>
      <c r="WAB75" s="28"/>
      <c r="WAC75" s="28"/>
      <c r="WAD75" s="28"/>
      <c r="WAE75" s="28"/>
      <c r="WAF75" s="28"/>
      <c r="WAG75" s="28"/>
      <c r="WAH75" s="28"/>
      <c r="WAI75" s="52"/>
      <c r="WAJ75" s="51"/>
      <c r="WAK75" s="51"/>
      <c r="WAL75" s="51"/>
      <c r="WAM75" s="47"/>
      <c r="WAN75" s="52"/>
      <c r="WAO75" s="52"/>
      <c r="WAP75" s="52"/>
      <c r="WAQ75" s="28"/>
      <c r="WAR75" s="28"/>
      <c r="WAS75" s="28"/>
      <c r="WAT75" s="28"/>
      <c r="WAU75" s="28"/>
      <c r="WAV75" s="28"/>
      <c r="WAW75" s="28"/>
      <c r="WAX75" s="28"/>
      <c r="WAY75" s="52"/>
      <c r="WAZ75" s="51"/>
      <c r="WBA75" s="51"/>
      <c r="WBB75" s="51"/>
      <c r="WBC75" s="47"/>
      <c r="WBD75" s="52"/>
      <c r="WBE75" s="52"/>
      <c r="WBF75" s="52"/>
      <c r="WBG75" s="28"/>
      <c r="WBH75" s="28"/>
      <c r="WBI75" s="28"/>
      <c r="WBJ75" s="28"/>
      <c r="WBK75" s="28"/>
      <c r="WBL75" s="28"/>
      <c r="WBM75" s="28"/>
      <c r="WBN75" s="28"/>
      <c r="WBO75" s="52"/>
      <c r="WBP75" s="51"/>
      <c r="WBQ75" s="51"/>
      <c r="WBR75" s="51"/>
      <c r="WBS75" s="47"/>
      <c r="WBT75" s="52"/>
      <c r="WBU75" s="52"/>
      <c r="WBV75" s="52"/>
      <c r="WBW75" s="28"/>
      <c r="WBX75" s="28"/>
      <c r="WBY75" s="28"/>
      <c r="WBZ75" s="28"/>
      <c r="WCA75" s="28"/>
      <c r="WCB75" s="28"/>
      <c r="WCC75" s="28"/>
      <c r="WCD75" s="28"/>
      <c r="WCE75" s="52"/>
      <c r="WCF75" s="51"/>
      <c r="WCG75" s="51"/>
      <c r="WCH75" s="51"/>
      <c r="WCI75" s="47"/>
      <c r="WCJ75" s="52"/>
      <c r="WCK75" s="52"/>
      <c r="WCL75" s="52"/>
      <c r="WCM75" s="28"/>
      <c r="WCN75" s="28"/>
      <c r="WCO75" s="28"/>
      <c r="WCP75" s="28"/>
      <c r="WCQ75" s="28"/>
      <c r="WCR75" s="28"/>
      <c r="WCS75" s="28"/>
      <c r="WCT75" s="28"/>
      <c r="WCU75" s="52"/>
      <c r="WCV75" s="51"/>
      <c r="WCW75" s="51"/>
      <c r="WCX75" s="51"/>
      <c r="WCY75" s="47"/>
      <c r="WCZ75" s="52"/>
      <c r="WDA75" s="52"/>
      <c r="WDB75" s="52"/>
      <c r="WDC75" s="28"/>
      <c r="WDD75" s="28"/>
      <c r="WDE75" s="28"/>
      <c r="WDF75" s="28"/>
      <c r="WDG75" s="28"/>
      <c r="WDH75" s="28"/>
      <c r="WDI75" s="28"/>
      <c r="WDJ75" s="28"/>
      <c r="WDK75" s="52"/>
      <c r="WDL75" s="51"/>
      <c r="WDM75" s="51"/>
      <c r="WDN75" s="51"/>
      <c r="WDO75" s="47"/>
      <c r="WDP75" s="52"/>
      <c r="WDQ75" s="52"/>
      <c r="WDR75" s="52"/>
      <c r="WDS75" s="28"/>
      <c r="WDT75" s="28"/>
      <c r="WDU75" s="28"/>
      <c r="WDV75" s="28"/>
      <c r="WDW75" s="28"/>
      <c r="WDX75" s="28"/>
      <c r="WDY75" s="28"/>
      <c r="WDZ75" s="28"/>
      <c r="WEA75" s="52"/>
      <c r="WEB75" s="51"/>
      <c r="WEC75" s="51"/>
      <c r="WED75" s="51"/>
      <c r="WEE75" s="47"/>
      <c r="WEF75" s="52"/>
      <c r="WEG75" s="52"/>
      <c r="WEH75" s="52"/>
      <c r="WEI75" s="28"/>
      <c r="WEJ75" s="28"/>
      <c r="WEK75" s="28"/>
      <c r="WEL75" s="28"/>
      <c r="WEM75" s="28"/>
      <c r="WEN75" s="28"/>
      <c r="WEO75" s="28"/>
      <c r="WEP75" s="28"/>
      <c r="WEQ75" s="52"/>
      <c r="WER75" s="51"/>
      <c r="WES75" s="51"/>
      <c r="WET75" s="51"/>
      <c r="WEU75" s="47"/>
      <c r="WEV75" s="52"/>
      <c r="WEW75" s="52"/>
      <c r="WEX75" s="52"/>
      <c r="WEY75" s="28"/>
      <c r="WEZ75" s="28"/>
      <c r="WFA75" s="28"/>
      <c r="WFB75" s="28"/>
      <c r="WFC75" s="28"/>
      <c r="WFD75" s="28"/>
      <c r="WFE75" s="28"/>
      <c r="WFF75" s="28"/>
      <c r="WFG75" s="52"/>
      <c r="WFH75" s="51"/>
      <c r="WFI75" s="51"/>
      <c r="WFJ75" s="51"/>
      <c r="WFK75" s="47"/>
      <c r="WFL75" s="52"/>
      <c r="WFM75" s="52"/>
      <c r="WFN75" s="52"/>
      <c r="WFO75" s="28"/>
      <c r="WFP75" s="28"/>
      <c r="WFQ75" s="28"/>
      <c r="WFR75" s="28"/>
      <c r="WFS75" s="28"/>
      <c r="WFT75" s="28"/>
      <c r="WFU75" s="28"/>
      <c r="WFV75" s="28"/>
      <c r="WFW75" s="52"/>
      <c r="WFX75" s="51"/>
      <c r="WFY75" s="51"/>
      <c r="WFZ75" s="51"/>
      <c r="WGA75" s="47"/>
      <c r="WGB75" s="52"/>
      <c r="WGC75" s="52"/>
      <c r="WGD75" s="52"/>
      <c r="WGE75" s="28"/>
      <c r="WGF75" s="28"/>
      <c r="WGG75" s="28"/>
      <c r="WGH75" s="28"/>
      <c r="WGI75" s="28"/>
      <c r="WGJ75" s="28"/>
      <c r="WGK75" s="28"/>
      <c r="WGL75" s="28"/>
      <c r="WGM75" s="52"/>
      <c r="WGN75" s="51"/>
      <c r="WGO75" s="51"/>
      <c r="WGP75" s="51"/>
      <c r="WGQ75" s="47"/>
      <c r="WGR75" s="52"/>
      <c r="WGS75" s="52"/>
      <c r="WGT75" s="52"/>
      <c r="WGU75" s="28"/>
      <c r="WGV75" s="28"/>
      <c r="WGW75" s="28"/>
      <c r="WGX75" s="28"/>
      <c r="WGY75" s="28"/>
      <c r="WGZ75" s="28"/>
      <c r="WHA75" s="28"/>
      <c r="WHB75" s="28"/>
      <c r="WHC75" s="52"/>
      <c r="WHD75" s="51"/>
      <c r="WHE75" s="51"/>
      <c r="WHF75" s="51"/>
      <c r="WHG75" s="47"/>
      <c r="WHH75" s="52"/>
      <c r="WHI75" s="52"/>
      <c r="WHJ75" s="52"/>
      <c r="WHK75" s="28"/>
      <c r="WHL75" s="28"/>
      <c r="WHM75" s="28"/>
      <c r="WHN75" s="28"/>
      <c r="WHO75" s="28"/>
      <c r="WHP75" s="28"/>
      <c r="WHQ75" s="28"/>
      <c r="WHR75" s="28"/>
      <c r="WHS75" s="52"/>
      <c r="WHT75" s="51"/>
      <c r="WHU75" s="51"/>
      <c r="WHV75" s="51"/>
      <c r="WHW75" s="47"/>
      <c r="WHX75" s="52"/>
      <c r="WHY75" s="52"/>
      <c r="WHZ75" s="52"/>
      <c r="WIA75" s="28"/>
      <c r="WIB75" s="28"/>
      <c r="WIC75" s="28"/>
      <c r="WID75" s="28"/>
      <c r="WIE75" s="28"/>
      <c r="WIF75" s="28"/>
      <c r="WIG75" s="28"/>
      <c r="WIH75" s="28"/>
      <c r="WII75" s="52"/>
      <c r="WIJ75" s="51"/>
      <c r="WIK75" s="51"/>
      <c r="WIL75" s="51"/>
      <c r="WIM75" s="47"/>
      <c r="WIN75" s="52"/>
      <c r="WIO75" s="52"/>
      <c r="WIP75" s="52"/>
      <c r="WIQ75" s="28"/>
      <c r="WIR75" s="28"/>
      <c r="WIS75" s="28"/>
      <c r="WIT75" s="28"/>
      <c r="WIU75" s="28"/>
      <c r="WIV75" s="28"/>
      <c r="WIW75" s="28"/>
      <c r="WIX75" s="28"/>
      <c r="WIY75" s="52"/>
      <c r="WIZ75" s="51"/>
      <c r="WJA75" s="51"/>
      <c r="WJB75" s="51"/>
      <c r="WJC75" s="47"/>
      <c r="WJD75" s="52"/>
      <c r="WJE75" s="52"/>
      <c r="WJF75" s="52"/>
      <c r="WJG75" s="28"/>
      <c r="WJH75" s="28"/>
      <c r="WJI75" s="28"/>
      <c r="WJJ75" s="28"/>
      <c r="WJK75" s="28"/>
      <c r="WJL75" s="28"/>
      <c r="WJM75" s="28"/>
      <c r="WJN75" s="28"/>
      <c r="WJO75" s="52"/>
      <c r="WJP75" s="51"/>
      <c r="WJQ75" s="51"/>
      <c r="WJR75" s="51"/>
      <c r="WJS75" s="47"/>
      <c r="WJT75" s="52"/>
      <c r="WJU75" s="52"/>
      <c r="WJV75" s="52"/>
      <c r="WJW75" s="28"/>
      <c r="WJX75" s="28"/>
      <c r="WJY75" s="28"/>
      <c r="WJZ75" s="28"/>
      <c r="WKA75" s="28"/>
      <c r="WKB75" s="28"/>
      <c r="WKC75" s="28"/>
      <c r="WKD75" s="28"/>
      <c r="WKE75" s="52"/>
      <c r="WKF75" s="51"/>
      <c r="WKG75" s="51"/>
      <c r="WKH75" s="51"/>
      <c r="WKI75" s="47"/>
      <c r="WKJ75" s="52"/>
      <c r="WKK75" s="52"/>
      <c r="WKL75" s="52"/>
      <c r="WKM75" s="28"/>
      <c r="WKN75" s="28"/>
      <c r="WKO75" s="28"/>
      <c r="WKP75" s="28"/>
      <c r="WKQ75" s="28"/>
      <c r="WKR75" s="28"/>
      <c r="WKS75" s="28"/>
      <c r="WKT75" s="28"/>
      <c r="WKU75" s="52"/>
      <c r="WKV75" s="51"/>
      <c r="WKW75" s="51"/>
      <c r="WKX75" s="51"/>
      <c r="WKY75" s="47"/>
      <c r="WKZ75" s="52"/>
      <c r="WLA75" s="52"/>
      <c r="WLB75" s="52"/>
      <c r="WLC75" s="28"/>
      <c r="WLD75" s="28"/>
      <c r="WLE75" s="28"/>
      <c r="WLF75" s="28"/>
      <c r="WLG75" s="28"/>
      <c r="WLH75" s="28"/>
      <c r="WLI75" s="28"/>
      <c r="WLJ75" s="28"/>
      <c r="WLK75" s="52"/>
      <c r="WLL75" s="51"/>
      <c r="WLM75" s="51"/>
      <c r="WLN75" s="51"/>
      <c r="WLO75" s="47"/>
      <c r="WLP75" s="52"/>
      <c r="WLQ75" s="52"/>
      <c r="WLR75" s="52"/>
      <c r="WLS75" s="28"/>
      <c r="WLT75" s="28"/>
      <c r="WLU75" s="28"/>
      <c r="WLV75" s="28"/>
      <c r="WLW75" s="28"/>
      <c r="WLX75" s="28"/>
      <c r="WLY75" s="28"/>
      <c r="WLZ75" s="28"/>
      <c r="WMA75" s="52"/>
      <c r="WMB75" s="51"/>
      <c r="WMC75" s="51"/>
      <c r="WMD75" s="51"/>
      <c r="WME75" s="47"/>
      <c r="WMF75" s="52"/>
      <c r="WMG75" s="52"/>
      <c r="WMH75" s="52"/>
      <c r="WMI75" s="28"/>
      <c r="WMJ75" s="28"/>
      <c r="WMK75" s="28"/>
      <c r="WML75" s="28"/>
      <c r="WMM75" s="28"/>
      <c r="WMN75" s="28"/>
      <c r="WMO75" s="28"/>
      <c r="WMP75" s="28"/>
      <c r="WMQ75" s="52"/>
      <c r="WMR75" s="51"/>
      <c r="WMS75" s="51"/>
      <c r="WMT75" s="51"/>
      <c r="WMU75" s="47"/>
      <c r="WMV75" s="52"/>
      <c r="WMW75" s="52"/>
      <c r="WMX75" s="52"/>
      <c r="WMY75" s="28"/>
      <c r="WMZ75" s="28"/>
      <c r="WNA75" s="28"/>
      <c r="WNB75" s="28"/>
      <c r="WNC75" s="28"/>
      <c r="WND75" s="28"/>
      <c r="WNE75" s="28"/>
      <c r="WNF75" s="28"/>
      <c r="WNG75" s="52"/>
      <c r="WNH75" s="51"/>
      <c r="WNI75" s="51"/>
      <c r="WNJ75" s="51"/>
      <c r="WNK75" s="47"/>
      <c r="WNL75" s="52"/>
      <c r="WNM75" s="52"/>
      <c r="WNN75" s="52"/>
      <c r="WNO75" s="28"/>
      <c r="WNP75" s="28"/>
      <c r="WNQ75" s="28"/>
      <c r="WNR75" s="28"/>
      <c r="WNS75" s="28"/>
      <c r="WNT75" s="28"/>
      <c r="WNU75" s="28"/>
      <c r="WNV75" s="28"/>
      <c r="WNW75" s="52"/>
      <c r="WNX75" s="51"/>
      <c r="WNY75" s="51"/>
      <c r="WNZ75" s="51"/>
      <c r="WOA75" s="47"/>
      <c r="WOB75" s="52"/>
      <c r="WOC75" s="52"/>
      <c r="WOD75" s="52"/>
      <c r="WOE75" s="28"/>
      <c r="WOF75" s="28"/>
      <c r="WOG75" s="28"/>
      <c r="WOH75" s="28"/>
      <c r="WOI75" s="28"/>
      <c r="WOJ75" s="28"/>
      <c r="WOK75" s="28"/>
      <c r="WOL75" s="28"/>
      <c r="WOM75" s="52"/>
      <c r="WON75" s="51"/>
      <c r="WOO75" s="51"/>
      <c r="WOP75" s="51"/>
      <c r="WOQ75" s="47"/>
      <c r="WOR75" s="52"/>
      <c r="WOS75" s="52"/>
      <c r="WOT75" s="52"/>
      <c r="WOU75" s="28"/>
      <c r="WOV75" s="28"/>
      <c r="WOW75" s="28"/>
      <c r="WOX75" s="28"/>
      <c r="WOY75" s="28"/>
      <c r="WOZ75" s="28"/>
      <c r="WPA75" s="28"/>
      <c r="WPB75" s="28"/>
      <c r="WPC75" s="52"/>
      <c r="WPD75" s="51"/>
      <c r="WPE75" s="51"/>
      <c r="WPF75" s="51"/>
      <c r="WPG75" s="47"/>
      <c r="WPH75" s="52"/>
      <c r="WPI75" s="52"/>
      <c r="WPJ75" s="52"/>
      <c r="WPK75" s="28"/>
      <c r="WPL75" s="28"/>
      <c r="WPM75" s="28"/>
      <c r="WPN75" s="28"/>
      <c r="WPO75" s="28"/>
      <c r="WPP75" s="28"/>
      <c r="WPQ75" s="28"/>
      <c r="WPR75" s="28"/>
      <c r="WPS75" s="52"/>
      <c r="WPT75" s="51"/>
      <c r="WPU75" s="51"/>
      <c r="WPV75" s="51"/>
      <c r="WPW75" s="47"/>
      <c r="WPX75" s="52"/>
      <c r="WPY75" s="52"/>
      <c r="WPZ75" s="52"/>
      <c r="WQA75" s="28"/>
      <c r="WQB75" s="28"/>
      <c r="WQC75" s="28"/>
      <c r="WQD75" s="28"/>
      <c r="WQE75" s="28"/>
      <c r="WQF75" s="28"/>
      <c r="WQG75" s="28"/>
      <c r="WQH75" s="28"/>
      <c r="WQI75" s="52"/>
      <c r="WQJ75" s="51"/>
      <c r="WQK75" s="51"/>
      <c r="WQL75" s="51"/>
      <c r="WQM75" s="47"/>
      <c r="WQN75" s="52"/>
      <c r="WQO75" s="52"/>
      <c r="WQP75" s="52"/>
      <c r="WQQ75" s="28"/>
      <c r="WQR75" s="28"/>
      <c r="WQS75" s="28"/>
      <c r="WQT75" s="28"/>
      <c r="WQU75" s="28"/>
      <c r="WQV75" s="28"/>
      <c r="WQW75" s="28"/>
      <c r="WQX75" s="28"/>
      <c r="WQY75" s="52"/>
      <c r="WQZ75" s="51"/>
      <c r="WRA75" s="51"/>
      <c r="WRB75" s="51"/>
      <c r="WRC75" s="47"/>
      <c r="WRD75" s="52"/>
      <c r="WRE75" s="52"/>
      <c r="WRF75" s="52"/>
      <c r="WRG75" s="28"/>
      <c r="WRH75" s="28"/>
      <c r="WRI75" s="28"/>
      <c r="WRJ75" s="28"/>
      <c r="WRK75" s="28"/>
      <c r="WRL75" s="28"/>
      <c r="WRM75" s="28"/>
      <c r="WRN75" s="28"/>
      <c r="WRO75" s="52"/>
      <c r="WRP75" s="51"/>
      <c r="WRQ75" s="51"/>
      <c r="WRR75" s="51"/>
      <c r="WRS75" s="47"/>
      <c r="WRT75" s="52"/>
      <c r="WRU75" s="52"/>
      <c r="WRV75" s="52"/>
      <c r="WRW75" s="28"/>
      <c r="WRX75" s="28"/>
      <c r="WRY75" s="28"/>
      <c r="WRZ75" s="28"/>
      <c r="WSA75" s="28"/>
      <c r="WSB75" s="28"/>
      <c r="WSC75" s="28"/>
      <c r="WSD75" s="28"/>
      <c r="WSE75" s="52"/>
      <c r="WSF75" s="51"/>
      <c r="WSG75" s="51"/>
      <c r="WSH75" s="51"/>
      <c r="WSI75" s="47"/>
      <c r="WSJ75" s="52"/>
      <c r="WSK75" s="52"/>
      <c r="WSL75" s="52"/>
      <c r="WSM75" s="28"/>
      <c r="WSN75" s="28"/>
      <c r="WSO75" s="28"/>
      <c r="WSP75" s="28"/>
      <c r="WSQ75" s="28"/>
      <c r="WSR75" s="28"/>
      <c r="WSS75" s="28"/>
      <c r="WST75" s="28"/>
      <c r="WSU75" s="52"/>
      <c r="WSV75" s="51"/>
      <c r="WSW75" s="51"/>
      <c r="WSX75" s="51"/>
      <c r="WSY75" s="47"/>
      <c r="WSZ75" s="52"/>
      <c r="WTA75" s="52"/>
      <c r="WTB75" s="52"/>
      <c r="WTC75" s="28"/>
      <c r="WTD75" s="28"/>
      <c r="WTE75" s="28"/>
      <c r="WTF75" s="28"/>
      <c r="WTG75" s="28"/>
      <c r="WTH75" s="28"/>
      <c r="WTI75" s="28"/>
      <c r="WTJ75" s="28"/>
      <c r="WTK75" s="52"/>
      <c r="WTL75" s="51"/>
      <c r="WTM75" s="51"/>
      <c r="WTN75" s="51"/>
      <c r="WTO75" s="47"/>
      <c r="WTP75" s="52"/>
      <c r="WTQ75" s="52"/>
      <c r="WTR75" s="52"/>
      <c r="WTS75" s="28"/>
      <c r="WTT75" s="28"/>
      <c r="WTU75" s="28"/>
      <c r="WTV75" s="28"/>
      <c r="WTW75" s="28"/>
      <c r="WTX75" s="28"/>
      <c r="WTY75" s="28"/>
      <c r="WTZ75" s="28"/>
      <c r="WUA75" s="52"/>
      <c r="WUB75" s="51"/>
      <c r="WUC75" s="51"/>
      <c r="WUD75" s="51"/>
      <c r="WUE75" s="47"/>
      <c r="WUF75" s="52"/>
      <c r="WUG75" s="52"/>
      <c r="WUH75" s="52"/>
      <c r="WUI75" s="28"/>
      <c r="WUJ75" s="28"/>
      <c r="WUK75" s="28"/>
      <c r="WUL75" s="28"/>
      <c r="WUM75" s="28"/>
      <c r="WUN75" s="28"/>
      <c r="WUO75" s="28"/>
      <c r="WUP75" s="28"/>
      <c r="WUQ75" s="52"/>
      <c r="WUR75" s="51"/>
      <c r="WUS75" s="51"/>
      <c r="WUT75" s="51"/>
      <c r="WUU75" s="47"/>
      <c r="WUV75" s="52"/>
      <c r="WUW75" s="52"/>
      <c r="WUX75" s="52"/>
      <c r="WUY75" s="28"/>
      <c r="WUZ75" s="28"/>
      <c r="WVA75" s="28"/>
      <c r="WVB75" s="28"/>
      <c r="WVC75" s="28"/>
      <c r="WVD75" s="28"/>
      <c r="WVE75" s="28"/>
      <c r="WVF75" s="28"/>
      <c r="WVG75" s="52"/>
      <c r="WVH75" s="51"/>
      <c r="WVI75" s="51"/>
      <c r="WVJ75" s="51"/>
      <c r="WVK75" s="47"/>
      <c r="WVL75" s="52"/>
      <c r="WVM75" s="52"/>
      <c r="WVN75" s="52"/>
      <c r="WVO75" s="28"/>
      <c r="WVP75" s="28"/>
      <c r="WVQ75" s="28"/>
      <c r="WVR75" s="28"/>
      <c r="WVS75" s="28"/>
      <c r="WVT75" s="28"/>
      <c r="WVU75" s="28"/>
      <c r="WVV75" s="28"/>
      <c r="WVW75" s="52"/>
      <c r="WVX75" s="51"/>
      <c r="WVY75" s="51"/>
      <c r="WVZ75" s="51"/>
      <c r="WWA75" s="47"/>
      <c r="WWB75" s="52"/>
      <c r="WWC75" s="52"/>
      <c r="WWD75" s="52"/>
      <c r="WWE75" s="28"/>
      <c r="WWF75" s="28"/>
      <c r="WWG75" s="28"/>
      <c r="WWH75" s="28"/>
      <c r="WWI75" s="28"/>
      <c r="WWJ75" s="28"/>
      <c r="WWK75" s="28"/>
      <c r="WWL75" s="28"/>
      <c r="WWM75" s="52"/>
      <c r="WWN75" s="51"/>
      <c r="WWO75" s="51"/>
      <c r="WWP75" s="51"/>
      <c r="WWQ75" s="47"/>
      <c r="WWR75" s="52"/>
      <c r="WWS75" s="52"/>
      <c r="WWT75" s="52"/>
      <c r="WWU75" s="28"/>
      <c r="WWV75" s="28"/>
      <c r="WWW75" s="28"/>
      <c r="WWX75" s="28"/>
      <c r="WWY75" s="28"/>
      <c r="WWZ75" s="28"/>
      <c r="WXA75" s="28"/>
      <c r="WXB75" s="28"/>
      <c r="WXC75" s="52"/>
      <c r="WXD75" s="51"/>
      <c r="WXE75" s="51"/>
      <c r="WXF75" s="51"/>
      <c r="WXG75" s="47"/>
      <c r="WXH75" s="52"/>
      <c r="WXI75" s="52"/>
      <c r="WXJ75" s="52"/>
      <c r="WXK75" s="28"/>
      <c r="WXL75" s="28"/>
      <c r="WXM75" s="28"/>
      <c r="WXN75" s="28"/>
      <c r="WXO75" s="28"/>
      <c r="WXP75" s="28"/>
      <c r="WXQ75" s="28"/>
      <c r="WXR75" s="28"/>
      <c r="WXS75" s="52"/>
      <c r="WXT75" s="51"/>
      <c r="WXU75" s="51"/>
      <c r="WXV75" s="51"/>
      <c r="WXW75" s="47"/>
      <c r="WXX75" s="52"/>
      <c r="WXY75" s="52"/>
      <c r="WXZ75" s="52"/>
      <c r="WYA75" s="28"/>
      <c r="WYB75" s="28"/>
      <c r="WYC75" s="28"/>
      <c r="WYD75" s="28"/>
      <c r="WYE75" s="28"/>
      <c r="WYF75" s="28"/>
      <c r="WYG75" s="28"/>
      <c r="WYH75" s="28"/>
      <c r="WYI75" s="52"/>
      <c r="WYJ75" s="51"/>
      <c r="WYK75" s="51"/>
      <c r="WYL75" s="51"/>
      <c r="WYM75" s="47"/>
      <c r="WYN75" s="52"/>
      <c r="WYO75" s="52"/>
      <c r="WYP75" s="52"/>
      <c r="WYQ75" s="28"/>
      <c r="WYR75" s="28"/>
      <c r="WYS75" s="28"/>
      <c r="WYT75" s="28"/>
      <c r="WYU75" s="28"/>
      <c r="WYV75" s="28"/>
      <c r="WYW75" s="28"/>
      <c r="WYX75" s="28"/>
      <c r="WYY75" s="52"/>
      <c r="WYZ75" s="51"/>
      <c r="WZA75" s="51"/>
      <c r="WZB75" s="51"/>
      <c r="WZC75" s="47"/>
      <c r="WZD75" s="52"/>
      <c r="WZE75" s="52"/>
      <c r="WZF75" s="52"/>
      <c r="WZG75" s="28"/>
      <c r="WZH75" s="28"/>
      <c r="WZI75" s="28"/>
      <c r="WZJ75" s="28"/>
      <c r="WZK75" s="28"/>
      <c r="WZL75" s="28"/>
      <c r="WZM75" s="28"/>
      <c r="WZN75" s="28"/>
      <c r="WZO75" s="52"/>
      <c r="WZP75" s="51"/>
      <c r="WZQ75" s="51"/>
      <c r="WZR75" s="51"/>
      <c r="WZS75" s="47"/>
      <c r="WZT75" s="52"/>
      <c r="WZU75" s="52"/>
      <c r="WZV75" s="52"/>
      <c r="WZW75" s="28"/>
      <c r="WZX75" s="28"/>
      <c r="WZY75" s="28"/>
      <c r="WZZ75" s="28"/>
      <c r="XAA75" s="28"/>
      <c r="XAB75" s="28"/>
      <c r="XAC75" s="28"/>
      <c r="XAD75" s="28"/>
      <c r="XAE75" s="52"/>
      <c r="XAF75" s="51"/>
      <c r="XAG75" s="51"/>
      <c r="XAH75" s="51"/>
      <c r="XAI75" s="47"/>
      <c r="XAJ75" s="52"/>
      <c r="XAK75" s="52"/>
      <c r="XAL75" s="52"/>
      <c r="XAM75" s="28"/>
      <c r="XAN75" s="28"/>
      <c r="XAO75" s="28"/>
      <c r="XAP75" s="28"/>
      <c r="XAQ75" s="28"/>
      <c r="XAR75" s="28"/>
      <c r="XAS75" s="28"/>
      <c r="XAT75" s="28"/>
      <c r="XAU75" s="52"/>
      <c r="XAV75" s="51"/>
      <c r="XAW75" s="51"/>
      <c r="XAX75" s="51"/>
      <c r="XAY75" s="47"/>
      <c r="XAZ75" s="52"/>
      <c r="XBA75" s="52"/>
      <c r="XBB75" s="52"/>
      <c r="XBC75" s="28"/>
      <c r="XBD75" s="28"/>
      <c r="XBE75" s="28"/>
      <c r="XBF75" s="28"/>
      <c r="XBG75" s="28"/>
      <c r="XBH75" s="28"/>
      <c r="XBI75" s="28"/>
      <c r="XBJ75" s="28"/>
      <c r="XBK75" s="52"/>
      <c r="XBL75" s="51"/>
      <c r="XBM75" s="51"/>
      <c r="XBN75" s="51"/>
      <c r="XBO75" s="47"/>
      <c r="XBP75" s="52"/>
      <c r="XBQ75" s="52"/>
      <c r="XBR75" s="52"/>
      <c r="XBS75" s="28"/>
      <c r="XBT75" s="28"/>
      <c r="XBU75" s="28"/>
      <c r="XBV75" s="28"/>
      <c r="XBW75" s="28"/>
      <c r="XBX75" s="28"/>
      <c r="XBY75" s="28"/>
      <c r="XBZ75" s="28"/>
      <c r="XCA75" s="52"/>
      <c r="XCB75" s="51"/>
      <c r="XCC75" s="51"/>
      <c r="XCD75" s="51"/>
      <c r="XCE75" s="47"/>
      <c r="XCF75" s="52"/>
      <c r="XCG75" s="52"/>
      <c r="XCH75" s="52"/>
      <c r="XCI75" s="28"/>
      <c r="XCJ75" s="28"/>
      <c r="XCK75" s="28"/>
      <c r="XCL75" s="28"/>
      <c r="XCM75" s="28"/>
      <c r="XCN75" s="28"/>
      <c r="XCO75" s="28"/>
      <c r="XCP75" s="28"/>
      <c r="XCQ75" s="52"/>
      <c r="XCR75" s="51"/>
      <c r="XCS75" s="51"/>
      <c r="XCT75" s="51"/>
      <c r="XCU75" s="47"/>
      <c r="XCV75" s="52"/>
      <c r="XCW75" s="52"/>
      <c r="XCX75" s="52"/>
      <c r="XCY75" s="28"/>
      <c r="XCZ75" s="28"/>
      <c r="XDA75" s="28"/>
      <c r="XDB75" s="28"/>
      <c r="XDC75" s="28"/>
      <c r="XDD75" s="28"/>
      <c r="XDE75" s="28"/>
      <c r="XDF75" s="28"/>
      <c r="XDG75" s="52"/>
      <c r="XDH75" s="51"/>
      <c r="XDI75" s="51"/>
      <c r="XDJ75" s="51"/>
      <c r="XDK75" s="47"/>
      <c r="XDL75" s="52"/>
      <c r="XDM75" s="52"/>
      <c r="XDN75" s="52"/>
      <c r="XDO75" s="28"/>
      <c r="XDP75" s="28"/>
      <c r="XDQ75" s="28"/>
      <c r="XDR75" s="28"/>
      <c r="XDS75" s="28"/>
      <c r="XDT75" s="28"/>
      <c r="XDU75" s="28"/>
      <c r="XDV75" s="28"/>
      <c r="XDW75" s="52"/>
      <c r="XDX75" s="51"/>
      <c r="XDY75" s="51"/>
      <c r="XDZ75" s="51"/>
      <c r="XEA75" s="47"/>
      <c r="XEB75" s="52"/>
      <c r="XEC75" s="52"/>
      <c r="XED75" s="52"/>
      <c r="XEE75" s="28"/>
      <c r="XEF75" s="28"/>
      <c r="XEG75" s="28"/>
      <c r="XEH75" s="28"/>
      <c r="XEI75" s="28"/>
      <c r="XEJ75" s="28"/>
      <c r="XEK75" s="28"/>
      <c r="XEL75" s="28"/>
      <c r="XEM75" s="52"/>
      <c r="XEN75" s="51"/>
      <c r="XEO75" s="51"/>
      <c r="XEP75" s="51"/>
      <c r="XEQ75" s="47"/>
      <c r="XER75" s="52"/>
      <c r="XES75" s="52"/>
      <c r="XET75" s="52"/>
      <c r="XEU75" s="28"/>
      <c r="XEV75" s="28"/>
      <c r="XEW75" s="28"/>
      <c r="XEX75" s="28"/>
      <c r="XEY75" s="28"/>
      <c r="XEZ75" s="28"/>
      <c r="XFA75" s="28"/>
      <c r="XFB75" s="28"/>
      <c r="XFC75" s="52"/>
    </row>
    <row r="76" spans="1:16383" s="9" customFormat="1" ht="30" x14ac:dyDescent="0.25">
      <c r="A76" s="138" t="s">
        <v>322</v>
      </c>
      <c r="B76" s="138" t="s">
        <v>323</v>
      </c>
      <c r="C76" s="138" t="s">
        <v>47</v>
      </c>
      <c r="D76" s="122" t="s">
        <v>324</v>
      </c>
      <c r="E76" s="69">
        <v>45039900</v>
      </c>
      <c r="F76" s="69">
        <f t="shared" si="22"/>
        <v>45039900</v>
      </c>
      <c r="G76" s="69">
        <v>31470000</v>
      </c>
      <c r="H76" s="69">
        <v>3597300</v>
      </c>
      <c r="I76" s="69">
        <v>0</v>
      </c>
      <c r="J76" s="120">
        <v>0</v>
      </c>
      <c r="K76" s="69">
        <v>0</v>
      </c>
      <c r="L76" s="69">
        <f t="shared" si="23"/>
        <v>0</v>
      </c>
      <c r="M76" s="69">
        <v>0</v>
      </c>
      <c r="N76" s="69">
        <v>0</v>
      </c>
      <c r="O76" s="69">
        <v>0</v>
      </c>
      <c r="P76" s="69">
        <f t="shared" si="1"/>
        <v>45039900</v>
      </c>
      <c r="Q76" s="111"/>
      <c r="R76" s="51"/>
      <c r="S76" s="47"/>
      <c r="T76" s="52"/>
      <c r="U76" s="52"/>
      <c r="V76" s="52"/>
      <c r="W76" s="28"/>
      <c r="X76" s="28"/>
      <c r="Y76" s="28"/>
      <c r="Z76" s="28"/>
      <c r="AA76" s="28"/>
      <c r="AB76" s="28"/>
      <c r="AC76" s="28"/>
      <c r="AD76" s="28"/>
      <c r="AE76" s="52"/>
      <c r="AF76" s="51"/>
      <c r="AG76" s="51"/>
      <c r="AH76" s="51"/>
      <c r="AI76" s="47"/>
      <c r="AJ76" s="52"/>
      <c r="AK76" s="52"/>
      <c r="AL76" s="52"/>
      <c r="AM76" s="28"/>
      <c r="AN76" s="28"/>
      <c r="AO76" s="28"/>
      <c r="AP76" s="28"/>
      <c r="AQ76" s="28"/>
      <c r="AR76" s="28"/>
      <c r="AS76" s="28"/>
      <c r="AT76" s="28"/>
      <c r="AU76" s="52"/>
      <c r="AV76" s="51"/>
      <c r="AW76" s="51"/>
      <c r="AX76" s="51"/>
      <c r="AY76" s="47"/>
      <c r="AZ76" s="52"/>
      <c r="BA76" s="52"/>
      <c r="BB76" s="52"/>
      <c r="BC76" s="28"/>
      <c r="BD76" s="28"/>
      <c r="BE76" s="28"/>
      <c r="BF76" s="28"/>
      <c r="BG76" s="28"/>
      <c r="BH76" s="28"/>
      <c r="BI76" s="28"/>
      <c r="BJ76" s="28"/>
      <c r="BK76" s="52"/>
      <c r="BL76" s="51"/>
      <c r="BM76" s="51"/>
      <c r="BN76" s="51"/>
      <c r="BO76" s="47"/>
      <c r="BP76" s="52"/>
      <c r="BQ76" s="52"/>
      <c r="BR76" s="52"/>
      <c r="BS76" s="28"/>
      <c r="BT76" s="28"/>
      <c r="BU76" s="28"/>
      <c r="BV76" s="28"/>
      <c r="BW76" s="28"/>
      <c r="BX76" s="28"/>
      <c r="BY76" s="28"/>
      <c r="BZ76" s="28"/>
      <c r="CA76" s="52"/>
      <c r="CB76" s="51"/>
      <c r="CC76" s="51"/>
      <c r="CD76" s="51"/>
      <c r="CE76" s="47"/>
      <c r="CF76" s="52"/>
      <c r="CG76" s="52"/>
      <c r="CH76" s="52"/>
      <c r="CI76" s="28"/>
      <c r="CJ76" s="28"/>
      <c r="CK76" s="28"/>
      <c r="CL76" s="28"/>
      <c r="CM76" s="28"/>
      <c r="CN76" s="28"/>
      <c r="CO76" s="28"/>
      <c r="CP76" s="28"/>
      <c r="CQ76" s="52"/>
      <c r="CR76" s="51"/>
      <c r="CS76" s="51"/>
      <c r="CT76" s="51"/>
      <c r="CU76" s="47"/>
      <c r="CV76" s="52"/>
      <c r="CW76" s="52"/>
      <c r="CX76" s="52"/>
      <c r="CY76" s="28"/>
      <c r="CZ76" s="28"/>
      <c r="DA76" s="28"/>
      <c r="DB76" s="28"/>
      <c r="DC76" s="28"/>
      <c r="DD76" s="28"/>
      <c r="DE76" s="28"/>
      <c r="DF76" s="28"/>
      <c r="DG76" s="52"/>
      <c r="DH76" s="51"/>
      <c r="DI76" s="51"/>
      <c r="DJ76" s="51"/>
      <c r="DK76" s="47"/>
      <c r="DL76" s="52"/>
      <c r="DM76" s="52"/>
      <c r="DN76" s="52"/>
      <c r="DO76" s="28"/>
      <c r="DP76" s="28"/>
      <c r="DQ76" s="28"/>
      <c r="DR76" s="28"/>
      <c r="DS76" s="28"/>
      <c r="DT76" s="28"/>
      <c r="DU76" s="28"/>
      <c r="DV76" s="28"/>
      <c r="DW76" s="52"/>
      <c r="DX76" s="51"/>
      <c r="DY76" s="51"/>
      <c r="DZ76" s="51"/>
      <c r="EA76" s="47"/>
      <c r="EB76" s="52"/>
      <c r="EC76" s="52"/>
      <c r="ED76" s="52"/>
      <c r="EE76" s="28"/>
      <c r="EF76" s="28"/>
      <c r="EG76" s="28"/>
      <c r="EH76" s="28"/>
      <c r="EI76" s="28"/>
      <c r="EJ76" s="28"/>
      <c r="EK76" s="28"/>
      <c r="EL76" s="28"/>
      <c r="EM76" s="52"/>
      <c r="EN76" s="51"/>
      <c r="EO76" s="51"/>
      <c r="EP76" s="51"/>
      <c r="EQ76" s="47"/>
      <c r="ER76" s="52"/>
      <c r="ES76" s="52"/>
      <c r="ET76" s="52"/>
      <c r="EU76" s="28"/>
      <c r="EV76" s="28"/>
      <c r="EW76" s="28"/>
      <c r="EX76" s="28"/>
      <c r="EY76" s="28"/>
      <c r="EZ76" s="28"/>
      <c r="FA76" s="28"/>
      <c r="FB76" s="28"/>
      <c r="FC76" s="52"/>
      <c r="FD76" s="51"/>
      <c r="FE76" s="51"/>
      <c r="FF76" s="51"/>
      <c r="FG76" s="47"/>
      <c r="FH76" s="52"/>
      <c r="FI76" s="52"/>
      <c r="FJ76" s="52"/>
      <c r="FK76" s="28"/>
      <c r="FL76" s="28"/>
      <c r="FM76" s="28"/>
      <c r="FN76" s="28"/>
      <c r="FO76" s="28"/>
      <c r="FP76" s="28"/>
      <c r="FQ76" s="28"/>
      <c r="FR76" s="28"/>
      <c r="FS76" s="52"/>
      <c r="FT76" s="51"/>
      <c r="FU76" s="51"/>
      <c r="FV76" s="51"/>
      <c r="FW76" s="47"/>
      <c r="FX76" s="52"/>
      <c r="FY76" s="52"/>
      <c r="FZ76" s="52"/>
      <c r="GA76" s="28"/>
      <c r="GB76" s="28"/>
      <c r="GC76" s="28"/>
      <c r="GD76" s="28"/>
      <c r="GE76" s="28"/>
      <c r="GF76" s="28"/>
      <c r="GG76" s="28"/>
      <c r="GH76" s="28"/>
      <c r="GI76" s="52"/>
      <c r="GJ76" s="51"/>
      <c r="GK76" s="51"/>
      <c r="GL76" s="51"/>
      <c r="GM76" s="47"/>
      <c r="GN76" s="52"/>
      <c r="GO76" s="52"/>
      <c r="GP76" s="52"/>
      <c r="GQ76" s="28"/>
      <c r="GR76" s="28"/>
      <c r="GS76" s="28"/>
      <c r="GT76" s="28"/>
      <c r="GU76" s="28"/>
      <c r="GV76" s="28"/>
      <c r="GW76" s="28"/>
      <c r="GX76" s="28"/>
      <c r="GY76" s="52"/>
      <c r="GZ76" s="51"/>
      <c r="HA76" s="51"/>
      <c r="HB76" s="51"/>
      <c r="HC76" s="47"/>
      <c r="HD76" s="52"/>
      <c r="HE76" s="52"/>
      <c r="HF76" s="52"/>
      <c r="HG76" s="28"/>
      <c r="HH76" s="28"/>
      <c r="HI76" s="28"/>
      <c r="HJ76" s="28"/>
      <c r="HK76" s="28"/>
      <c r="HL76" s="28"/>
      <c r="HM76" s="28"/>
      <c r="HN76" s="28"/>
      <c r="HO76" s="52"/>
      <c r="HP76" s="51"/>
      <c r="HQ76" s="51"/>
      <c r="HR76" s="51"/>
      <c r="HS76" s="47"/>
      <c r="HT76" s="52"/>
      <c r="HU76" s="52"/>
      <c r="HV76" s="52"/>
      <c r="HW76" s="28"/>
      <c r="HX76" s="28"/>
      <c r="HY76" s="28"/>
      <c r="HZ76" s="28"/>
      <c r="IA76" s="28"/>
      <c r="IB76" s="28"/>
      <c r="IC76" s="28"/>
      <c r="ID76" s="28"/>
      <c r="IE76" s="52"/>
      <c r="IF76" s="51"/>
      <c r="IG76" s="51"/>
      <c r="IH76" s="51"/>
      <c r="II76" s="47"/>
      <c r="IJ76" s="52"/>
      <c r="IK76" s="52"/>
      <c r="IL76" s="52"/>
      <c r="IM76" s="28"/>
      <c r="IN76" s="28"/>
      <c r="IO76" s="28"/>
      <c r="IP76" s="28"/>
      <c r="IQ76" s="28"/>
      <c r="IR76" s="28"/>
      <c r="IS76" s="28"/>
      <c r="IT76" s="28"/>
      <c r="IU76" s="52"/>
      <c r="IV76" s="51"/>
      <c r="IW76" s="51"/>
      <c r="IX76" s="51"/>
      <c r="IY76" s="47"/>
      <c r="IZ76" s="52"/>
      <c r="JA76" s="52"/>
      <c r="JB76" s="52"/>
      <c r="JC76" s="28"/>
      <c r="JD76" s="28"/>
      <c r="JE76" s="28"/>
      <c r="JF76" s="28"/>
      <c r="JG76" s="28"/>
      <c r="JH76" s="28"/>
      <c r="JI76" s="28"/>
      <c r="JJ76" s="28"/>
      <c r="JK76" s="52"/>
      <c r="JL76" s="51"/>
      <c r="JM76" s="51"/>
      <c r="JN76" s="51"/>
      <c r="JO76" s="47"/>
      <c r="JP76" s="52"/>
      <c r="JQ76" s="52"/>
      <c r="JR76" s="52"/>
      <c r="JS76" s="28"/>
      <c r="JT76" s="28"/>
      <c r="JU76" s="28"/>
      <c r="JV76" s="28"/>
      <c r="JW76" s="28"/>
      <c r="JX76" s="28"/>
      <c r="JY76" s="28"/>
      <c r="JZ76" s="28"/>
      <c r="KA76" s="52"/>
      <c r="KB76" s="51"/>
      <c r="KC76" s="51"/>
      <c r="KD76" s="51"/>
      <c r="KE76" s="47"/>
      <c r="KF76" s="52"/>
      <c r="KG76" s="52"/>
      <c r="KH76" s="52"/>
      <c r="KI76" s="28"/>
      <c r="KJ76" s="28"/>
      <c r="KK76" s="28"/>
      <c r="KL76" s="28"/>
      <c r="KM76" s="28"/>
      <c r="KN76" s="28"/>
      <c r="KO76" s="28"/>
      <c r="KP76" s="28"/>
      <c r="KQ76" s="52"/>
      <c r="KR76" s="51"/>
      <c r="KS76" s="51"/>
      <c r="KT76" s="51"/>
      <c r="KU76" s="47"/>
      <c r="KV76" s="52"/>
      <c r="KW76" s="52"/>
      <c r="KX76" s="52"/>
      <c r="KY76" s="28"/>
      <c r="KZ76" s="28"/>
      <c r="LA76" s="28"/>
      <c r="LB76" s="28"/>
      <c r="LC76" s="28"/>
      <c r="LD76" s="28"/>
      <c r="LE76" s="28"/>
      <c r="LF76" s="28"/>
      <c r="LG76" s="52"/>
      <c r="LH76" s="51"/>
      <c r="LI76" s="51"/>
      <c r="LJ76" s="51"/>
      <c r="LK76" s="47"/>
      <c r="LL76" s="52"/>
      <c r="LM76" s="52"/>
      <c r="LN76" s="52"/>
      <c r="LO76" s="28"/>
      <c r="LP76" s="28"/>
      <c r="LQ76" s="28"/>
      <c r="LR76" s="28"/>
      <c r="LS76" s="28"/>
      <c r="LT76" s="28"/>
      <c r="LU76" s="28"/>
      <c r="LV76" s="28"/>
      <c r="LW76" s="52"/>
      <c r="LX76" s="51"/>
      <c r="LY76" s="51"/>
      <c r="LZ76" s="51"/>
      <c r="MA76" s="47"/>
      <c r="MB76" s="52"/>
      <c r="MC76" s="52"/>
      <c r="MD76" s="52"/>
      <c r="ME76" s="28"/>
      <c r="MF76" s="28"/>
      <c r="MG76" s="28"/>
      <c r="MH76" s="28"/>
      <c r="MI76" s="28"/>
      <c r="MJ76" s="28"/>
      <c r="MK76" s="28"/>
      <c r="ML76" s="28"/>
      <c r="MM76" s="52"/>
      <c r="MN76" s="51"/>
      <c r="MO76" s="51"/>
      <c r="MP76" s="51"/>
      <c r="MQ76" s="47"/>
      <c r="MR76" s="52"/>
      <c r="MS76" s="52"/>
      <c r="MT76" s="52"/>
      <c r="MU76" s="28"/>
      <c r="MV76" s="28"/>
      <c r="MW76" s="28"/>
      <c r="MX76" s="28"/>
      <c r="MY76" s="28"/>
      <c r="MZ76" s="28"/>
      <c r="NA76" s="28"/>
      <c r="NB76" s="28"/>
      <c r="NC76" s="52"/>
      <c r="ND76" s="51"/>
      <c r="NE76" s="51"/>
      <c r="NF76" s="51"/>
      <c r="NG76" s="47"/>
      <c r="NH76" s="52"/>
      <c r="NI76" s="52"/>
      <c r="NJ76" s="52"/>
      <c r="NK76" s="28"/>
      <c r="NL76" s="28"/>
      <c r="NM76" s="28"/>
      <c r="NN76" s="28"/>
      <c r="NO76" s="28"/>
      <c r="NP76" s="28"/>
      <c r="NQ76" s="28"/>
      <c r="NR76" s="28"/>
      <c r="NS76" s="52"/>
      <c r="NT76" s="51"/>
      <c r="NU76" s="51"/>
      <c r="NV76" s="51"/>
      <c r="NW76" s="47"/>
      <c r="NX76" s="52"/>
      <c r="NY76" s="52"/>
      <c r="NZ76" s="52"/>
      <c r="OA76" s="28"/>
      <c r="OB76" s="28"/>
      <c r="OC76" s="28"/>
      <c r="OD76" s="28"/>
      <c r="OE76" s="28"/>
      <c r="OF76" s="28"/>
      <c r="OG76" s="28"/>
      <c r="OH76" s="28"/>
      <c r="OI76" s="52"/>
      <c r="OJ76" s="51"/>
      <c r="OK76" s="51"/>
      <c r="OL76" s="51"/>
      <c r="OM76" s="47"/>
      <c r="ON76" s="52"/>
      <c r="OO76" s="52"/>
      <c r="OP76" s="52"/>
      <c r="OQ76" s="28"/>
      <c r="OR76" s="28"/>
      <c r="OS76" s="28"/>
      <c r="OT76" s="28"/>
      <c r="OU76" s="28"/>
      <c r="OV76" s="28"/>
      <c r="OW76" s="28"/>
      <c r="OX76" s="28"/>
      <c r="OY76" s="52"/>
      <c r="OZ76" s="51"/>
      <c r="PA76" s="51"/>
      <c r="PB76" s="51"/>
      <c r="PC76" s="47"/>
      <c r="PD76" s="52"/>
      <c r="PE76" s="52"/>
      <c r="PF76" s="52"/>
      <c r="PG76" s="28"/>
      <c r="PH76" s="28"/>
      <c r="PI76" s="28"/>
      <c r="PJ76" s="28"/>
      <c r="PK76" s="28"/>
      <c r="PL76" s="28"/>
      <c r="PM76" s="28"/>
      <c r="PN76" s="28"/>
      <c r="PO76" s="52"/>
      <c r="PP76" s="51"/>
      <c r="PQ76" s="51"/>
      <c r="PR76" s="51"/>
      <c r="PS76" s="47"/>
      <c r="PT76" s="52"/>
      <c r="PU76" s="52"/>
      <c r="PV76" s="52"/>
      <c r="PW76" s="28"/>
      <c r="PX76" s="28"/>
      <c r="PY76" s="28"/>
      <c r="PZ76" s="28"/>
      <c r="QA76" s="28"/>
      <c r="QB76" s="28"/>
      <c r="QC76" s="28"/>
      <c r="QD76" s="28"/>
      <c r="QE76" s="52"/>
      <c r="QF76" s="51"/>
      <c r="QG76" s="51"/>
      <c r="QH76" s="51"/>
      <c r="QI76" s="47"/>
      <c r="QJ76" s="52"/>
      <c r="QK76" s="52"/>
      <c r="QL76" s="52"/>
      <c r="QM76" s="28"/>
      <c r="QN76" s="28"/>
      <c r="QO76" s="28"/>
      <c r="QP76" s="28"/>
      <c r="QQ76" s="28"/>
      <c r="QR76" s="28"/>
      <c r="QS76" s="28"/>
      <c r="QT76" s="28"/>
      <c r="QU76" s="52"/>
      <c r="QV76" s="51"/>
      <c r="QW76" s="51"/>
      <c r="QX76" s="51"/>
      <c r="QY76" s="47"/>
      <c r="QZ76" s="52"/>
      <c r="RA76" s="52"/>
      <c r="RB76" s="52"/>
      <c r="RC76" s="28"/>
      <c r="RD76" s="28"/>
      <c r="RE76" s="28"/>
      <c r="RF76" s="28"/>
      <c r="RG76" s="28"/>
      <c r="RH76" s="28"/>
      <c r="RI76" s="28"/>
      <c r="RJ76" s="28"/>
      <c r="RK76" s="52"/>
      <c r="RL76" s="51"/>
      <c r="RM76" s="51"/>
      <c r="RN76" s="51"/>
      <c r="RO76" s="47"/>
      <c r="RP76" s="52"/>
      <c r="RQ76" s="52"/>
      <c r="RR76" s="52"/>
      <c r="RS76" s="28"/>
      <c r="RT76" s="28"/>
      <c r="RU76" s="28"/>
      <c r="RV76" s="28"/>
      <c r="RW76" s="28"/>
      <c r="RX76" s="28"/>
      <c r="RY76" s="28"/>
      <c r="RZ76" s="28"/>
      <c r="SA76" s="52"/>
      <c r="SB76" s="51"/>
      <c r="SC76" s="51"/>
      <c r="SD76" s="51"/>
      <c r="SE76" s="47"/>
      <c r="SF76" s="52"/>
      <c r="SG76" s="52"/>
      <c r="SH76" s="52"/>
      <c r="SI76" s="28"/>
      <c r="SJ76" s="28"/>
      <c r="SK76" s="28"/>
      <c r="SL76" s="28"/>
      <c r="SM76" s="28"/>
      <c r="SN76" s="28"/>
      <c r="SO76" s="28"/>
      <c r="SP76" s="28"/>
      <c r="SQ76" s="52"/>
      <c r="SR76" s="51"/>
      <c r="SS76" s="51"/>
      <c r="ST76" s="51"/>
      <c r="SU76" s="47"/>
      <c r="SV76" s="52"/>
      <c r="SW76" s="52"/>
      <c r="SX76" s="52"/>
      <c r="SY76" s="28"/>
      <c r="SZ76" s="28"/>
      <c r="TA76" s="28"/>
      <c r="TB76" s="28"/>
      <c r="TC76" s="28"/>
      <c r="TD76" s="28"/>
      <c r="TE76" s="28"/>
      <c r="TF76" s="28"/>
      <c r="TG76" s="52"/>
      <c r="TH76" s="51"/>
      <c r="TI76" s="51"/>
      <c r="TJ76" s="51"/>
      <c r="TK76" s="47"/>
      <c r="TL76" s="52"/>
      <c r="TM76" s="52"/>
      <c r="TN76" s="52"/>
      <c r="TO76" s="28"/>
      <c r="TP76" s="28"/>
      <c r="TQ76" s="28"/>
      <c r="TR76" s="28"/>
      <c r="TS76" s="28"/>
      <c r="TT76" s="28"/>
      <c r="TU76" s="28"/>
      <c r="TV76" s="28"/>
      <c r="TW76" s="52"/>
      <c r="TX76" s="51"/>
      <c r="TY76" s="51"/>
      <c r="TZ76" s="51"/>
      <c r="UA76" s="47"/>
      <c r="UB76" s="52"/>
      <c r="UC76" s="52"/>
      <c r="UD76" s="52"/>
      <c r="UE76" s="28"/>
      <c r="UF76" s="28"/>
      <c r="UG76" s="28"/>
      <c r="UH76" s="28"/>
      <c r="UI76" s="28"/>
      <c r="UJ76" s="28"/>
      <c r="UK76" s="28"/>
      <c r="UL76" s="28"/>
      <c r="UM76" s="52"/>
      <c r="UN76" s="51"/>
      <c r="UO76" s="51"/>
      <c r="UP76" s="51"/>
      <c r="UQ76" s="47"/>
      <c r="UR76" s="52"/>
      <c r="US76" s="52"/>
      <c r="UT76" s="52"/>
      <c r="UU76" s="28"/>
      <c r="UV76" s="28"/>
      <c r="UW76" s="28"/>
      <c r="UX76" s="28"/>
      <c r="UY76" s="28"/>
      <c r="UZ76" s="28"/>
      <c r="VA76" s="28"/>
      <c r="VB76" s="28"/>
      <c r="VC76" s="52"/>
      <c r="VD76" s="51"/>
      <c r="VE76" s="51"/>
      <c r="VF76" s="51"/>
      <c r="VG76" s="47"/>
      <c r="VH76" s="52"/>
      <c r="VI76" s="52"/>
      <c r="VJ76" s="52"/>
      <c r="VK76" s="28"/>
      <c r="VL76" s="28"/>
      <c r="VM76" s="28"/>
      <c r="VN76" s="28"/>
      <c r="VO76" s="28"/>
      <c r="VP76" s="28"/>
      <c r="VQ76" s="28"/>
      <c r="VR76" s="28"/>
      <c r="VS76" s="52"/>
      <c r="VT76" s="51"/>
      <c r="VU76" s="51"/>
      <c r="VV76" s="51"/>
      <c r="VW76" s="47"/>
      <c r="VX76" s="52"/>
      <c r="VY76" s="52"/>
      <c r="VZ76" s="52"/>
      <c r="WA76" s="28"/>
      <c r="WB76" s="28"/>
      <c r="WC76" s="28"/>
      <c r="WD76" s="28"/>
      <c r="WE76" s="28"/>
      <c r="WF76" s="28"/>
      <c r="WG76" s="28"/>
      <c r="WH76" s="28"/>
      <c r="WI76" s="52"/>
      <c r="WJ76" s="51"/>
      <c r="WK76" s="51"/>
      <c r="WL76" s="51"/>
      <c r="WM76" s="47"/>
      <c r="WN76" s="52"/>
      <c r="WO76" s="52"/>
      <c r="WP76" s="52"/>
      <c r="WQ76" s="28"/>
      <c r="WR76" s="28"/>
      <c r="WS76" s="28"/>
      <c r="WT76" s="28"/>
      <c r="WU76" s="28"/>
      <c r="WV76" s="28"/>
      <c r="WW76" s="28"/>
      <c r="WX76" s="28"/>
      <c r="WY76" s="52"/>
      <c r="WZ76" s="51"/>
      <c r="XA76" s="51"/>
      <c r="XB76" s="51"/>
      <c r="XC76" s="47"/>
      <c r="XD76" s="52"/>
      <c r="XE76" s="52"/>
      <c r="XF76" s="52"/>
      <c r="XG76" s="28"/>
      <c r="XH76" s="28"/>
      <c r="XI76" s="28"/>
      <c r="XJ76" s="28"/>
      <c r="XK76" s="28"/>
      <c r="XL76" s="28"/>
      <c r="XM76" s="28"/>
      <c r="XN76" s="28"/>
      <c r="XO76" s="52"/>
      <c r="XP76" s="51"/>
      <c r="XQ76" s="51"/>
      <c r="XR76" s="51"/>
      <c r="XS76" s="47"/>
      <c r="XT76" s="52"/>
      <c r="XU76" s="52"/>
      <c r="XV76" s="52"/>
      <c r="XW76" s="28"/>
      <c r="XX76" s="28"/>
      <c r="XY76" s="28"/>
      <c r="XZ76" s="28"/>
      <c r="YA76" s="28"/>
      <c r="YB76" s="28"/>
      <c r="YC76" s="28"/>
      <c r="YD76" s="28"/>
      <c r="YE76" s="52"/>
      <c r="YF76" s="51"/>
      <c r="YG76" s="51"/>
      <c r="YH76" s="51"/>
      <c r="YI76" s="47"/>
      <c r="YJ76" s="52"/>
      <c r="YK76" s="52"/>
      <c r="YL76" s="52"/>
      <c r="YM76" s="28"/>
      <c r="YN76" s="28"/>
      <c r="YO76" s="28"/>
      <c r="YP76" s="28"/>
      <c r="YQ76" s="28"/>
      <c r="YR76" s="28"/>
      <c r="YS76" s="28"/>
      <c r="YT76" s="28"/>
      <c r="YU76" s="52"/>
      <c r="YV76" s="51"/>
      <c r="YW76" s="51"/>
      <c r="YX76" s="51"/>
      <c r="YY76" s="47"/>
      <c r="YZ76" s="52"/>
      <c r="ZA76" s="52"/>
      <c r="ZB76" s="52"/>
      <c r="ZC76" s="28"/>
      <c r="ZD76" s="28"/>
      <c r="ZE76" s="28"/>
      <c r="ZF76" s="28"/>
      <c r="ZG76" s="28"/>
      <c r="ZH76" s="28"/>
      <c r="ZI76" s="28"/>
      <c r="ZJ76" s="28"/>
      <c r="ZK76" s="52"/>
      <c r="ZL76" s="51"/>
      <c r="ZM76" s="51"/>
      <c r="ZN76" s="51"/>
      <c r="ZO76" s="47"/>
      <c r="ZP76" s="52"/>
      <c r="ZQ76" s="52"/>
      <c r="ZR76" s="52"/>
      <c r="ZS76" s="28"/>
      <c r="ZT76" s="28"/>
      <c r="ZU76" s="28"/>
      <c r="ZV76" s="28"/>
      <c r="ZW76" s="28"/>
      <c r="ZX76" s="28"/>
      <c r="ZY76" s="28"/>
      <c r="ZZ76" s="28"/>
      <c r="AAA76" s="52"/>
      <c r="AAB76" s="51"/>
      <c r="AAC76" s="51"/>
      <c r="AAD76" s="51"/>
      <c r="AAE76" s="47"/>
      <c r="AAF76" s="52"/>
      <c r="AAG76" s="52"/>
      <c r="AAH76" s="52"/>
      <c r="AAI76" s="28"/>
      <c r="AAJ76" s="28"/>
      <c r="AAK76" s="28"/>
      <c r="AAL76" s="28"/>
      <c r="AAM76" s="28"/>
      <c r="AAN76" s="28"/>
      <c r="AAO76" s="28"/>
      <c r="AAP76" s="28"/>
      <c r="AAQ76" s="52"/>
      <c r="AAR76" s="51"/>
      <c r="AAS76" s="51"/>
      <c r="AAT76" s="51"/>
      <c r="AAU76" s="47"/>
      <c r="AAV76" s="52"/>
      <c r="AAW76" s="52"/>
      <c r="AAX76" s="52"/>
      <c r="AAY76" s="28"/>
      <c r="AAZ76" s="28"/>
      <c r="ABA76" s="28"/>
      <c r="ABB76" s="28"/>
      <c r="ABC76" s="28"/>
      <c r="ABD76" s="28"/>
      <c r="ABE76" s="28"/>
      <c r="ABF76" s="28"/>
      <c r="ABG76" s="52"/>
      <c r="ABH76" s="51"/>
      <c r="ABI76" s="51"/>
      <c r="ABJ76" s="51"/>
      <c r="ABK76" s="47"/>
      <c r="ABL76" s="52"/>
      <c r="ABM76" s="52"/>
      <c r="ABN76" s="52"/>
      <c r="ABO76" s="28"/>
      <c r="ABP76" s="28"/>
      <c r="ABQ76" s="28"/>
      <c r="ABR76" s="28"/>
      <c r="ABS76" s="28"/>
      <c r="ABT76" s="28"/>
      <c r="ABU76" s="28"/>
      <c r="ABV76" s="28"/>
      <c r="ABW76" s="52"/>
      <c r="ABX76" s="51"/>
      <c r="ABY76" s="51"/>
      <c r="ABZ76" s="51"/>
      <c r="ACA76" s="47"/>
      <c r="ACB76" s="52"/>
      <c r="ACC76" s="52"/>
      <c r="ACD76" s="52"/>
      <c r="ACE76" s="28"/>
      <c r="ACF76" s="28"/>
      <c r="ACG76" s="28"/>
      <c r="ACH76" s="28"/>
      <c r="ACI76" s="28"/>
      <c r="ACJ76" s="28"/>
      <c r="ACK76" s="28"/>
      <c r="ACL76" s="28"/>
      <c r="ACM76" s="52"/>
      <c r="ACN76" s="51"/>
      <c r="ACO76" s="51"/>
      <c r="ACP76" s="51"/>
      <c r="ACQ76" s="47"/>
      <c r="ACR76" s="52"/>
      <c r="ACS76" s="52"/>
      <c r="ACT76" s="52"/>
      <c r="ACU76" s="28"/>
      <c r="ACV76" s="28"/>
      <c r="ACW76" s="28"/>
      <c r="ACX76" s="28"/>
      <c r="ACY76" s="28"/>
      <c r="ACZ76" s="28"/>
      <c r="ADA76" s="28"/>
      <c r="ADB76" s="28"/>
      <c r="ADC76" s="52"/>
      <c r="ADD76" s="51"/>
      <c r="ADE76" s="51"/>
      <c r="ADF76" s="51"/>
      <c r="ADG76" s="47"/>
      <c r="ADH76" s="52"/>
      <c r="ADI76" s="52"/>
      <c r="ADJ76" s="52"/>
      <c r="ADK76" s="28"/>
      <c r="ADL76" s="28"/>
      <c r="ADM76" s="28"/>
      <c r="ADN76" s="28"/>
      <c r="ADO76" s="28"/>
      <c r="ADP76" s="28"/>
      <c r="ADQ76" s="28"/>
      <c r="ADR76" s="28"/>
      <c r="ADS76" s="52"/>
      <c r="ADT76" s="51"/>
      <c r="ADU76" s="51"/>
      <c r="ADV76" s="51"/>
      <c r="ADW76" s="47"/>
      <c r="ADX76" s="52"/>
      <c r="ADY76" s="52"/>
      <c r="ADZ76" s="52"/>
      <c r="AEA76" s="28"/>
      <c r="AEB76" s="28"/>
      <c r="AEC76" s="28"/>
      <c r="AED76" s="28"/>
      <c r="AEE76" s="28"/>
      <c r="AEF76" s="28"/>
      <c r="AEG76" s="28"/>
      <c r="AEH76" s="28"/>
      <c r="AEI76" s="52"/>
      <c r="AEJ76" s="51"/>
      <c r="AEK76" s="51"/>
      <c r="AEL76" s="51"/>
      <c r="AEM76" s="47"/>
      <c r="AEN76" s="52"/>
      <c r="AEO76" s="52"/>
      <c r="AEP76" s="52"/>
      <c r="AEQ76" s="28"/>
      <c r="AER76" s="28"/>
      <c r="AES76" s="28"/>
      <c r="AET76" s="28"/>
      <c r="AEU76" s="28"/>
      <c r="AEV76" s="28"/>
      <c r="AEW76" s="28"/>
      <c r="AEX76" s="28"/>
      <c r="AEY76" s="52"/>
      <c r="AEZ76" s="51"/>
      <c r="AFA76" s="51"/>
      <c r="AFB76" s="51"/>
      <c r="AFC76" s="47"/>
      <c r="AFD76" s="52"/>
      <c r="AFE76" s="52"/>
      <c r="AFF76" s="52"/>
      <c r="AFG76" s="28"/>
      <c r="AFH76" s="28"/>
      <c r="AFI76" s="28"/>
      <c r="AFJ76" s="28"/>
      <c r="AFK76" s="28"/>
      <c r="AFL76" s="28"/>
      <c r="AFM76" s="28"/>
      <c r="AFN76" s="28"/>
      <c r="AFO76" s="52"/>
      <c r="AFP76" s="51"/>
      <c r="AFQ76" s="51"/>
      <c r="AFR76" s="51"/>
      <c r="AFS76" s="47"/>
      <c r="AFT76" s="52"/>
      <c r="AFU76" s="52"/>
      <c r="AFV76" s="52"/>
      <c r="AFW76" s="28"/>
      <c r="AFX76" s="28"/>
      <c r="AFY76" s="28"/>
      <c r="AFZ76" s="28"/>
      <c r="AGA76" s="28"/>
      <c r="AGB76" s="28"/>
      <c r="AGC76" s="28"/>
      <c r="AGD76" s="28"/>
      <c r="AGE76" s="52"/>
      <c r="AGF76" s="51"/>
      <c r="AGG76" s="51"/>
      <c r="AGH76" s="51"/>
      <c r="AGI76" s="47"/>
      <c r="AGJ76" s="52"/>
      <c r="AGK76" s="52"/>
      <c r="AGL76" s="52"/>
      <c r="AGM76" s="28"/>
      <c r="AGN76" s="28"/>
      <c r="AGO76" s="28"/>
      <c r="AGP76" s="28"/>
      <c r="AGQ76" s="28"/>
      <c r="AGR76" s="28"/>
      <c r="AGS76" s="28"/>
      <c r="AGT76" s="28"/>
      <c r="AGU76" s="52"/>
      <c r="AGV76" s="51"/>
      <c r="AGW76" s="51"/>
      <c r="AGX76" s="51"/>
      <c r="AGY76" s="47"/>
      <c r="AGZ76" s="52"/>
      <c r="AHA76" s="52"/>
      <c r="AHB76" s="52"/>
      <c r="AHC76" s="28"/>
      <c r="AHD76" s="28"/>
      <c r="AHE76" s="28"/>
      <c r="AHF76" s="28"/>
      <c r="AHG76" s="28"/>
      <c r="AHH76" s="28"/>
      <c r="AHI76" s="28"/>
      <c r="AHJ76" s="28"/>
      <c r="AHK76" s="52"/>
      <c r="AHL76" s="51"/>
      <c r="AHM76" s="51"/>
      <c r="AHN76" s="51"/>
      <c r="AHO76" s="47"/>
      <c r="AHP76" s="52"/>
      <c r="AHQ76" s="52"/>
      <c r="AHR76" s="52"/>
      <c r="AHS76" s="28"/>
      <c r="AHT76" s="28"/>
      <c r="AHU76" s="28"/>
      <c r="AHV76" s="28"/>
      <c r="AHW76" s="28"/>
      <c r="AHX76" s="28"/>
      <c r="AHY76" s="28"/>
      <c r="AHZ76" s="28"/>
      <c r="AIA76" s="52"/>
      <c r="AIB76" s="51"/>
      <c r="AIC76" s="51"/>
      <c r="AID76" s="51"/>
      <c r="AIE76" s="47"/>
      <c r="AIF76" s="52"/>
      <c r="AIG76" s="52"/>
      <c r="AIH76" s="52"/>
      <c r="AII76" s="28"/>
      <c r="AIJ76" s="28"/>
      <c r="AIK76" s="28"/>
      <c r="AIL76" s="28"/>
      <c r="AIM76" s="28"/>
      <c r="AIN76" s="28"/>
      <c r="AIO76" s="28"/>
      <c r="AIP76" s="28"/>
      <c r="AIQ76" s="52"/>
      <c r="AIR76" s="51"/>
      <c r="AIS76" s="51"/>
      <c r="AIT76" s="51"/>
      <c r="AIU76" s="47"/>
      <c r="AIV76" s="52"/>
      <c r="AIW76" s="52"/>
      <c r="AIX76" s="52"/>
      <c r="AIY76" s="28"/>
      <c r="AIZ76" s="28"/>
      <c r="AJA76" s="28"/>
      <c r="AJB76" s="28"/>
      <c r="AJC76" s="28"/>
      <c r="AJD76" s="28"/>
      <c r="AJE76" s="28"/>
      <c r="AJF76" s="28"/>
      <c r="AJG76" s="52"/>
      <c r="AJH76" s="51"/>
      <c r="AJI76" s="51"/>
      <c r="AJJ76" s="51"/>
      <c r="AJK76" s="47"/>
      <c r="AJL76" s="52"/>
      <c r="AJM76" s="52"/>
      <c r="AJN76" s="52"/>
      <c r="AJO76" s="28"/>
      <c r="AJP76" s="28"/>
      <c r="AJQ76" s="28"/>
      <c r="AJR76" s="28"/>
      <c r="AJS76" s="28"/>
      <c r="AJT76" s="28"/>
      <c r="AJU76" s="28"/>
      <c r="AJV76" s="28"/>
      <c r="AJW76" s="52"/>
      <c r="AJX76" s="51"/>
      <c r="AJY76" s="51"/>
      <c r="AJZ76" s="51"/>
      <c r="AKA76" s="47"/>
      <c r="AKB76" s="52"/>
      <c r="AKC76" s="52"/>
      <c r="AKD76" s="52"/>
      <c r="AKE76" s="28"/>
      <c r="AKF76" s="28"/>
      <c r="AKG76" s="28"/>
      <c r="AKH76" s="28"/>
      <c r="AKI76" s="28"/>
      <c r="AKJ76" s="28"/>
      <c r="AKK76" s="28"/>
      <c r="AKL76" s="28"/>
      <c r="AKM76" s="52"/>
      <c r="AKN76" s="51"/>
      <c r="AKO76" s="51"/>
      <c r="AKP76" s="51"/>
      <c r="AKQ76" s="47"/>
      <c r="AKR76" s="52"/>
      <c r="AKS76" s="52"/>
      <c r="AKT76" s="52"/>
      <c r="AKU76" s="28"/>
      <c r="AKV76" s="28"/>
      <c r="AKW76" s="28"/>
      <c r="AKX76" s="28"/>
      <c r="AKY76" s="28"/>
      <c r="AKZ76" s="28"/>
      <c r="ALA76" s="28"/>
      <c r="ALB76" s="28"/>
      <c r="ALC76" s="52"/>
      <c r="ALD76" s="51"/>
      <c r="ALE76" s="51"/>
      <c r="ALF76" s="51"/>
      <c r="ALG76" s="47"/>
      <c r="ALH76" s="52"/>
      <c r="ALI76" s="52"/>
      <c r="ALJ76" s="52"/>
      <c r="ALK76" s="28"/>
      <c r="ALL76" s="28"/>
      <c r="ALM76" s="28"/>
      <c r="ALN76" s="28"/>
      <c r="ALO76" s="28"/>
      <c r="ALP76" s="28"/>
      <c r="ALQ76" s="28"/>
      <c r="ALR76" s="28"/>
      <c r="ALS76" s="52"/>
      <c r="ALT76" s="51"/>
      <c r="ALU76" s="51"/>
      <c r="ALV76" s="51"/>
      <c r="ALW76" s="47"/>
      <c r="ALX76" s="52"/>
      <c r="ALY76" s="52"/>
      <c r="ALZ76" s="52"/>
      <c r="AMA76" s="28"/>
      <c r="AMB76" s="28"/>
      <c r="AMC76" s="28"/>
      <c r="AMD76" s="28"/>
      <c r="AME76" s="28"/>
      <c r="AMF76" s="28"/>
      <c r="AMG76" s="28"/>
      <c r="AMH76" s="28"/>
      <c r="AMI76" s="52"/>
      <c r="AMJ76" s="51"/>
      <c r="AMK76" s="51"/>
      <c r="AML76" s="51"/>
      <c r="AMM76" s="47"/>
      <c r="AMN76" s="52"/>
      <c r="AMO76" s="52"/>
      <c r="AMP76" s="52"/>
      <c r="AMQ76" s="28"/>
      <c r="AMR76" s="28"/>
      <c r="AMS76" s="28"/>
      <c r="AMT76" s="28"/>
      <c r="AMU76" s="28"/>
      <c r="AMV76" s="28"/>
      <c r="AMW76" s="28"/>
      <c r="AMX76" s="28"/>
      <c r="AMY76" s="52"/>
      <c r="AMZ76" s="51"/>
      <c r="ANA76" s="51"/>
      <c r="ANB76" s="51"/>
      <c r="ANC76" s="47"/>
      <c r="AND76" s="52"/>
      <c r="ANE76" s="52"/>
      <c r="ANF76" s="52"/>
      <c r="ANG76" s="28"/>
      <c r="ANH76" s="28"/>
      <c r="ANI76" s="28"/>
      <c r="ANJ76" s="28"/>
      <c r="ANK76" s="28"/>
      <c r="ANL76" s="28"/>
      <c r="ANM76" s="28"/>
      <c r="ANN76" s="28"/>
      <c r="ANO76" s="52"/>
      <c r="ANP76" s="51"/>
      <c r="ANQ76" s="51"/>
      <c r="ANR76" s="51"/>
      <c r="ANS76" s="47"/>
      <c r="ANT76" s="52"/>
      <c r="ANU76" s="52"/>
      <c r="ANV76" s="52"/>
      <c r="ANW76" s="28"/>
      <c r="ANX76" s="28"/>
      <c r="ANY76" s="28"/>
      <c r="ANZ76" s="28"/>
      <c r="AOA76" s="28"/>
      <c r="AOB76" s="28"/>
      <c r="AOC76" s="28"/>
      <c r="AOD76" s="28"/>
      <c r="AOE76" s="52"/>
      <c r="AOF76" s="51"/>
      <c r="AOG76" s="51"/>
      <c r="AOH76" s="51"/>
      <c r="AOI76" s="47"/>
      <c r="AOJ76" s="52"/>
      <c r="AOK76" s="52"/>
      <c r="AOL76" s="52"/>
      <c r="AOM76" s="28"/>
      <c r="AON76" s="28"/>
      <c r="AOO76" s="28"/>
      <c r="AOP76" s="28"/>
      <c r="AOQ76" s="28"/>
      <c r="AOR76" s="28"/>
      <c r="AOS76" s="28"/>
      <c r="AOT76" s="28"/>
      <c r="AOU76" s="52"/>
      <c r="AOV76" s="51"/>
      <c r="AOW76" s="51"/>
      <c r="AOX76" s="51"/>
      <c r="AOY76" s="47"/>
      <c r="AOZ76" s="52"/>
      <c r="APA76" s="52"/>
      <c r="APB76" s="52"/>
      <c r="APC76" s="28"/>
      <c r="APD76" s="28"/>
      <c r="APE76" s="28"/>
      <c r="APF76" s="28"/>
      <c r="APG76" s="28"/>
      <c r="APH76" s="28"/>
      <c r="API76" s="28"/>
      <c r="APJ76" s="28"/>
      <c r="APK76" s="52"/>
      <c r="APL76" s="51"/>
      <c r="APM76" s="51"/>
      <c r="APN76" s="51"/>
      <c r="APO76" s="47"/>
      <c r="APP76" s="52"/>
      <c r="APQ76" s="52"/>
      <c r="APR76" s="52"/>
      <c r="APS76" s="28"/>
      <c r="APT76" s="28"/>
      <c r="APU76" s="28"/>
      <c r="APV76" s="28"/>
      <c r="APW76" s="28"/>
      <c r="APX76" s="28"/>
      <c r="APY76" s="28"/>
      <c r="APZ76" s="28"/>
      <c r="AQA76" s="52"/>
      <c r="AQB76" s="51"/>
      <c r="AQC76" s="51"/>
      <c r="AQD76" s="51"/>
      <c r="AQE76" s="47"/>
      <c r="AQF76" s="52"/>
      <c r="AQG76" s="52"/>
      <c r="AQH76" s="52"/>
      <c r="AQI76" s="28"/>
      <c r="AQJ76" s="28"/>
      <c r="AQK76" s="28"/>
      <c r="AQL76" s="28"/>
      <c r="AQM76" s="28"/>
      <c r="AQN76" s="28"/>
      <c r="AQO76" s="28"/>
      <c r="AQP76" s="28"/>
      <c r="AQQ76" s="52"/>
      <c r="AQR76" s="51"/>
      <c r="AQS76" s="51"/>
      <c r="AQT76" s="51"/>
      <c r="AQU76" s="47"/>
      <c r="AQV76" s="52"/>
      <c r="AQW76" s="52"/>
      <c r="AQX76" s="52"/>
      <c r="AQY76" s="28"/>
      <c r="AQZ76" s="28"/>
      <c r="ARA76" s="28"/>
      <c r="ARB76" s="28"/>
      <c r="ARC76" s="28"/>
      <c r="ARD76" s="28"/>
      <c r="ARE76" s="28"/>
      <c r="ARF76" s="28"/>
      <c r="ARG76" s="52"/>
      <c r="ARH76" s="51"/>
      <c r="ARI76" s="51"/>
      <c r="ARJ76" s="51"/>
      <c r="ARK76" s="47"/>
      <c r="ARL76" s="52"/>
      <c r="ARM76" s="52"/>
      <c r="ARN76" s="52"/>
      <c r="ARO76" s="28"/>
      <c r="ARP76" s="28"/>
      <c r="ARQ76" s="28"/>
      <c r="ARR76" s="28"/>
      <c r="ARS76" s="28"/>
      <c r="ART76" s="28"/>
      <c r="ARU76" s="28"/>
      <c r="ARV76" s="28"/>
      <c r="ARW76" s="52"/>
      <c r="ARX76" s="51"/>
      <c r="ARY76" s="51"/>
      <c r="ARZ76" s="51"/>
      <c r="ASA76" s="47"/>
      <c r="ASB76" s="52"/>
      <c r="ASC76" s="52"/>
      <c r="ASD76" s="52"/>
      <c r="ASE76" s="28"/>
      <c r="ASF76" s="28"/>
      <c r="ASG76" s="28"/>
      <c r="ASH76" s="28"/>
      <c r="ASI76" s="28"/>
      <c r="ASJ76" s="28"/>
      <c r="ASK76" s="28"/>
      <c r="ASL76" s="28"/>
      <c r="ASM76" s="52"/>
      <c r="ASN76" s="51"/>
      <c r="ASO76" s="51"/>
      <c r="ASP76" s="51"/>
      <c r="ASQ76" s="47"/>
      <c r="ASR76" s="52"/>
      <c r="ASS76" s="52"/>
      <c r="AST76" s="52"/>
      <c r="ASU76" s="28"/>
      <c r="ASV76" s="28"/>
      <c r="ASW76" s="28"/>
      <c r="ASX76" s="28"/>
      <c r="ASY76" s="28"/>
      <c r="ASZ76" s="28"/>
      <c r="ATA76" s="28"/>
      <c r="ATB76" s="28"/>
      <c r="ATC76" s="52"/>
      <c r="ATD76" s="51"/>
      <c r="ATE76" s="51"/>
      <c r="ATF76" s="51"/>
      <c r="ATG76" s="47"/>
      <c r="ATH76" s="52"/>
      <c r="ATI76" s="52"/>
      <c r="ATJ76" s="52"/>
      <c r="ATK76" s="28"/>
      <c r="ATL76" s="28"/>
      <c r="ATM76" s="28"/>
      <c r="ATN76" s="28"/>
      <c r="ATO76" s="28"/>
      <c r="ATP76" s="28"/>
      <c r="ATQ76" s="28"/>
      <c r="ATR76" s="28"/>
      <c r="ATS76" s="52"/>
      <c r="ATT76" s="51"/>
      <c r="ATU76" s="51"/>
      <c r="ATV76" s="51"/>
      <c r="ATW76" s="47"/>
      <c r="ATX76" s="52"/>
      <c r="ATY76" s="52"/>
      <c r="ATZ76" s="52"/>
      <c r="AUA76" s="28"/>
      <c r="AUB76" s="28"/>
      <c r="AUC76" s="28"/>
      <c r="AUD76" s="28"/>
      <c r="AUE76" s="28"/>
      <c r="AUF76" s="28"/>
      <c r="AUG76" s="28"/>
      <c r="AUH76" s="28"/>
      <c r="AUI76" s="52"/>
      <c r="AUJ76" s="51"/>
      <c r="AUK76" s="51"/>
      <c r="AUL76" s="51"/>
      <c r="AUM76" s="47"/>
      <c r="AUN76" s="52"/>
      <c r="AUO76" s="52"/>
      <c r="AUP76" s="52"/>
      <c r="AUQ76" s="28"/>
      <c r="AUR76" s="28"/>
      <c r="AUS76" s="28"/>
      <c r="AUT76" s="28"/>
      <c r="AUU76" s="28"/>
      <c r="AUV76" s="28"/>
      <c r="AUW76" s="28"/>
      <c r="AUX76" s="28"/>
      <c r="AUY76" s="52"/>
      <c r="AUZ76" s="51"/>
      <c r="AVA76" s="51"/>
      <c r="AVB76" s="51"/>
      <c r="AVC76" s="47"/>
      <c r="AVD76" s="52"/>
      <c r="AVE76" s="52"/>
      <c r="AVF76" s="52"/>
      <c r="AVG76" s="28"/>
      <c r="AVH76" s="28"/>
      <c r="AVI76" s="28"/>
      <c r="AVJ76" s="28"/>
      <c r="AVK76" s="28"/>
      <c r="AVL76" s="28"/>
      <c r="AVM76" s="28"/>
      <c r="AVN76" s="28"/>
      <c r="AVO76" s="52"/>
      <c r="AVP76" s="51"/>
      <c r="AVQ76" s="51"/>
      <c r="AVR76" s="51"/>
      <c r="AVS76" s="47"/>
      <c r="AVT76" s="52"/>
      <c r="AVU76" s="52"/>
      <c r="AVV76" s="52"/>
      <c r="AVW76" s="28"/>
      <c r="AVX76" s="28"/>
      <c r="AVY76" s="28"/>
      <c r="AVZ76" s="28"/>
      <c r="AWA76" s="28"/>
      <c r="AWB76" s="28"/>
      <c r="AWC76" s="28"/>
      <c r="AWD76" s="28"/>
      <c r="AWE76" s="52"/>
      <c r="AWF76" s="51"/>
      <c r="AWG76" s="51"/>
      <c r="AWH76" s="51"/>
      <c r="AWI76" s="47"/>
      <c r="AWJ76" s="52"/>
      <c r="AWK76" s="52"/>
      <c r="AWL76" s="52"/>
      <c r="AWM76" s="28"/>
      <c r="AWN76" s="28"/>
      <c r="AWO76" s="28"/>
      <c r="AWP76" s="28"/>
      <c r="AWQ76" s="28"/>
      <c r="AWR76" s="28"/>
      <c r="AWS76" s="28"/>
      <c r="AWT76" s="28"/>
      <c r="AWU76" s="52"/>
      <c r="AWV76" s="51"/>
      <c r="AWW76" s="51"/>
      <c r="AWX76" s="51"/>
      <c r="AWY76" s="47"/>
      <c r="AWZ76" s="52"/>
      <c r="AXA76" s="52"/>
      <c r="AXB76" s="52"/>
      <c r="AXC76" s="28"/>
      <c r="AXD76" s="28"/>
      <c r="AXE76" s="28"/>
      <c r="AXF76" s="28"/>
      <c r="AXG76" s="28"/>
      <c r="AXH76" s="28"/>
      <c r="AXI76" s="28"/>
      <c r="AXJ76" s="28"/>
      <c r="AXK76" s="52"/>
      <c r="AXL76" s="51"/>
      <c r="AXM76" s="51"/>
      <c r="AXN76" s="51"/>
      <c r="AXO76" s="47"/>
      <c r="AXP76" s="52"/>
      <c r="AXQ76" s="52"/>
      <c r="AXR76" s="52"/>
      <c r="AXS76" s="28"/>
      <c r="AXT76" s="28"/>
      <c r="AXU76" s="28"/>
      <c r="AXV76" s="28"/>
      <c r="AXW76" s="28"/>
      <c r="AXX76" s="28"/>
      <c r="AXY76" s="28"/>
      <c r="AXZ76" s="28"/>
      <c r="AYA76" s="52"/>
      <c r="AYB76" s="51"/>
      <c r="AYC76" s="51"/>
      <c r="AYD76" s="51"/>
      <c r="AYE76" s="47"/>
      <c r="AYF76" s="52"/>
      <c r="AYG76" s="52"/>
      <c r="AYH76" s="52"/>
      <c r="AYI76" s="28"/>
      <c r="AYJ76" s="28"/>
      <c r="AYK76" s="28"/>
      <c r="AYL76" s="28"/>
      <c r="AYM76" s="28"/>
      <c r="AYN76" s="28"/>
      <c r="AYO76" s="28"/>
      <c r="AYP76" s="28"/>
      <c r="AYQ76" s="52"/>
      <c r="AYR76" s="51"/>
      <c r="AYS76" s="51"/>
      <c r="AYT76" s="51"/>
      <c r="AYU76" s="47"/>
      <c r="AYV76" s="52"/>
      <c r="AYW76" s="52"/>
      <c r="AYX76" s="52"/>
      <c r="AYY76" s="28"/>
      <c r="AYZ76" s="28"/>
      <c r="AZA76" s="28"/>
      <c r="AZB76" s="28"/>
      <c r="AZC76" s="28"/>
      <c r="AZD76" s="28"/>
      <c r="AZE76" s="28"/>
      <c r="AZF76" s="28"/>
      <c r="AZG76" s="52"/>
      <c r="AZH76" s="51"/>
      <c r="AZI76" s="51"/>
      <c r="AZJ76" s="51"/>
      <c r="AZK76" s="47"/>
      <c r="AZL76" s="52"/>
      <c r="AZM76" s="52"/>
      <c r="AZN76" s="52"/>
      <c r="AZO76" s="28"/>
      <c r="AZP76" s="28"/>
      <c r="AZQ76" s="28"/>
      <c r="AZR76" s="28"/>
      <c r="AZS76" s="28"/>
      <c r="AZT76" s="28"/>
      <c r="AZU76" s="28"/>
      <c r="AZV76" s="28"/>
      <c r="AZW76" s="52"/>
      <c r="AZX76" s="51"/>
      <c r="AZY76" s="51"/>
      <c r="AZZ76" s="51"/>
      <c r="BAA76" s="47"/>
      <c r="BAB76" s="52"/>
      <c r="BAC76" s="52"/>
      <c r="BAD76" s="52"/>
      <c r="BAE76" s="28"/>
      <c r="BAF76" s="28"/>
      <c r="BAG76" s="28"/>
      <c r="BAH76" s="28"/>
      <c r="BAI76" s="28"/>
      <c r="BAJ76" s="28"/>
      <c r="BAK76" s="28"/>
      <c r="BAL76" s="28"/>
      <c r="BAM76" s="52"/>
      <c r="BAN76" s="51"/>
      <c r="BAO76" s="51"/>
      <c r="BAP76" s="51"/>
      <c r="BAQ76" s="47"/>
      <c r="BAR76" s="52"/>
      <c r="BAS76" s="52"/>
      <c r="BAT76" s="52"/>
      <c r="BAU76" s="28"/>
      <c r="BAV76" s="28"/>
      <c r="BAW76" s="28"/>
      <c r="BAX76" s="28"/>
      <c r="BAY76" s="28"/>
      <c r="BAZ76" s="28"/>
      <c r="BBA76" s="28"/>
      <c r="BBB76" s="28"/>
      <c r="BBC76" s="52"/>
      <c r="BBD76" s="51"/>
      <c r="BBE76" s="51"/>
      <c r="BBF76" s="51"/>
      <c r="BBG76" s="47"/>
      <c r="BBH76" s="52"/>
      <c r="BBI76" s="52"/>
      <c r="BBJ76" s="52"/>
      <c r="BBK76" s="28"/>
      <c r="BBL76" s="28"/>
      <c r="BBM76" s="28"/>
      <c r="BBN76" s="28"/>
      <c r="BBO76" s="28"/>
      <c r="BBP76" s="28"/>
      <c r="BBQ76" s="28"/>
      <c r="BBR76" s="28"/>
      <c r="BBS76" s="52"/>
      <c r="BBT76" s="51"/>
      <c r="BBU76" s="51"/>
      <c r="BBV76" s="51"/>
      <c r="BBW76" s="47"/>
      <c r="BBX76" s="52"/>
      <c r="BBY76" s="52"/>
      <c r="BBZ76" s="52"/>
      <c r="BCA76" s="28"/>
      <c r="BCB76" s="28"/>
      <c r="BCC76" s="28"/>
      <c r="BCD76" s="28"/>
      <c r="BCE76" s="28"/>
      <c r="BCF76" s="28"/>
      <c r="BCG76" s="28"/>
      <c r="BCH76" s="28"/>
      <c r="BCI76" s="52"/>
      <c r="BCJ76" s="51"/>
      <c r="BCK76" s="51"/>
      <c r="BCL76" s="51"/>
      <c r="BCM76" s="47"/>
      <c r="BCN76" s="52"/>
      <c r="BCO76" s="52"/>
      <c r="BCP76" s="52"/>
      <c r="BCQ76" s="28"/>
      <c r="BCR76" s="28"/>
      <c r="BCS76" s="28"/>
      <c r="BCT76" s="28"/>
      <c r="BCU76" s="28"/>
      <c r="BCV76" s="28"/>
      <c r="BCW76" s="28"/>
      <c r="BCX76" s="28"/>
      <c r="BCY76" s="52"/>
      <c r="BCZ76" s="51"/>
      <c r="BDA76" s="51"/>
      <c r="BDB76" s="51"/>
      <c r="BDC76" s="47"/>
      <c r="BDD76" s="52"/>
      <c r="BDE76" s="52"/>
      <c r="BDF76" s="52"/>
      <c r="BDG76" s="28"/>
      <c r="BDH76" s="28"/>
      <c r="BDI76" s="28"/>
      <c r="BDJ76" s="28"/>
      <c r="BDK76" s="28"/>
      <c r="BDL76" s="28"/>
      <c r="BDM76" s="28"/>
      <c r="BDN76" s="28"/>
      <c r="BDO76" s="52"/>
      <c r="BDP76" s="51"/>
      <c r="BDQ76" s="51"/>
      <c r="BDR76" s="51"/>
      <c r="BDS76" s="47"/>
      <c r="BDT76" s="52"/>
      <c r="BDU76" s="52"/>
      <c r="BDV76" s="52"/>
      <c r="BDW76" s="28"/>
      <c r="BDX76" s="28"/>
      <c r="BDY76" s="28"/>
      <c r="BDZ76" s="28"/>
      <c r="BEA76" s="28"/>
      <c r="BEB76" s="28"/>
      <c r="BEC76" s="28"/>
      <c r="BED76" s="28"/>
      <c r="BEE76" s="52"/>
      <c r="BEF76" s="51"/>
      <c r="BEG76" s="51"/>
      <c r="BEH76" s="51"/>
      <c r="BEI76" s="47"/>
      <c r="BEJ76" s="52"/>
      <c r="BEK76" s="52"/>
      <c r="BEL76" s="52"/>
      <c r="BEM76" s="28"/>
      <c r="BEN76" s="28"/>
      <c r="BEO76" s="28"/>
      <c r="BEP76" s="28"/>
      <c r="BEQ76" s="28"/>
      <c r="BER76" s="28"/>
      <c r="BES76" s="28"/>
      <c r="BET76" s="28"/>
      <c r="BEU76" s="52"/>
      <c r="BEV76" s="51"/>
      <c r="BEW76" s="51"/>
      <c r="BEX76" s="51"/>
      <c r="BEY76" s="47"/>
      <c r="BEZ76" s="52"/>
      <c r="BFA76" s="52"/>
      <c r="BFB76" s="52"/>
      <c r="BFC76" s="28"/>
      <c r="BFD76" s="28"/>
      <c r="BFE76" s="28"/>
      <c r="BFF76" s="28"/>
      <c r="BFG76" s="28"/>
      <c r="BFH76" s="28"/>
      <c r="BFI76" s="28"/>
      <c r="BFJ76" s="28"/>
      <c r="BFK76" s="52"/>
      <c r="BFL76" s="51"/>
      <c r="BFM76" s="51"/>
      <c r="BFN76" s="51"/>
      <c r="BFO76" s="47"/>
      <c r="BFP76" s="52"/>
      <c r="BFQ76" s="52"/>
      <c r="BFR76" s="52"/>
      <c r="BFS76" s="28"/>
      <c r="BFT76" s="28"/>
      <c r="BFU76" s="28"/>
      <c r="BFV76" s="28"/>
      <c r="BFW76" s="28"/>
      <c r="BFX76" s="28"/>
      <c r="BFY76" s="28"/>
      <c r="BFZ76" s="28"/>
      <c r="BGA76" s="52"/>
      <c r="BGB76" s="51"/>
      <c r="BGC76" s="51"/>
      <c r="BGD76" s="51"/>
      <c r="BGE76" s="47"/>
      <c r="BGF76" s="52"/>
      <c r="BGG76" s="52"/>
      <c r="BGH76" s="52"/>
      <c r="BGI76" s="28"/>
      <c r="BGJ76" s="28"/>
      <c r="BGK76" s="28"/>
      <c r="BGL76" s="28"/>
      <c r="BGM76" s="28"/>
      <c r="BGN76" s="28"/>
      <c r="BGO76" s="28"/>
      <c r="BGP76" s="28"/>
      <c r="BGQ76" s="52"/>
      <c r="BGR76" s="51"/>
      <c r="BGS76" s="51"/>
      <c r="BGT76" s="51"/>
      <c r="BGU76" s="47"/>
      <c r="BGV76" s="52"/>
      <c r="BGW76" s="52"/>
      <c r="BGX76" s="52"/>
      <c r="BGY76" s="28"/>
      <c r="BGZ76" s="28"/>
      <c r="BHA76" s="28"/>
      <c r="BHB76" s="28"/>
      <c r="BHC76" s="28"/>
      <c r="BHD76" s="28"/>
      <c r="BHE76" s="28"/>
      <c r="BHF76" s="28"/>
      <c r="BHG76" s="52"/>
      <c r="BHH76" s="51"/>
      <c r="BHI76" s="51"/>
      <c r="BHJ76" s="51"/>
      <c r="BHK76" s="47"/>
      <c r="BHL76" s="52"/>
      <c r="BHM76" s="52"/>
      <c r="BHN76" s="52"/>
      <c r="BHO76" s="28"/>
      <c r="BHP76" s="28"/>
      <c r="BHQ76" s="28"/>
      <c r="BHR76" s="28"/>
      <c r="BHS76" s="28"/>
      <c r="BHT76" s="28"/>
      <c r="BHU76" s="28"/>
      <c r="BHV76" s="28"/>
      <c r="BHW76" s="52"/>
      <c r="BHX76" s="51"/>
      <c r="BHY76" s="51"/>
      <c r="BHZ76" s="51"/>
      <c r="BIA76" s="47"/>
      <c r="BIB76" s="52"/>
      <c r="BIC76" s="52"/>
      <c r="BID76" s="52"/>
      <c r="BIE76" s="28"/>
      <c r="BIF76" s="28"/>
      <c r="BIG76" s="28"/>
      <c r="BIH76" s="28"/>
      <c r="BII76" s="28"/>
      <c r="BIJ76" s="28"/>
      <c r="BIK76" s="28"/>
      <c r="BIL76" s="28"/>
      <c r="BIM76" s="52"/>
      <c r="BIN76" s="51"/>
      <c r="BIO76" s="51"/>
      <c r="BIP76" s="51"/>
      <c r="BIQ76" s="47"/>
      <c r="BIR76" s="52"/>
      <c r="BIS76" s="52"/>
      <c r="BIT76" s="52"/>
      <c r="BIU76" s="28"/>
      <c r="BIV76" s="28"/>
      <c r="BIW76" s="28"/>
      <c r="BIX76" s="28"/>
      <c r="BIY76" s="28"/>
      <c r="BIZ76" s="28"/>
      <c r="BJA76" s="28"/>
      <c r="BJB76" s="28"/>
      <c r="BJC76" s="52"/>
      <c r="BJD76" s="51"/>
      <c r="BJE76" s="51"/>
      <c r="BJF76" s="51"/>
      <c r="BJG76" s="47"/>
      <c r="BJH76" s="52"/>
      <c r="BJI76" s="52"/>
      <c r="BJJ76" s="52"/>
      <c r="BJK76" s="28"/>
      <c r="BJL76" s="28"/>
      <c r="BJM76" s="28"/>
      <c r="BJN76" s="28"/>
      <c r="BJO76" s="28"/>
      <c r="BJP76" s="28"/>
      <c r="BJQ76" s="28"/>
      <c r="BJR76" s="28"/>
      <c r="BJS76" s="52"/>
      <c r="BJT76" s="51"/>
      <c r="BJU76" s="51"/>
      <c r="BJV76" s="51"/>
      <c r="BJW76" s="47"/>
      <c r="BJX76" s="52"/>
      <c r="BJY76" s="52"/>
      <c r="BJZ76" s="52"/>
      <c r="BKA76" s="28"/>
      <c r="BKB76" s="28"/>
      <c r="BKC76" s="28"/>
      <c r="BKD76" s="28"/>
      <c r="BKE76" s="28"/>
      <c r="BKF76" s="28"/>
      <c r="BKG76" s="28"/>
      <c r="BKH76" s="28"/>
      <c r="BKI76" s="52"/>
      <c r="BKJ76" s="51"/>
      <c r="BKK76" s="51"/>
      <c r="BKL76" s="51"/>
      <c r="BKM76" s="47"/>
      <c r="BKN76" s="52"/>
      <c r="BKO76" s="52"/>
      <c r="BKP76" s="52"/>
      <c r="BKQ76" s="28"/>
      <c r="BKR76" s="28"/>
      <c r="BKS76" s="28"/>
      <c r="BKT76" s="28"/>
      <c r="BKU76" s="28"/>
      <c r="BKV76" s="28"/>
      <c r="BKW76" s="28"/>
      <c r="BKX76" s="28"/>
      <c r="BKY76" s="52"/>
      <c r="BKZ76" s="51"/>
      <c r="BLA76" s="51"/>
      <c r="BLB76" s="51"/>
      <c r="BLC76" s="47"/>
      <c r="BLD76" s="52"/>
      <c r="BLE76" s="52"/>
      <c r="BLF76" s="52"/>
      <c r="BLG76" s="28"/>
      <c r="BLH76" s="28"/>
      <c r="BLI76" s="28"/>
      <c r="BLJ76" s="28"/>
      <c r="BLK76" s="28"/>
      <c r="BLL76" s="28"/>
      <c r="BLM76" s="28"/>
      <c r="BLN76" s="28"/>
      <c r="BLO76" s="52"/>
      <c r="BLP76" s="51"/>
      <c r="BLQ76" s="51"/>
      <c r="BLR76" s="51"/>
      <c r="BLS76" s="47"/>
      <c r="BLT76" s="52"/>
      <c r="BLU76" s="52"/>
      <c r="BLV76" s="52"/>
      <c r="BLW76" s="28"/>
      <c r="BLX76" s="28"/>
      <c r="BLY76" s="28"/>
      <c r="BLZ76" s="28"/>
      <c r="BMA76" s="28"/>
      <c r="BMB76" s="28"/>
      <c r="BMC76" s="28"/>
      <c r="BMD76" s="28"/>
      <c r="BME76" s="52"/>
      <c r="BMF76" s="51"/>
      <c r="BMG76" s="51"/>
      <c r="BMH76" s="51"/>
      <c r="BMI76" s="47"/>
      <c r="BMJ76" s="52"/>
      <c r="BMK76" s="52"/>
      <c r="BML76" s="52"/>
      <c r="BMM76" s="28"/>
      <c r="BMN76" s="28"/>
      <c r="BMO76" s="28"/>
      <c r="BMP76" s="28"/>
      <c r="BMQ76" s="28"/>
      <c r="BMR76" s="28"/>
      <c r="BMS76" s="28"/>
      <c r="BMT76" s="28"/>
      <c r="BMU76" s="52"/>
      <c r="BMV76" s="51"/>
      <c r="BMW76" s="51"/>
      <c r="BMX76" s="51"/>
      <c r="BMY76" s="47"/>
      <c r="BMZ76" s="52"/>
      <c r="BNA76" s="52"/>
      <c r="BNB76" s="52"/>
      <c r="BNC76" s="28"/>
      <c r="BND76" s="28"/>
      <c r="BNE76" s="28"/>
      <c r="BNF76" s="28"/>
      <c r="BNG76" s="28"/>
      <c r="BNH76" s="28"/>
      <c r="BNI76" s="28"/>
      <c r="BNJ76" s="28"/>
      <c r="BNK76" s="52"/>
      <c r="BNL76" s="51"/>
      <c r="BNM76" s="51"/>
      <c r="BNN76" s="51"/>
      <c r="BNO76" s="47"/>
      <c r="BNP76" s="52"/>
      <c r="BNQ76" s="52"/>
      <c r="BNR76" s="52"/>
      <c r="BNS76" s="28"/>
      <c r="BNT76" s="28"/>
      <c r="BNU76" s="28"/>
      <c r="BNV76" s="28"/>
      <c r="BNW76" s="28"/>
      <c r="BNX76" s="28"/>
      <c r="BNY76" s="28"/>
      <c r="BNZ76" s="28"/>
      <c r="BOA76" s="52"/>
      <c r="BOB76" s="51"/>
      <c r="BOC76" s="51"/>
      <c r="BOD76" s="51"/>
      <c r="BOE76" s="47"/>
      <c r="BOF76" s="52"/>
      <c r="BOG76" s="52"/>
      <c r="BOH76" s="52"/>
      <c r="BOI76" s="28"/>
      <c r="BOJ76" s="28"/>
      <c r="BOK76" s="28"/>
      <c r="BOL76" s="28"/>
      <c r="BOM76" s="28"/>
      <c r="BON76" s="28"/>
      <c r="BOO76" s="28"/>
      <c r="BOP76" s="28"/>
      <c r="BOQ76" s="52"/>
      <c r="BOR76" s="51"/>
      <c r="BOS76" s="51"/>
      <c r="BOT76" s="51"/>
      <c r="BOU76" s="47"/>
      <c r="BOV76" s="52"/>
      <c r="BOW76" s="52"/>
      <c r="BOX76" s="52"/>
      <c r="BOY76" s="28"/>
      <c r="BOZ76" s="28"/>
      <c r="BPA76" s="28"/>
      <c r="BPB76" s="28"/>
      <c r="BPC76" s="28"/>
      <c r="BPD76" s="28"/>
      <c r="BPE76" s="28"/>
      <c r="BPF76" s="28"/>
      <c r="BPG76" s="52"/>
      <c r="BPH76" s="51"/>
      <c r="BPI76" s="51"/>
      <c r="BPJ76" s="51"/>
      <c r="BPK76" s="47"/>
      <c r="BPL76" s="52"/>
      <c r="BPM76" s="52"/>
      <c r="BPN76" s="52"/>
      <c r="BPO76" s="28"/>
      <c r="BPP76" s="28"/>
      <c r="BPQ76" s="28"/>
      <c r="BPR76" s="28"/>
      <c r="BPS76" s="28"/>
      <c r="BPT76" s="28"/>
      <c r="BPU76" s="28"/>
      <c r="BPV76" s="28"/>
      <c r="BPW76" s="52"/>
      <c r="BPX76" s="51"/>
      <c r="BPY76" s="51"/>
      <c r="BPZ76" s="51"/>
      <c r="BQA76" s="47"/>
      <c r="BQB76" s="52"/>
      <c r="BQC76" s="52"/>
      <c r="BQD76" s="52"/>
      <c r="BQE76" s="28"/>
      <c r="BQF76" s="28"/>
      <c r="BQG76" s="28"/>
      <c r="BQH76" s="28"/>
      <c r="BQI76" s="28"/>
      <c r="BQJ76" s="28"/>
      <c r="BQK76" s="28"/>
      <c r="BQL76" s="28"/>
      <c r="BQM76" s="52"/>
      <c r="BQN76" s="51"/>
      <c r="BQO76" s="51"/>
      <c r="BQP76" s="51"/>
      <c r="BQQ76" s="47"/>
      <c r="BQR76" s="52"/>
      <c r="BQS76" s="52"/>
      <c r="BQT76" s="52"/>
      <c r="BQU76" s="28"/>
      <c r="BQV76" s="28"/>
      <c r="BQW76" s="28"/>
      <c r="BQX76" s="28"/>
      <c r="BQY76" s="28"/>
      <c r="BQZ76" s="28"/>
      <c r="BRA76" s="28"/>
      <c r="BRB76" s="28"/>
      <c r="BRC76" s="52"/>
      <c r="BRD76" s="51"/>
      <c r="BRE76" s="51"/>
      <c r="BRF76" s="51"/>
      <c r="BRG76" s="47"/>
      <c r="BRH76" s="52"/>
      <c r="BRI76" s="52"/>
      <c r="BRJ76" s="52"/>
      <c r="BRK76" s="28"/>
      <c r="BRL76" s="28"/>
      <c r="BRM76" s="28"/>
      <c r="BRN76" s="28"/>
      <c r="BRO76" s="28"/>
      <c r="BRP76" s="28"/>
      <c r="BRQ76" s="28"/>
      <c r="BRR76" s="28"/>
      <c r="BRS76" s="52"/>
      <c r="BRT76" s="51"/>
      <c r="BRU76" s="51"/>
      <c r="BRV76" s="51"/>
      <c r="BRW76" s="47"/>
      <c r="BRX76" s="52"/>
      <c r="BRY76" s="52"/>
      <c r="BRZ76" s="52"/>
      <c r="BSA76" s="28"/>
      <c r="BSB76" s="28"/>
      <c r="BSC76" s="28"/>
      <c r="BSD76" s="28"/>
      <c r="BSE76" s="28"/>
      <c r="BSF76" s="28"/>
      <c r="BSG76" s="28"/>
      <c r="BSH76" s="28"/>
      <c r="BSI76" s="52"/>
      <c r="BSJ76" s="51"/>
      <c r="BSK76" s="51"/>
      <c r="BSL76" s="51"/>
      <c r="BSM76" s="47"/>
      <c r="BSN76" s="52"/>
      <c r="BSO76" s="52"/>
      <c r="BSP76" s="52"/>
      <c r="BSQ76" s="28"/>
      <c r="BSR76" s="28"/>
      <c r="BSS76" s="28"/>
      <c r="BST76" s="28"/>
      <c r="BSU76" s="28"/>
      <c r="BSV76" s="28"/>
      <c r="BSW76" s="28"/>
      <c r="BSX76" s="28"/>
      <c r="BSY76" s="52"/>
      <c r="BSZ76" s="51"/>
      <c r="BTA76" s="51"/>
      <c r="BTB76" s="51"/>
      <c r="BTC76" s="47"/>
      <c r="BTD76" s="52"/>
      <c r="BTE76" s="52"/>
      <c r="BTF76" s="52"/>
      <c r="BTG76" s="28"/>
      <c r="BTH76" s="28"/>
      <c r="BTI76" s="28"/>
      <c r="BTJ76" s="28"/>
      <c r="BTK76" s="28"/>
      <c r="BTL76" s="28"/>
      <c r="BTM76" s="28"/>
      <c r="BTN76" s="28"/>
      <c r="BTO76" s="52"/>
      <c r="BTP76" s="51"/>
      <c r="BTQ76" s="51"/>
      <c r="BTR76" s="51"/>
      <c r="BTS76" s="47"/>
      <c r="BTT76" s="52"/>
      <c r="BTU76" s="52"/>
      <c r="BTV76" s="52"/>
      <c r="BTW76" s="28"/>
      <c r="BTX76" s="28"/>
      <c r="BTY76" s="28"/>
      <c r="BTZ76" s="28"/>
      <c r="BUA76" s="28"/>
      <c r="BUB76" s="28"/>
      <c r="BUC76" s="28"/>
      <c r="BUD76" s="28"/>
      <c r="BUE76" s="52"/>
      <c r="BUF76" s="51"/>
      <c r="BUG76" s="51"/>
      <c r="BUH76" s="51"/>
      <c r="BUI76" s="47"/>
      <c r="BUJ76" s="52"/>
      <c r="BUK76" s="52"/>
      <c r="BUL76" s="52"/>
      <c r="BUM76" s="28"/>
      <c r="BUN76" s="28"/>
      <c r="BUO76" s="28"/>
      <c r="BUP76" s="28"/>
      <c r="BUQ76" s="28"/>
      <c r="BUR76" s="28"/>
      <c r="BUS76" s="28"/>
      <c r="BUT76" s="28"/>
      <c r="BUU76" s="52"/>
      <c r="BUV76" s="51"/>
      <c r="BUW76" s="51"/>
      <c r="BUX76" s="51"/>
      <c r="BUY76" s="47"/>
      <c r="BUZ76" s="52"/>
      <c r="BVA76" s="52"/>
      <c r="BVB76" s="52"/>
      <c r="BVC76" s="28"/>
      <c r="BVD76" s="28"/>
      <c r="BVE76" s="28"/>
      <c r="BVF76" s="28"/>
      <c r="BVG76" s="28"/>
      <c r="BVH76" s="28"/>
      <c r="BVI76" s="28"/>
      <c r="BVJ76" s="28"/>
      <c r="BVK76" s="52"/>
      <c r="BVL76" s="51"/>
      <c r="BVM76" s="51"/>
      <c r="BVN76" s="51"/>
      <c r="BVO76" s="47"/>
      <c r="BVP76" s="52"/>
      <c r="BVQ76" s="52"/>
      <c r="BVR76" s="52"/>
      <c r="BVS76" s="28"/>
      <c r="BVT76" s="28"/>
      <c r="BVU76" s="28"/>
      <c r="BVV76" s="28"/>
      <c r="BVW76" s="28"/>
      <c r="BVX76" s="28"/>
      <c r="BVY76" s="28"/>
      <c r="BVZ76" s="28"/>
      <c r="BWA76" s="52"/>
      <c r="BWB76" s="51"/>
      <c r="BWC76" s="51"/>
      <c r="BWD76" s="51"/>
      <c r="BWE76" s="47"/>
      <c r="BWF76" s="52"/>
      <c r="BWG76" s="52"/>
      <c r="BWH76" s="52"/>
      <c r="BWI76" s="28"/>
      <c r="BWJ76" s="28"/>
      <c r="BWK76" s="28"/>
      <c r="BWL76" s="28"/>
      <c r="BWM76" s="28"/>
      <c r="BWN76" s="28"/>
      <c r="BWO76" s="28"/>
      <c r="BWP76" s="28"/>
      <c r="BWQ76" s="52"/>
      <c r="BWR76" s="51"/>
      <c r="BWS76" s="51"/>
      <c r="BWT76" s="51"/>
      <c r="BWU76" s="47"/>
      <c r="BWV76" s="52"/>
      <c r="BWW76" s="52"/>
      <c r="BWX76" s="52"/>
      <c r="BWY76" s="28"/>
      <c r="BWZ76" s="28"/>
      <c r="BXA76" s="28"/>
      <c r="BXB76" s="28"/>
      <c r="BXC76" s="28"/>
      <c r="BXD76" s="28"/>
      <c r="BXE76" s="28"/>
      <c r="BXF76" s="28"/>
      <c r="BXG76" s="52"/>
      <c r="BXH76" s="51"/>
      <c r="BXI76" s="51"/>
      <c r="BXJ76" s="51"/>
      <c r="BXK76" s="47"/>
      <c r="BXL76" s="52"/>
      <c r="BXM76" s="52"/>
      <c r="BXN76" s="52"/>
      <c r="BXO76" s="28"/>
      <c r="BXP76" s="28"/>
      <c r="BXQ76" s="28"/>
      <c r="BXR76" s="28"/>
      <c r="BXS76" s="28"/>
      <c r="BXT76" s="28"/>
      <c r="BXU76" s="28"/>
      <c r="BXV76" s="28"/>
      <c r="BXW76" s="52"/>
      <c r="BXX76" s="51"/>
      <c r="BXY76" s="51"/>
      <c r="BXZ76" s="51"/>
      <c r="BYA76" s="47"/>
      <c r="BYB76" s="52"/>
      <c r="BYC76" s="52"/>
      <c r="BYD76" s="52"/>
      <c r="BYE76" s="28"/>
      <c r="BYF76" s="28"/>
      <c r="BYG76" s="28"/>
      <c r="BYH76" s="28"/>
      <c r="BYI76" s="28"/>
      <c r="BYJ76" s="28"/>
      <c r="BYK76" s="28"/>
      <c r="BYL76" s="28"/>
      <c r="BYM76" s="52"/>
      <c r="BYN76" s="51"/>
      <c r="BYO76" s="51"/>
      <c r="BYP76" s="51"/>
      <c r="BYQ76" s="47"/>
      <c r="BYR76" s="52"/>
      <c r="BYS76" s="52"/>
      <c r="BYT76" s="52"/>
      <c r="BYU76" s="28"/>
      <c r="BYV76" s="28"/>
      <c r="BYW76" s="28"/>
      <c r="BYX76" s="28"/>
      <c r="BYY76" s="28"/>
      <c r="BYZ76" s="28"/>
      <c r="BZA76" s="28"/>
      <c r="BZB76" s="28"/>
      <c r="BZC76" s="52"/>
      <c r="BZD76" s="51"/>
      <c r="BZE76" s="51"/>
      <c r="BZF76" s="51"/>
      <c r="BZG76" s="47"/>
      <c r="BZH76" s="52"/>
      <c r="BZI76" s="52"/>
      <c r="BZJ76" s="52"/>
      <c r="BZK76" s="28"/>
      <c r="BZL76" s="28"/>
      <c r="BZM76" s="28"/>
      <c r="BZN76" s="28"/>
      <c r="BZO76" s="28"/>
      <c r="BZP76" s="28"/>
      <c r="BZQ76" s="28"/>
      <c r="BZR76" s="28"/>
      <c r="BZS76" s="52"/>
      <c r="BZT76" s="51"/>
      <c r="BZU76" s="51"/>
      <c r="BZV76" s="51"/>
      <c r="BZW76" s="47"/>
      <c r="BZX76" s="52"/>
      <c r="BZY76" s="52"/>
      <c r="BZZ76" s="52"/>
      <c r="CAA76" s="28"/>
      <c r="CAB76" s="28"/>
      <c r="CAC76" s="28"/>
      <c r="CAD76" s="28"/>
      <c r="CAE76" s="28"/>
      <c r="CAF76" s="28"/>
      <c r="CAG76" s="28"/>
      <c r="CAH76" s="28"/>
      <c r="CAI76" s="52"/>
      <c r="CAJ76" s="51"/>
      <c r="CAK76" s="51"/>
      <c r="CAL76" s="51"/>
      <c r="CAM76" s="47"/>
      <c r="CAN76" s="52"/>
      <c r="CAO76" s="52"/>
      <c r="CAP76" s="52"/>
      <c r="CAQ76" s="28"/>
      <c r="CAR76" s="28"/>
      <c r="CAS76" s="28"/>
      <c r="CAT76" s="28"/>
      <c r="CAU76" s="28"/>
      <c r="CAV76" s="28"/>
      <c r="CAW76" s="28"/>
      <c r="CAX76" s="28"/>
      <c r="CAY76" s="52"/>
      <c r="CAZ76" s="51"/>
      <c r="CBA76" s="51"/>
      <c r="CBB76" s="51"/>
      <c r="CBC76" s="47"/>
      <c r="CBD76" s="52"/>
      <c r="CBE76" s="52"/>
      <c r="CBF76" s="52"/>
      <c r="CBG76" s="28"/>
      <c r="CBH76" s="28"/>
      <c r="CBI76" s="28"/>
      <c r="CBJ76" s="28"/>
      <c r="CBK76" s="28"/>
      <c r="CBL76" s="28"/>
      <c r="CBM76" s="28"/>
      <c r="CBN76" s="28"/>
      <c r="CBO76" s="52"/>
      <c r="CBP76" s="51"/>
      <c r="CBQ76" s="51"/>
      <c r="CBR76" s="51"/>
      <c r="CBS76" s="47"/>
      <c r="CBT76" s="52"/>
      <c r="CBU76" s="52"/>
      <c r="CBV76" s="52"/>
      <c r="CBW76" s="28"/>
      <c r="CBX76" s="28"/>
      <c r="CBY76" s="28"/>
      <c r="CBZ76" s="28"/>
      <c r="CCA76" s="28"/>
      <c r="CCB76" s="28"/>
      <c r="CCC76" s="28"/>
      <c r="CCD76" s="28"/>
      <c r="CCE76" s="52"/>
      <c r="CCF76" s="51"/>
      <c r="CCG76" s="51"/>
      <c r="CCH76" s="51"/>
      <c r="CCI76" s="47"/>
      <c r="CCJ76" s="52"/>
      <c r="CCK76" s="52"/>
      <c r="CCL76" s="52"/>
      <c r="CCM76" s="28"/>
      <c r="CCN76" s="28"/>
      <c r="CCO76" s="28"/>
      <c r="CCP76" s="28"/>
      <c r="CCQ76" s="28"/>
      <c r="CCR76" s="28"/>
      <c r="CCS76" s="28"/>
      <c r="CCT76" s="28"/>
      <c r="CCU76" s="52"/>
      <c r="CCV76" s="51"/>
      <c r="CCW76" s="51"/>
      <c r="CCX76" s="51"/>
      <c r="CCY76" s="47"/>
      <c r="CCZ76" s="52"/>
      <c r="CDA76" s="52"/>
      <c r="CDB76" s="52"/>
      <c r="CDC76" s="28"/>
      <c r="CDD76" s="28"/>
      <c r="CDE76" s="28"/>
      <c r="CDF76" s="28"/>
      <c r="CDG76" s="28"/>
      <c r="CDH76" s="28"/>
      <c r="CDI76" s="28"/>
      <c r="CDJ76" s="28"/>
      <c r="CDK76" s="52"/>
      <c r="CDL76" s="51"/>
      <c r="CDM76" s="51"/>
      <c r="CDN76" s="51"/>
      <c r="CDO76" s="47"/>
      <c r="CDP76" s="52"/>
      <c r="CDQ76" s="52"/>
      <c r="CDR76" s="52"/>
      <c r="CDS76" s="28"/>
      <c r="CDT76" s="28"/>
      <c r="CDU76" s="28"/>
      <c r="CDV76" s="28"/>
      <c r="CDW76" s="28"/>
      <c r="CDX76" s="28"/>
      <c r="CDY76" s="28"/>
      <c r="CDZ76" s="28"/>
      <c r="CEA76" s="52"/>
      <c r="CEB76" s="51"/>
      <c r="CEC76" s="51"/>
      <c r="CED76" s="51"/>
      <c r="CEE76" s="47"/>
      <c r="CEF76" s="52"/>
      <c r="CEG76" s="52"/>
      <c r="CEH76" s="52"/>
      <c r="CEI76" s="28"/>
      <c r="CEJ76" s="28"/>
      <c r="CEK76" s="28"/>
      <c r="CEL76" s="28"/>
      <c r="CEM76" s="28"/>
      <c r="CEN76" s="28"/>
      <c r="CEO76" s="28"/>
      <c r="CEP76" s="28"/>
      <c r="CEQ76" s="52"/>
      <c r="CER76" s="51"/>
      <c r="CES76" s="51"/>
      <c r="CET76" s="51"/>
      <c r="CEU76" s="47"/>
      <c r="CEV76" s="52"/>
      <c r="CEW76" s="52"/>
      <c r="CEX76" s="52"/>
      <c r="CEY76" s="28"/>
      <c r="CEZ76" s="28"/>
      <c r="CFA76" s="28"/>
      <c r="CFB76" s="28"/>
      <c r="CFC76" s="28"/>
      <c r="CFD76" s="28"/>
      <c r="CFE76" s="28"/>
      <c r="CFF76" s="28"/>
      <c r="CFG76" s="52"/>
      <c r="CFH76" s="51"/>
      <c r="CFI76" s="51"/>
      <c r="CFJ76" s="51"/>
      <c r="CFK76" s="47"/>
      <c r="CFL76" s="52"/>
      <c r="CFM76" s="52"/>
      <c r="CFN76" s="52"/>
      <c r="CFO76" s="28"/>
      <c r="CFP76" s="28"/>
      <c r="CFQ76" s="28"/>
      <c r="CFR76" s="28"/>
      <c r="CFS76" s="28"/>
      <c r="CFT76" s="28"/>
      <c r="CFU76" s="28"/>
      <c r="CFV76" s="28"/>
      <c r="CFW76" s="52"/>
      <c r="CFX76" s="51"/>
      <c r="CFY76" s="51"/>
      <c r="CFZ76" s="51"/>
      <c r="CGA76" s="47"/>
      <c r="CGB76" s="52"/>
      <c r="CGC76" s="52"/>
      <c r="CGD76" s="52"/>
      <c r="CGE76" s="28"/>
      <c r="CGF76" s="28"/>
      <c r="CGG76" s="28"/>
      <c r="CGH76" s="28"/>
      <c r="CGI76" s="28"/>
      <c r="CGJ76" s="28"/>
      <c r="CGK76" s="28"/>
      <c r="CGL76" s="28"/>
      <c r="CGM76" s="52"/>
      <c r="CGN76" s="51"/>
      <c r="CGO76" s="51"/>
      <c r="CGP76" s="51"/>
      <c r="CGQ76" s="47"/>
      <c r="CGR76" s="52"/>
      <c r="CGS76" s="52"/>
      <c r="CGT76" s="52"/>
      <c r="CGU76" s="28"/>
      <c r="CGV76" s="28"/>
      <c r="CGW76" s="28"/>
      <c r="CGX76" s="28"/>
      <c r="CGY76" s="28"/>
      <c r="CGZ76" s="28"/>
      <c r="CHA76" s="28"/>
      <c r="CHB76" s="28"/>
      <c r="CHC76" s="52"/>
      <c r="CHD76" s="51"/>
      <c r="CHE76" s="51"/>
      <c r="CHF76" s="51"/>
      <c r="CHG76" s="47"/>
      <c r="CHH76" s="52"/>
      <c r="CHI76" s="52"/>
      <c r="CHJ76" s="52"/>
      <c r="CHK76" s="28"/>
      <c r="CHL76" s="28"/>
      <c r="CHM76" s="28"/>
      <c r="CHN76" s="28"/>
      <c r="CHO76" s="28"/>
      <c r="CHP76" s="28"/>
      <c r="CHQ76" s="28"/>
      <c r="CHR76" s="28"/>
      <c r="CHS76" s="52"/>
      <c r="CHT76" s="51"/>
      <c r="CHU76" s="51"/>
      <c r="CHV76" s="51"/>
      <c r="CHW76" s="47"/>
      <c r="CHX76" s="52"/>
      <c r="CHY76" s="52"/>
      <c r="CHZ76" s="52"/>
      <c r="CIA76" s="28"/>
      <c r="CIB76" s="28"/>
      <c r="CIC76" s="28"/>
      <c r="CID76" s="28"/>
      <c r="CIE76" s="28"/>
      <c r="CIF76" s="28"/>
      <c r="CIG76" s="28"/>
      <c r="CIH76" s="28"/>
      <c r="CII76" s="52"/>
      <c r="CIJ76" s="51"/>
      <c r="CIK76" s="51"/>
      <c r="CIL76" s="51"/>
      <c r="CIM76" s="47"/>
      <c r="CIN76" s="52"/>
      <c r="CIO76" s="52"/>
      <c r="CIP76" s="52"/>
      <c r="CIQ76" s="28"/>
      <c r="CIR76" s="28"/>
      <c r="CIS76" s="28"/>
      <c r="CIT76" s="28"/>
      <c r="CIU76" s="28"/>
      <c r="CIV76" s="28"/>
      <c r="CIW76" s="28"/>
      <c r="CIX76" s="28"/>
      <c r="CIY76" s="52"/>
      <c r="CIZ76" s="51"/>
      <c r="CJA76" s="51"/>
      <c r="CJB76" s="51"/>
      <c r="CJC76" s="47"/>
      <c r="CJD76" s="52"/>
      <c r="CJE76" s="52"/>
      <c r="CJF76" s="52"/>
      <c r="CJG76" s="28"/>
      <c r="CJH76" s="28"/>
      <c r="CJI76" s="28"/>
      <c r="CJJ76" s="28"/>
      <c r="CJK76" s="28"/>
      <c r="CJL76" s="28"/>
      <c r="CJM76" s="28"/>
      <c r="CJN76" s="28"/>
      <c r="CJO76" s="52"/>
      <c r="CJP76" s="51"/>
      <c r="CJQ76" s="51"/>
      <c r="CJR76" s="51"/>
      <c r="CJS76" s="47"/>
      <c r="CJT76" s="52"/>
      <c r="CJU76" s="52"/>
      <c r="CJV76" s="52"/>
      <c r="CJW76" s="28"/>
      <c r="CJX76" s="28"/>
      <c r="CJY76" s="28"/>
      <c r="CJZ76" s="28"/>
      <c r="CKA76" s="28"/>
      <c r="CKB76" s="28"/>
      <c r="CKC76" s="28"/>
      <c r="CKD76" s="28"/>
      <c r="CKE76" s="52"/>
      <c r="CKF76" s="51"/>
      <c r="CKG76" s="51"/>
      <c r="CKH76" s="51"/>
      <c r="CKI76" s="47"/>
      <c r="CKJ76" s="52"/>
      <c r="CKK76" s="52"/>
      <c r="CKL76" s="52"/>
      <c r="CKM76" s="28"/>
      <c r="CKN76" s="28"/>
      <c r="CKO76" s="28"/>
      <c r="CKP76" s="28"/>
      <c r="CKQ76" s="28"/>
      <c r="CKR76" s="28"/>
      <c r="CKS76" s="28"/>
      <c r="CKT76" s="28"/>
      <c r="CKU76" s="52"/>
      <c r="CKV76" s="51"/>
      <c r="CKW76" s="51"/>
      <c r="CKX76" s="51"/>
      <c r="CKY76" s="47"/>
      <c r="CKZ76" s="52"/>
      <c r="CLA76" s="52"/>
      <c r="CLB76" s="52"/>
      <c r="CLC76" s="28"/>
      <c r="CLD76" s="28"/>
      <c r="CLE76" s="28"/>
      <c r="CLF76" s="28"/>
      <c r="CLG76" s="28"/>
      <c r="CLH76" s="28"/>
      <c r="CLI76" s="28"/>
      <c r="CLJ76" s="28"/>
      <c r="CLK76" s="52"/>
      <c r="CLL76" s="51"/>
      <c r="CLM76" s="51"/>
      <c r="CLN76" s="51"/>
      <c r="CLO76" s="47"/>
      <c r="CLP76" s="52"/>
      <c r="CLQ76" s="52"/>
      <c r="CLR76" s="52"/>
      <c r="CLS76" s="28"/>
      <c r="CLT76" s="28"/>
      <c r="CLU76" s="28"/>
      <c r="CLV76" s="28"/>
      <c r="CLW76" s="28"/>
      <c r="CLX76" s="28"/>
      <c r="CLY76" s="28"/>
      <c r="CLZ76" s="28"/>
      <c r="CMA76" s="52"/>
      <c r="CMB76" s="51"/>
      <c r="CMC76" s="51"/>
      <c r="CMD76" s="51"/>
      <c r="CME76" s="47"/>
      <c r="CMF76" s="52"/>
      <c r="CMG76" s="52"/>
      <c r="CMH76" s="52"/>
      <c r="CMI76" s="28"/>
      <c r="CMJ76" s="28"/>
      <c r="CMK76" s="28"/>
      <c r="CML76" s="28"/>
      <c r="CMM76" s="28"/>
      <c r="CMN76" s="28"/>
      <c r="CMO76" s="28"/>
      <c r="CMP76" s="28"/>
      <c r="CMQ76" s="52"/>
      <c r="CMR76" s="51"/>
      <c r="CMS76" s="51"/>
      <c r="CMT76" s="51"/>
      <c r="CMU76" s="47"/>
      <c r="CMV76" s="52"/>
      <c r="CMW76" s="52"/>
      <c r="CMX76" s="52"/>
      <c r="CMY76" s="28"/>
      <c r="CMZ76" s="28"/>
      <c r="CNA76" s="28"/>
      <c r="CNB76" s="28"/>
      <c r="CNC76" s="28"/>
      <c r="CND76" s="28"/>
      <c r="CNE76" s="28"/>
      <c r="CNF76" s="28"/>
      <c r="CNG76" s="52"/>
      <c r="CNH76" s="51"/>
      <c r="CNI76" s="51"/>
      <c r="CNJ76" s="51"/>
      <c r="CNK76" s="47"/>
      <c r="CNL76" s="52"/>
      <c r="CNM76" s="52"/>
      <c r="CNN76" s="52"/>
      <c r="CNO76" s="28"/>
      <c r="CNP76" s="28"/>
      <c r="CNQ76" s="28"/>
      <c r="CNR76" s="28"/>
      <c r="CNS76" s="28"/>
      <c r="CNT76" s="28"/>
      <c r="CNU76" s="28"/>
      <c r="CNV76" s="28"/>
      <c r="CNW76" s="52"/>
      <c r="CNX76" s="51"/>
      <c r="CNY76" s="51"/>
      <c r="CNZ76" s="51"/>
      <c r="COA76" s="47"/>
      <c r="COB76" s="52"/>
      <c r="COC76" s="52"/>
      <c r="COD76" s="52"/>
      <c r="COE76" s="28"/>
      <c r="COF76" s="28"/>
      <c r="COG76" s="28"/>
      <c r="COH76" s="28"/>
      <c r="COI76" s="28"/>
      <c r="COJ76" s="28"/>
      <c r="COK76" s="28"/>
      <c r="COL76" s="28"/>
      <c r="COM76" s="52"/>
      <c r="CON76" s="51"/>
      <c r="COO76" s="51"/>
      <c r="COP76" s="51"/>
      <c r="COQ76" s="47"/>
      <c r="COR76" s="52"/>
      <c r="COS76" s="52"/>
      <c r="COT76" s="52"/>
      <c r="COU76" s="28"/>
      <c r="COV76" s="28"/>
      <c r="COW76" s="28"/>
      <c r="COX76" s="28"/>
      <c r="COY76" s="28"/>
      <c r="COZ76" s="28"/>
      <c r="CPA76" s="28"/>
      <c r="CPB76" s="28"/>
      <c r="CPC76" s="52"/>
      <c r="CPD76" s="51"/>
      <c r="CPE76" s="51"/>
      <c r="CPF76" s="51"/>
      <c r="CPG76" s="47"/>
      <c r="CPH76" s="52"/>
      <c r="CPI76" s="52"/>
      <c r="CPJ76" s="52"/>
      <c r="CPK76" s="28"/>
      <c r="CPL76" s="28"/>
      <c r="CPM76" s="28"/>
      <c r="CPN76" s="28"/>
      <c r="CPO76" s="28"/>
      <c r="CPP76" s="28"/>
      <c r="CPQ76" s="28"/>
      <c r="CPR76" s="28"/>
      <c r="CPS76" s="52"/>
      <c r="CPT76" s="51"/>
      <c r="CPU76" s="51"/>
      <c r="CPV76" s="51"/>
      <c r="CPW76" s="47"/>
      <c r="CPX76" s="52"/>
      <c r="CPY76" s="52"/>
      <c r="CPZ76" s="52"/>
      <c r="CQA76" s="28"/>
      <c r="CQB76" s="28"/>
      <c r="CQC76" s="28"/>
      <c r="CQD76" s="28"/>
      <c r="CQE76" s="28"/>
      <c r="CQF76" s="28"/>
      <c r="CQG76" s="28"/>
      <c r="CQH76" s="28"/>
      <c r="CQI76" s="52"/>
      <c r="CQJ76" s="51"/>
      <c r="CQK76" s="51"/>
      <c r="CQL76" s="51"/>
      <c r="CQM76" s="47"/>
      <c r="CQN76" s="52"/>
      <c r="CQO76" s="52"/>
      <c r="CQP76" s="52"/>
      <c r="CQQ76" s="28"/>
      <c r="CQR76" s="28"/>
      <c r="CQS76" s="28"/>
      <c r="CQT76" s="28"/>
      <c r="CQU76" s="28"/>
      <c r="CQV76" s="28"/>
      <c r="CQW76" s="28"/>
      <c r="CQX76" s="28"/>
      <c r="CQY76" s="52"/>
      <c r="CQZ76" s="51"/>
      <c r="CRA76" s="51"/>
      <c r="CRB76" s="51"/>
      <c r="CRC76" s="47"/>
      <c r="CRD76" s="52"/>
      <c r="CRE76" s="52"/>
      <c r="CRF76" s="52"/>
      <c r="CRG76" s="28"/>
      <c r="CRH76" s="28"/>
      <c r="CRI76" s="28"/>
      <c r="CRJ76" s="28"/>
      <c r="CRK76" s="28"/>
      <c r="CRL76" s="28"/>
      <c r="CRM76" s="28"/>
      <c r="CRN76" s="28"/>
      <c r="CRO76" s="52"/>
      <c r="CRP76" s="51"/>
      <c r="CRQ76" s="51"/>
      <c r="CRR76" s="51"/>
      <c r="CRS76" s="47"/>
      <c r="CRT76" s="52"/>
      <c r="CRU76" s="52"/>
      <c r="CRV76" s="52"/>
      <c r="CRW76" s="28"/>
      <c r="CRX76" s="28"/>
      <c r="CRY76" s="28"/>
      <c r="CRZ76" s="28"/>
      <c r="CSA76" s="28"/>
      <c r="CSB76" s="28"/>
      <c r="CSC76" s="28"/>
      <c r="CSD76" s="28"/>
      <c r="CSE76" s="52"/>
      <c r="CSF76" s="51"/>
      <c r="CSG76" s="51"/>
      <c r="CSH76" s="51"/>
      <c r="CSI76" s="47"/>
      <c r="CSJ76" s="52"/>
      <c r="CSK76" s="52"/>
      <c r="CSL76" s="52"/>
      <c r="CSM76" s="28"/>
      <c r="CSN76" s="28"/>
      <c r="CSO76" s="28"/>
      <c r="CSP76" s="28"/>
      <c r="CSQ76" s="28"/>
      <c r="CSR76" s="28"/>
      <c r="CSS76" s="28"/>
      <c r="CST76" s="28"/>
      <c r="CSU76" s="52"/>
      <c r="CSV76" s="51"/>
      <c r="CSW76" s="51"/>
      <c r="CSX76" s="51"/>
      <c r="CSY76" s="47"/>
      <c r="CSZ76" s="52"/>
      <c r="CTA76" s="52"/>
      <c r="CTB76" s="52"/>
      <c r="CTC76" s="28"/>
      <c r="CTD76" s="28"/>
      <c r="CTE76" s="28"/>
      <c r="CTF76" s="28"/>
      <c r="CTG76" s="28"/>
      <c r="CTH76" s="28"/>
      <c r="CTI76" s="28"/>
      <c r="CTJ76" s="28"/>
      <c r="CTK76" s="52"/>
      <c r="CTL76" s="51"/>
      <c r="CTM76" s="51"/>
      <c r="CTN76" s="51"/>
      <c r="CTO76" s="47"/>
      <c r="CTP76" s="52"/>
      <c r="CTQ76" s="52"/>
      <c r="CTR76" s="52"/>
      <c r="CTS76" s="28"/>
      <c r="CTT76" s="28"/>
      <c r="CTU76" s="28"/>
      <c r="CTV76" s="28"/>
      <c r="CTW76" s="28"/>
      <c r="CTX76" s="28"/>
      <c r="CTY76" s="28"/>
      <c r="CTZ76" s="28"/>
      <c r="CUA76" s="52"/>
      <c r="CUB76" s="51"/>
      <c r="CUC76" s="51"/>
      <c r="CUD76" s="51"/>
      <c r="CUE76" s="47"/>
      <c r="CUF76" s="52"/>
      <c r="CUG76" s="52"/>
      <c r="CUH76" s="52"/>
      <c r="CUI76" s="28"/>
      <c r="CUJ76" s="28"/>
      <c r="CUK76" s="28"/>
      <c r="CUL76" s="28"/>
      <c r="CUM76" s="28"/>
      <c r="CUN76" s="28"/>
      <c r="CUO76" s="28"/>
      <c r="CUP76" s="28"/>
      <c r="CUQ76" s="52"/>
      <c r="CUR76" s="51"/>
      <c r="CUS76" s="51"/>
      <c r="CUT76" s="51"/>
      <c r="CUU76" s="47"/>
      <c r="CUV76" s="52"/>
      <c r="CUW76" s="52"/>
      <c r="CUX76" s="52"/>
      <c r="CUY76" s="28"/>
      <c r="CUZ76" s="28"/>
      <c r="CVA76" s="28"/>
      <c r="CVB76" s="28"/>
      <c r="CVC76" s="28"/>
      <c r="CVD76" s="28"/>
      <c r="CVE76" s="28"/>
      <c r="CVF76" s="28"/>
      <c r="CVG76" s="52"/>
      <c r="CVH76" s="51"/>
      <c r="CVI76" s="51"/>
      <c r="CVJ76" s="51"/>
      <c r="CVK76" s="47"/>
      <c r="CVL76" s="52"/>
      <c r="CVM76" s="52"/>
      <c r="CVN76" s="52"/>
      <c r="CVO76" s="28"/>
      <c r="CVP76" s="28"/>
      <c r="CVQ76" s="28"/>
      <c r="CVR76" s="28"/>
      <c r="CVS76" s="28"/>
      <c r="CVT76" s="28"/>
      <c r="CVU76" s="28"/>
      <c r="CVV76" s="28"/>
      <c r="CVW76" s="52"/>
      <c r="CVX76" s="51"/>
      <c r="CVY76" s="51"/>
      <c r="CVZ76" s="51"/>
      <c r="CWA76" s="47"/>
      <c r="CWB76" s="52"/>
      <c r="CWC76" s="52"/>
      <c r="CWD76" s="52"/>
      <c r="CWE76" s="28"/>
      <c r="CWF76" s="28"/>
      <c r="CWG76" s="28"/>
      <c r="CWH76" s="28"/>
      <c r="CWI76" s="28"/>
      <c r="CWJ76" s="28"/>
      <c r="CWK76" s="28"/>
      <c r="CWL76" s="28"/>
      <c r="CWM76" s="52"/>
      <c r="CWN76" s="51"/>
      <c r="CWO76" s="51"/>
      <c r="CWP76" s="51"/>
      <c r="CWQ76" s="47"/>
      <c r="CWR76" s="52"/>
      <c r="CWS76" s="52"/>
      <c r="CWT76" s="52"/>
      <c r="CWU76" s="28"/>
      <c r="CWV76" s="28"/>
      <c r="CWW76" s="28"/>
      <c r="CWX76" s="28"/>
      <c r="CWY76" s="28"/>
      <c r="CWZ76" s="28"/>
      <c r="CXA76" s="28"/>
      <c r="CXB76" s="28"/>
      <c r="CXC76" s="52"/>
      <c r="CXD76" s="51"/>
      <c r="CXE76" s="51"/>
      <c r="CXF76" s="51"/>
      <c r="CXG76" s="47"/>
      <c r="CXH76" s="52"/>
      <c r="CXI76" s="52"/>
      <c r="CXJ76" s="52"/>
      <c r="CXK76" s="28"/>
      <c r="CXL76" s="28"/>
      <c r="CXM76" s="28"/>
      <c r="CXN76" s="28"/>
      <c r="CXO76" s="28"/>
      <c r="CXP76" s="28"/>
      <c r="CXQ76" s="28"/>
      <c r="CXR76" s="28"/>
      <c r="CXS76" s="52"/>
      <c r="CXT76" s="51"/>
      <c r="CXU76" s="51"/>
      <c r="CXV76" s="51"/>
      <c r="CXW76" s="47"/>
      <c r="CXX76" s="52"/>
      <c r="CXY76" s="52"/>
      <c r="CXZ76" s="52"/>
      <c r="CYA76" s="28"/>
      <c r="CYB76" s="28"/>
      <c r="CYC76" s="28"/>
      <c r="CYD76" s="28"/>
      <c r="CYE76" s="28"/>
      <c r="CYF76" s="28"/>
      <c r="CYG76" s="28"/>
      <c r="CYH76" s="28"/>
      <c r="CYI76" s="52"/>
      <c r="CYJ76" s="51"/>
      <c r="CYK76" s="51"/>
      <c r="CYL76" s="51"/>
      <c r="CYM76" s="47"/>
      <c r="CYN76" s="52"/>
      <c r="CYO76" s="52"/>
      <c r="CYP76" s="52"/>
      <c r="CYQ76" s="28"/>
      <c r="CYR76" s="28"/>
      <c r="CYS76" s="28"/>
      <c r="CYT76" s="28"/>
      <c r="CYU76" s="28"/>
      <c r="CYV76" s="28"/>
      <c r="CYW76" s="28"/>
      <c r="CYX76" s="28"/>
      <c r="CYY76" s="52"/>
      <c r="CYZ76" s="51"/>
      <c r="CZA76" s="51"/>
      <c r="CZB76" s="51"/>
      <c r="CZC76" s="47"/>
      <c r="CZD76" s="52"/>
      <c r="CZE76" s="52"/>
      <c r="CZF76" s="52"/>
      <c r="CZG76" s="28"/>
      <c r="CZH76" s="28"/>
      <c r="CZI76" s="28"/>
      <c r="CZJ76" s="28"/>
      <c r="CZK76" s="28"/>
      <c r="CZL76" s="28"/>
      <c r="CZM76" s="28"/>
      <c r="CZN76" s="28"/>
      <c r="CZO76" s="52"/>
      <c r="CZP76" s="51"/>
      <c r="CZQ76" s="51"/>
      <c r="CZR76" s="51"/>
      <c r="CZS76" s="47"/>
      <c r="CZT76" s="52"/>
      <c r="CZU76" s="52"/>
      <c r="CZV76" s="52"/>
      <c r="CZW76" s="28"/>
      <c r="CZX76" s="28"/>
      <c r="CZY76" s="28"/>
      <c r="CZZ76" s="28"/>
      <c r="DAA76" s="28"/>
      <c r="DAB76" s="28"/>
      <c r="DAC76" s="28"/>
      <c r="DAD76" s="28"/>
      <c r="DAE76" s="52"/>
      <c r="DAF76" s="51"/>
      <c r="DAG76" s="51"/>
      <c r="DAH76" s="51"/>
      <c r="DAI76" s="47"/>
      <c r="DAJ76" s="52"/>
      <c r="DAK76" s="52"/>
      <c r="DAL76" s="52"/>
      <c r="DAM76" s="28"/>
      <c r="DAN76" s="28"/>
      <c r="DAO76" s="28"/>
      <c r="DAP76" s="28"/>
      <c r="DAQ76" s="28"/>
      <c r="DAR76" s="28"/>
      <c r="DAS76" s="28"/>
      <c r="DAT76" s="28"/>
      <c r="DAU76" s="52"/>
      <c r="DAV76" s="51"/>
      <c r="DAW76" s="51"/>
      <c r="DAX76" s="51"/>
      <c r="DAY76" s="47"/>
      <c r="DAZ76" s="52"/>
      <c r="DBA76" s="52"/>
      <c r="DBB76" s="52"/>
      <c r="DBC76" s="28"/>
      <c r="DBD76" s="28"/>
      <c r="DBE76" s="28"/>
      <c r="DBF76" s="28"/>
      <c r="DBG76" s="28"/>
      <c r="DBH76" s="28"/>
      <c r="DBI76" s="28"/>
      <c r="DBJ76" s="28"/>
      <c r="DBK76" s="52"/>
      <c r="DBL76" s="51"/>
      <c r="DBM76" s="51"/>
      <c r="DBN76" s="51"/>
      <c r="DBO76" s="47"/>
      <c r="DBP76" s="52"/>
      <c r="DBQ76" s="52"/>
      <c r="DBR76" s="52"/>
      <c r="DBS76" s="28"/>
      <c r="DBT76" s="28"/>
      <c r="DBU76" s="28"/>
      <c r="DBV76" s="28"/>
      <c r="DBW76" s="28"/>
      <c r="DBX76" s="28"/>
      <c r="DBY76" s="28"/>
      <c r="DBZ76" s="28"/>
      <c r="DCA76" s="52"/>
      <c r="DCB76" s="51"/>
      <c r="DCC76" s="51"/>
      <c r="DCD76" s="51"/>
      <c r="DCE76" s="47"/>
      <c r="DCF76" s="52"/>
      <c r="DCG76" s="52"/>
      <c r="DCH76" s="52"/>
      <c r="DCI76" s="28"/>
      <c r="DCJ76" s="28"/>
      <c r="DCK76" s="28"/>
      <c r="DCL76" s="28"/>
      <c r="DCM76" s="28"/>
      <c r="DCN76" s="28"/>
      <c r="DCO76" s="28"/>
      <c r="DCP76" s="28"/>
      <c r="DCQ76" s="52"/>
      <c r="DCR76" s="51"/>
      <c r="DCS76" s="51"/>
      <c r="DCT76" s="51"/>
      <c r="DCU76" s="47"/>
      <c r="DCV76" s="52"/>
      <c r="DCW76" s="52"/>
      <c r="DCX76" s="52"/>
      <c r="DCY76" s="28"/>
      <c r="DCZ76" s="28"/>
      <c r="DDA76" s="28"/>
      <c r="DDB76" s="28"/>
      <c r="DDC76" s="28"/>
      <c r="DDD76" s="28"/>
      <c r="DDE76" s="28"/>
      <c r="DDF76" s="28"/>
      <c r="DDG76" s="52"/>
      <c r="DDH76" s="51"/>
      <c r="DDI76" s="51"/>
      <c r="DDJ76" s="51"/>
      <c r="DDK76" s="47"/>
      <c r="DDL76" s="52"/>
      <c r="DDM76" s="52"/>
      <c r="DDN76" s="52"/>
      <c r="DDO76" s="28"/>
      <c r="DDP76" s="28"/>
      <c r="DDQ76" s="28"/>
      <c r="DDR76" s="28"/>
      <c r="DDS76" s="28"/>
      <c r="DDT76" s="28"/>
      <c r="DDU76" s="28"/>
      <c r="DDV76" s="28"/>
      <c r="DDW76" s="52"/>
      <c r="DDX76" s="51"/>
      <c r="DDY76" s="51"/>
      <c r="DDZ76" s="51"/>
      <c r="DEA76" s="47"/>
      <c r="DEB76" s="52"/>
      <c r="DEC76" s="52"/>
      <c r="DED76" s="52"/>
      <c r="DEE76" s="28"/>
      <c r="DEF76" s="28"/>
      <c r="DEG76" s="28"/>
      <c r="DEH76" s="28"/>
      <c r="DEI76" s="28"/>
      <c r="DEJ76" s="28"/>
      <c r="DEK76" s="28"/>
      <c r="DEL76" s="28"/>
      <c r="DEM76" s="52"/>
      <c r="DEN76" s="51"/>
      <c r="DEO76" s="51"/>
      <c r="DEP76" s="51"/>
      <c r="DEQ76" s="47"/>
      <c r="DER76" s="52"/>
      <c r="DES76" s="52"/>
      <c r="DET76" s="52"/>
      <c r="DEU76" s="28"/>
      <c r="DEV76" s="28"/>
      <c r="DEW76" s="28"/>
      <c r="DEX76" s="28"/>
      <c r="DEY76" s="28"/>
      <c r="DEZ76" s="28"/>
      <c r="DFA76" s="28"/>
      <c r="DFB76" s="28"/>
      <c r="DFC76" s="52"/>
      <c r="DFD76" s="51"/>
      <c r="DFE76" s="51"/>
      <c r="DFF76" s="51"/>
      <c r="DFG76" s="47"/>
      <c r="DFH76" s="52"/>
      <c r="DFI76" s="52"/>
      <c r="DFJ76" s="52"/>
      <c r="DFK76" s="28"/>
      <c r="DFL76" s="28"/>
      <c r="DFM76" s="28"/>
      <c r="DFN76" s="28"/>
      <c r="DFO76" s="28"/>
      <c r="DFP76" s="28"/>
      <c r="DFQ76" s="28"/>
      <c r="DFR76" s="28"/>
      <c r="DFS76" s="52"/>
      <c r="DFT76" s="51"/>
      <c r="DFU76" s="51"/>
      <c r="DFV76" s="51"/>
      <c r="DFW76" s="47"/>
      <c r="DFX76" s="52"/>
      <c r="DFY76" s="52"/>
      <c r="DFZ76" s="52"/>
      <c r="DGA76" s="28"/>
      <c r="DGB76" s="28"/>
      <c r="DGC76" s="28"/>
      <c r="DGD76" s="28"/>
      <c r="DGE76" s="28"/>
      <c r="DGF76" s="28"/>
      <c r="DGG76" s="28"/>
      <c r="DGH76" s="28"/>
      <c r="DGI76" s="52"/>
      <c r="DGJ76" s="51"/>
      <c r="DGK76" s="51"/>
      <c r="DGL76" s="51"/>
      <c r="DGM76" s="47"/>
      <c r="DGN76" s="52"/>
      <c r="DGO76" s="52"/>
      <c r="DGP76" s="52"/>
      <c r="DGQ76" s="28"/>
      <c r="DGR76" s="28"/>
      <c r="DGS76" s="28"/>
      <c r="DGT76" s="28"/>
      <c r="DGU76" s="28"/>
      <c r="DGV76" s="28"/>
      <c r="DGW76" s="28"/>
      <c r="DGX76" s="28"/>
      <c r="DGY76" s="52"/>
      <c r="DGZ76" s="51"/>
      <c r="DHA76" s="51"/>
      <c r="DHB76" s="51"/>
      <c r="DHC76" s="47"/>
      <c r="DHD76" s="52"/>
      <c r="DHE76" s="52"/>
      <c r="DHF76" s="52"/>
      <c r="DHG76" s="28"/>
      <c r="DHH76" s="28"/>
      <c r="DHI76" s="28"/>
      <c r="DHJ76" s="28"/>
      <c r="DHK76" s="28"/>
      <c r="DHL76" s="28"/>
      <c r="DHM76" s="28"/>
      <c r="DHN76" s="28"/>
      <c r="DHO76" s="52"/>
      <c r="DHP76" s="51"/>
      <c r="DHQ76" s="51"/>
      <c r="DHR76" s="51"/>
      <c r="DHS76" s="47"/>
      <c r="DHT76" s="52"/>
      <c r="DHU76" s="52"/>
      <c r="DHV76" s="52"/>
      <c r="DHW76" s="28"/>
      <c r="DHX76" s="28"/>
      <c r="DHY76" s="28"/>
      <c r="DHZ76" s="28"/>
      <c r="DIA76" s="28"/>
      <c r="DIB76" s="28"/>
      <c r="DIC76" s="28"/>
      <c r="DID76" s="28"/>
      <c r="DIE76" s="52"/>
      <c r="DIF76" s="51"/>
      <c r="DIG76" s="51"/>
      <c r="DIH76" s="51"/>
      <c r="DII76" s="47"/>
      <c r="DIJ76" s="52"/>
      <c r="DIK76" s="52"/>
      <c r="DIL76" s="52"/>
      <c r="DIM76" s="28"/>
      <c r="DIN76" s="28"/>
      <c r="DIO76" s="28"/>
      <c r="DIP76" s="28"/>
      <c r="DIQ76" s="28"/>
      <c r="DIR76" s="28"/>
      <c r="DIS76" s="28"/>
      <c r="DIT76" s="28"/>
      <c r="DIU76" s="52"/>
      <c r="DIV76" s="51"/>
      <c r="DIW76" s="51"/>
      <c r="DIX76" s="51"/>
      <c r="DIY76" s="47"/>
      <c r="DIZ76" s="52"/>
      <c r="DJA76" s="52"/>
      <c r="DJB76" s="52"/>
      <c r="DJC76" s="28"/>
      <c r="DJD76" s="28"/>
      <c r="DJE76" s="28"/>
      <c r="DJF76" s="28"/>
      <c r="DJG76" s="28"/>
      <c r="DJH76" s="28"/>
      <c r="DJI76" s="28"/>
      <c r="DJJ76" s="28"/>
      <c r="DJK76" s="52"/>
      <c r="DJL76" s="51"/>
      <c r="DJM76" s="51"/>
      <c r="DJN76" s="51"/>
      <c r="DJO76" s="47"/>
      <c r="DJP76" s="52"/>
      <c r="DJQ76" s="52"/>
      <c r="DJR76" s="52"/>
      <c r="DJS76" s="28"/>
      <c r="DJT76" s="28"/>
      <c r="DJU76" s="28"/>
      <c r="DJV76" s="28"/>
      <c r="DJW76" s="28"/>
      <c r="DJX76" s="28"/>
      <c r="DJY76" s="28"/>
      <c r="DJZ76" s="28"/>
      <c r="DKA76" s="52"/>
      <c r="DKB76" s="51"/>
      <c r="DKC76" s="51"/>
      <c r="DKD76" s="51"/>
      <c r="DKE76" s="47"/>
      <c r="DKF76" s="52"/>
      <c r="DKG76" s="52"/>
      <c r="DKH76" s="52"/>
      <c r="DKI76" s="28"/>
      <c r="DKJ76" s="28"/>
      <c r="DKK76" s="28"/>
      <c r="DKL76" s="28"/>
      <c r="DKM76" s="28"/>
      <c r="DKN76" s="28"/>
      <c r="DKO76" s="28"/>
      <c r="DKP76" s="28"/>
      <c r="DKQ76" s="52"/>
      <c r="DKR76" s="51"/>
      <c r="DKS76" s="51"/>
      <c r="DKT76" s="51"/>
      <c r="DKU76" s="47"/>
      <c r="DKV76" s="52"/>
      <c r="DKW76" s="52"/>
      <c r="DKX76" s="52"/>
      <c r="DKY76" s="28"/>
      <c r="DKZ76" s="28"/>
      <c r="DLA76" s="28"/>
      <c r="DLB76" s="28"/>
      <c r="DLC76" s="28"/>
      <c r="DLD76" s="28"/>
      <c r="DLE76" s="28"/>
      <c r="DLF76" s="28"/>
      <c r="DLG76" s="52"/>
      <c r="DLH76" s="51"/>
      <c r="DLI76" s="51"/>
      <c r="DLJ76" s="51"/>
      <c r="DLK76" s="47"/>
      <c r="DLL76" s="52"/>
      <c r="DLM76" s="52"/>
      <c r="DLN76" s="52"/>
      <c r="DLO76" s="28"/>
      <c r="DLP76" s="28"/>
      <c r="DLQ76" s="28"/>
      <c r="DLR76" s="28"/>
      <c r="DLS76" s="28"/>
      <c r="DLT76" s="28"/>
      <c r="DLU76" s="28"/>
      <c r="DLV76" s="28"/>
      <c r="DLW76" s="52"/>
      <c r="DLX76" s="51"/>
      <c r="DLY76" s="51"/>
      <c r="DLZ76" s="51"/>
      <c r="DMA76" s="47"/>
      <c r="DMB76" s="52"/>
      <c r="DMC76" s="52"/>
      <c r="DMD76" s="52"/>
      <c r="DME76" s="28"/>
      <c r="DMF76" s="28"/>
      <c r="DMG76" s="28"/>
      <c r="DMH76" s="28"/>
      <c r="DMI76" s="28"/>
      <c r="DMJ76" s="28"/>
      <c r="DMK76" s="28"/>
      <c r="DML76" s="28"/>
      <c r="DMM76" s="52"/>
      <c r="DMN76" s="51"/>
      <c r="DMO76" s="51"/>
      <c r="DMP76" s="51"/>
      <c r="DMQ76" s="47"/>
      <c r="DMR76" s="52"/>
      <c r="DMS76" s="52"/>
      <c r="DMT76" s="52"/>
      <c r="DMU76" s="28"/>
      <c r="DMV76" s="28"/>
      <c r="DMW76" s="28"/>
      <c r="DMX76" s="28"/>
      <c r="DMY76" s="28"/>
      <c r="DMZ76" s="28"/>
      <c r="DNA76" s="28"/>
      <c r="DNB76" s="28"/>
      <c r="DNC76" s="52"/>
      <c r="DND76" s="51"/>
      <c r="DNE76" s="51"/>
      <c r="DNF76" s="51"/>
      <c r="DNG76" s="47"/>
      <c r="DNH76" s="52"/>
      <c r="DNI76" s="52"/>
      <c r="DNJ76" s="52"/>
      <c r="DNK76" s="28"/>
      <c r="DNL76" s="28"/>
      <c r="DNM76" s="28"/>
      <c r="DNN76" s="28"/>
      <c r="DNO76" s="28"/>
      <c r="DNP76" s="28"/>
      <c r="DNQ76" s="28"/>
      <c r="DNR76" s="28"/>
      <c r="DNS76" s="52"/>
      <c r="DNT76" s="51"/>
      <c r="DNU76" s="51"/>
      <c r="DNV76" s="51"/>
      <c r="DNW76" s="47"/>
      <c r="DNX76" s="52"/>
      <c r="DNY76" s="52"/>
      <c r="DNZ76" s="52"/>
      <c r="DOA76" s="28"/>
      <c r="DOB76" s="28"/>
      <c r="DOC76" s="28"/>
      <c r="DOD76" s="28"/>
      <c r="DOE76" s="28"/>
      <c r="DOF76" s="28"/>
      <c r="DOG76" s="28"/>
      <c r="DOH76" s="28"/>
      <c r="DOI76" s="52"/>
      <c r="DOJ76" s="51"/>
      <c r="DOK76" s="51"/>
      <c r="DOL76" s="51"/>
      <c r="DOM76" s="47"/>
      <c r="DON76" s="52"/>
      <c r="DOO76" s="52"/>
      <c r="DOP76" s="52"/>
      <c r="DOQ76" s="28"/>
      <c r="DOR76" s="28"/>
      <c r="DOS76" s="28"/>
      <c r="DOT76" s="28"/>
      <c r="DOU76" s="28"/>
      <c r="DOV76" s="28"/>
      <c r="DOW76" s="28"/>
      <c r="DOX76" s="28"/>
      <c r="DOY76" s="52"/>
      <c r="DOZ76" s="51"/>
      <c r="DPA76" s="51"/>
      <c r="DPB76" s="51"/>
      <c r="DPC76" s="47"/>
      <c r="DPD76" s="52"/>
      <c r="DPE76" s="52"/>
      <c r="DPF76" s="52"/>
      <c r="DPG76" s="28"/>
      <c r="DPH76" s="28"/>
      <c r="DPI76" s="28"/>
      <c r="DPJ76" s="28"/>
      <c r="DPK76" s="28"/>
      <c r="DPL76" s="28"/>
      <c r="DPM76" s="28"/>
      <c r="DPN76" s="28"/>
      <c r="DPO76" s="52"/>
      <c r="DPP76" s="51"/>
      <c r="DPQ76" s="51"/>
      <c r="DPR76" s="51"/>
      <c r="DPS76" s="47"/>
      <c r="DPT76" s="52"/>
      <c r="DPU76" s="52"/>
      <c r="DPV76" s="52"/>
      <c r="DPW76" s="28"/>
      <c r="DPX76" s="28"/>
      <c r="DPY76" s="28"/>
      <c r="DPZ76" s="28"/>
      <c r="DQA76" s="28"/>
      <c r="DQB76" s="28"/>
      <c r="DQC76" s="28"/>
      <c r="DQD76" s="28"/>
      <c r="DQE76" s="52"/>
      <c r="DQF76" s="51"/>
      <c r="DQG76" s="51"/>
      <c r="DQH76" s="51"/>
      <c r="DQI76" s="47"/>
      <c r="DQJ76" s="52"/>
      <c r="DQK76" s="52"/>
      <c r="DQL76" s="52"/>
      <c r="DQM76" s="28"/>
      <c r="DQN76" s="28"/>
      <c r="DQO76" s="28"/>
      <c r="DQP76" s="28"/>
      <c r="DQQ76" s="28"/>
      <c r="DQR76" s="28"/>
      <c r="DQS76" s="28"/>
      <c r="DQT76" s="28"/>
      <c r="DQU76" s="52"/>
      <c r="DQV76" s="51"/>
      <c r="DQW76" s="51"/>
      <c r="DQX76" s="51"/>
      <c r="DQY76" s="47"/>
      <c r="DQZ76" s="52"/>
      <c r="DRA76" s="52"/>
      <c r="DRB76" s="52"/>
      <c r="DRC76" s="28"/>
      <c r="DRD76" s="28"/>
      <c r="DRE76" s="28"/>
      <c r="DRF76" s="28"/>
      <c r="DRG76" s="28"/>
      <c r="DRH76" s="28"/>
      <c r="DRI76" s="28"/>
      <c r="DRJ76" s="28"/>
      <c r="DRK76" s="52"/>
      <c r="DRL76" s="51"/>
      <c r="DRM76" s="51"/>
      <c r="DRN76" s="51"/>
      <c r="DRO76" s="47"/>
      <c r="DRP76" s="52"/>
      <c r="DRQ76" s="52"/>
      <c r="DRR76" s="52"/>
      <c r="DRS76" s="28"/>
      <c r="DRT76" s="28"/>
      <c r="DRU76" s="28"/>
      <c r="DRV76" s="28"/>
      <c r="DRW76" s="28"/>
      <c r="DRX76" s="28"/>
      <c r="DRY76" s="28"/>
      <c r="DRZ76" s="28"/>
      <c r="DSA76" s="52"/>
      <c r="DSB76" s="51"/>
      <c r="DSC76" s="51"/>
      <c r="DSD76" s="51"/>
      <c r="DSE76" s="47"/>
      <c r="DSF76" s="52"/>
      <c r="DSG76" s="52"/>
      <c r="DSH76" s="52"/>
      <c r="DSI76" s="28"/>
      <c r="DSJ76" s="28"/>
      <c r="DSK76" s="28"/>
      <c r="DSL76" s="28"/>
      <c r="DSM76" s="28"/>
      <c r="DSN76" s="28"/>
      <c r="DSO76" s="28"/>
      <c r="DSP76" s="28"/>
      <c r="DSQ76" s="52"/>
      <c r="DSR76" s="51"/>
      <c r="DSS76" s="51"/>
      <c r="DST76" s="51"/>
      <c r="DSU76" s="47"/>
      <c r="DSV76" s="52"/>
      <c r="DSW76" s="52"/>
      <c r="DSX76" s="52"/>
      <c r="DSY76" s="28"/>
      <c r="DSZ76" s="28"/>
      <c r="DTA76" s="28"/>
      <c r="DTB76" s="28"/>
      <c r="DTC76" s="28"/>
      <c r="DTD76" s="28"/>
      <c r="DTE76" s="28"/>
      <c r="DTF76" s="28"/>
      <c r="DTG76" s="52"/>
      <c r="DTH76" s="51"/>
      <c r="DTI76" s="51"/>
      <c r="DTJ76" s="51"/>
      <c r="DTK76" s="47"/>
      <c r="DTL76" s="52"/>
      <c r="DTM76" s="52"/>
      <c r="DTN76" s="52"/>
      <c r="DTO76" s="28"/>
      <c r="DTP76" s="28"/>
      <c r="DTQ76" s="28"/>
      <c r="DTR76" s="28"/>
      <c r="DTS76" s="28"/>
      <c r="DTT76" s="28"/>
      <c r="DTU76" s="28"/>
      <c r="DTV76" s="28"/>
      <c r="DTW76" s="52"/>
      <c r="DTX76" s="51"/>
      <c r="DTY76" s="51"/>
      <c r="DTZ76" s="51"/>
      <c r="DUA76" s="47"/>
      <c r="DUB76" s="52"/>
      <c r="DUC76" s="52"/>
      <c r="DUD76" s="52"/>
      <c r="DUE76" s="28"/>
      <c r="DUF76" s="28"/>
      <c r="DUG76" s="28"/>
      <c r="DUH76" s="28"/>
      <c r="DUI76" s="28"/>
      <c r="DUJ76" s="28"/>
      <c r="DUK76" s="28"/>
      <c r="DUL76" s="28"/>
      <c r="DUM76" s="52"/>
      <c r="DUN76" s="51"/>
      <c r="DUO76" s="51"/>
      <c r="DUP76" s="51"/>
      <c r="DUQ76" s="47"/>
      <c r="DUR76" s="52"/>
      <c r="DUS76" s="52"/>
      <c r="DUT76" s="52"/>
      <c r="DUU76" s="28"/>
      <c r="DUV76" s="28"/>
      <c r="DUW76" s="28"/>
      <c r="DUX76" s="28"/>
      <c r="DUY76" s="28"/>
      <c r="DUZ76" s="28"/>
      <c r="DVA76" s="28"/>
      <c r="DVB76" s="28"/>
      <c r="DVC76" s="52"/>
      <c r="DVD76" s="51"/>
      <c r="DVE76" s="51"/>
      <c r="DVF76" s="51"/>
      <c r="DVG76" s="47"/>
      <c r="DVH76" s="52"/>
      <c r="DVI76" s="52"/>
      <c r="DVJ76" s="52"/>
      <c r="DVK76" s="28"/>
      <c r="DVL76" s="28"/>
      <c r="DVM76" s="28"/>
      <c r="DVN76" s="28"/>
      <c r="DVO76" s="28"/>
      <c r="DVP76" s="28"/>
      <c r="DVQ76" s="28"/>
      <c r="DVR76" s="28"/>
      <c r="DVS76" s="52"/>
      <c r="DVT76" s="51"/>
      <c r="DVU76" s="51"/>
      <c r="DVV76" s="51"/>
      <c r="DVW76" s="47"/>
      <c r="DVX76" s="52"/>
      <c r="DVY76" s="52"/>
      <c r="DVZ76" s="52"/>
      <c r="DWA76" s="28"/>
      <c r="DWB76" s="28"/>
      <c r="DWC76" s="28"/>
      <c r="DWD76" s="28"/>
      <c r="DWE76" s="28"/>
      <c r="DWF76" s="28"/>
      <c r="DWG76" s="28"/>
      <c r="DWH76" s="28"/>
      <c r="DWI76" s="52"/>
      <c r="DWJ76" s="51"/>
      <c r="DWK76" s="51"/>
      <c r="DWL76" s="51"/>
      <c r="DWM76" s="47"/>
      <c r="DWN76" s="52"/>
      <c r="DWO76" s="52"/>
      <c r="DWP76" s="52"/>
      <c r="DWQ76" s="28"/>
      <c r="DWR76" s="28"/>
      <c r="DWS76" s="28"/>
      <c r="DWT76" s="28"/>
      <c r="DWU76" s="28"/>
      <c r="DWV76" s="28"/>
      <c r="DWW76" s="28"/>
      <c r="DWX76" s="28"/>
      <c r="DWY76" s="52"/>
      <c r="DWZ76" s="51"/>
      <c r="DXA76" s="51"/>
      <c r="DXB76" s="51"/>
      <c r="DXC76" s="47"/>
      <c r="DXD76" s="52"/>
      <c r="DXE76" s="52"/>
      <c r="DXF76" s="52"/>
      <c r="DXG76" s="28"/>
      <c r="DXH76" s="28"/>
      <c r="DXI76" s="28"/>
      <c r="DXJ76" s="28"/>
      <c r="DXK76" s="28"/>
      <c r="DXL76" s="28"/>
      <c r="DXM76" s="28"/>
      <c r="DXN76" s="28"/>
      <c r="DXO76" s="52"/>
      <c r="DXP76" s="51"/>
      <c r="DXQ76" s="51"/>
      <c r="DXR76" s="51"/>
      <c r="DXS76" s="47"/>
      <c r="DXT76" s="52"/>
      <c r="DXU76" s="52"/>
      <c r="DXV76" s="52"/>
      <c r="DXW76" s="28"/>
      <c r="DXX76" s="28"/>
      <c r="DXY76" s="28"/>
      <c r="DXZ76" s="28"/>
      <c r="DYA76" s="28"/>
      <c r="DYB76" s="28"/>
      <c r="DYC76" s="28"/>
      <c r="DYD76" s="28"/>
      <c r="DYE76" s="52"/>
      <c r="DYF76" s="51"/>
      <c r="DYG76" s="51"/>
      <c r="DYH76" s="51"/>
      <c r="DYI76" s="47"/>
      <c r="DYJ76" s="52"/>
      <c r="DYK76" s="52"/>
      <c r="DYL76" s="52"/>
      <c r="DYM76" s="28"/>
      <c r="DYN76" s="28"/>
      <c r="DYO76" s="28"/>
      <c r="DYP76" s="28"/>
      <c r="DYQ76" s="28"/>
      <c r="DYR76" s="28"/>
      <c r="DYS76" s="28"/>
      <c r="DYT76" s="28"/>
      <c r="DYU76" s="52"/>
      <c r="DYV76" s="51"/>
      <c r="DYW76" s="51"/>
      <c r="DYX76" s="51"/>
      <c r="DYY76" s="47"/>
      <c r="DYZ76" s="52"/>
      <c r="DZA76" s="52"/>
      <c r="DZB76" s="52"/>
      <c r="DZC76" s="28"/>
      <c r="DZD76" s="28"/>
      <c r="DZE76" s="28"/>
      <c r="DZF76" s="28"/>
      <c r="DZG76" s="28"/>
      <c r="DZH76" s="28"/>
      <c r="DZI76" s="28"/>
      <c r="DZJ76" s="28"/>
      <c r="DZK76" s="52"/>
      <c r="DZL76" s="51"/>
      <c r="DZM76" s="51"/>
      <c r="DZN76" s="51"/>
      <c r="DZO76" s="47"/>
      <c r="DZP76" s="52"/>
      <c r="DZQ76" s="52"/>
      <c r="DZR76" s="52"/>
      <c r="DZS76" s="28"/>
      <c r="DZT76" s="28"/>
      <c r="DZU76" s="28"/>
      <c r="DZV76" s="28"/>
      <c r="DZW76" s="28"/>
      <c r="DZX76" s="28"/>
      <c r="DZY76" s="28"/>
      <c r="DZZ76" s="28"/>
      <c r="EAA76" s="52"/>
      <c r="EAB76" s="51"/>
      <c r="EAC76" s="51"/>
      <c r="EAD76" s="51"/>
      <c r="EAE76" s="47"/>
      <c r="EAF76" s="52"/>
      <c r="EAG76" s="52"/>
      <c r="EAH76" s="52"/>
      <c r="EAI76" s="28"/>
      <c r="EAJ76" s="28"/>
      <c r="EAK76" s="28"/>
      <c r="EAL76" s="28"/>
      <c r="EAM76" s="28"/>
      <c r="EAN76" s="28"/>
      <c r="EAO76" s="28"/>
      <c r="EAP76" s="28"/>
      <c r="EAQ76" s="52"/>
      <c r="EAR76" s="51"/>
      <c r="EAS76" s="51"/>
      <c r="EAT76" s="51"/>
      <c r="EAU76" s="47"/>
      <c r="EAV76" s="52"/>
      <c r="EAW76" s="52"/>
      <c r="EAX76" s="52"/>
      <c r="EAY76" s="28"/>
      <c r="EAZ76" s="28"/>
      <c r="EBA76" s="28"/>
      <c r="EBB76" s="28"/>
      <c r="EBC76" s="28"/>
      <c r="EBD76" s="28"/>
      <c r="EBE76" s="28"/>
      <c r="EBF76" s="28"/>
      <c r="EBG76" s="52"/>
      <c r="EBH76" s="51"/>
      <c r="EBI76" s="51"/>
      <c r="EBJ76" s="51"/>
      <c r="EBK76" s="47"/>
      <c r="EBL76" s="52"/>
      <c r="EBM76" s="52"/>
      <c r="EBN76" s="52"/>
      <c r="EBO76" s="28"/>
      <c r="EBP76" s="28"/>
      <c r="EBQ76" s="28"/>
      <c r="EBR76" s="28"/>
      <c r="EBS76" s="28"/>
      <c r="EBT76" s="28"/>
      <c r="EBU76" s="28"/>
      <c r="EBV76" s="28"/>
      <c r="EBW76" s="52"/>
      <c r="EBX76" s="51"/>
      <c r="EBY76" s="51"/>
      <c r="EBZ76" s="51"/>
      <c r="ECA76" s="47"/>
      <c r="ECB76" s="52"/>
      <c r="ECC76" s="52"/>
      <c r="ECD76" s="52"/>
      <c r="ECE76" s="28"/>
      <c r="ECF76" s="28"/>
      <c r="ECG76" s="28"/>
      <c r="ECH76" s="28"/>
      <c r="ECI76" s="28"/>
      <c r="ECJ76" s="28"/>
      <c r="ECK76" s="28"/>
      <c r="ECL76" s="28"/>
      <c r="ECM76" s="52"/>
      <c r="ECN76" s="51"/>
      <c r="ECO76" s="51"/>
      <c r="ECP76" s="51"/>
      <c r="ECQ76" s="47"/>
      <c r="ECR76" s="52"/>
      <c r="ECS76" s="52"/>
      <c r="ECT76" s="52"/>
      <c r="ECU76" s="28"/>
      <c r="ECV76" s="28"/>
      <c r="ECW76" s="28"/>
      <c r="ECX76" s="28"/>
      <c r="ECY76" s="28"/>
      <c r="ECZ76" s="28"/>
      <c r="EDA76" s="28"/>
      <c r="EDB76" s="28"/>
      <c r="EDC76" s="52"/>
      <c r="EDD76" s="51"/>
      <c r="EDE76" s="51"/>
      <c r="EDF76" s="51"/>
      <c r="EDG76" s="47"/>
      <c r="EDH76" s="52"/>
      <c r="EDI76" s="52"/>
      <c r="EDJ76" s="52"/>
      <c r="EDK76" s="28"/>
      <c r="EDL76" s="28"/>
      <c r="EDM76" s="28"/>
      <c r="EDN76" s="28"/>
      <c r="EDO76" s="28"/>
      <c r="EDP76" s="28"/>
      <c r="EDQ76" s="28"/>
      <c r="EDR76" s="28"/>
      <c r="EDS76" s="52"/>
      <c r="EDT76" s="51"/>
      <c r="EDU76" s="51"/>
      <c r="EDV76" s="51"/>
      <c r="EDW76" s="47"/>
      <c r="EDX76" s="52"/>
      <c r="EDY76" s="52"/>
      <c r="EDZ76" s="52"/>
      <c r="EEA76" s="28"/>
      <c r="EEB76" s="28"/>
      <c r="EEC76" s="28"/>
      <c r="EED76" s="28"/>
      <c r="EEE76" s="28"/>
      <c r="EEF76" s="28"/>
      <c r="EEG76" s="28"/>
      <c r="EEH76" s="28"/>
      <c r="EEI76" s="52"/>
      <c r="EEJ76" s="51"/>
      <c r="EEK76" s="51"/>
      <c r="EEL76" s="51"/>
      <c r="EEM76" s="47"/>
      <c r="EEN76" s="52"/>
      <c r="EEO76" s="52"/>
      <c r="EEP76" s="52"/>
      <c r="EEQ76" s="28"/>
      <c r="EER76" s="28"/>
      <c r="EES76" s="28"/>
      <c r="EET76" s="28"/>
      <c r="EEU76" s="28"/>
      <c r="EEV76" s="28"/>
      <c r="EEW76" s="28"/>
      <c r="EEX76" s="28"/>
      <c r="EEY76" s="52"/>
      <c r="EEZ76" s="51"/>
      <c r="EFA76" s="51"/>
      <c r="EFB76" s="51"/>
      <c r="EFC76" s="47"/>
      <c r="EFD76" s="52"/>
      <c r="EFE76" s="52"/>
      <c r="EFF76" s="52"/>
      <c r="EFG76" s="28"/>
      <c r="EFH76" s="28"/>
      <c r="EFI76" s="28"/>
      <c r="EFJ76" s="28"/>
      <c r="EFK76" s="28"/>
      <c r="EFL76" s="28"/>
      <c r="EFM76" s="28"/>
      <c r="EFN76" s="28"/>
      <c r="EFO76" s="52"/>
      <c r="EFP76" s="51"/>
      <c r="EFQ76" s="51"/>
      <c r="EFR76" s="51"/>
      <c r="EFS76" s="47"/>
      <c r="EFT76" s="52"/>
      <c r="EFU76" s="52"/>
      <c r="EFV76" s="52"/>
      <c r="EFW76" s="28"/>
      <c r="EFX76" s="28"/>
      <c r="EFY76" s="28"/>
      <c r="EFZ76" s="28"/>
      <c r="EGA76" s="28"/>
      <c r="EGB76" s="28"/>
      <c r="EGC76" s="28"/>
      <c r="EGD76" s="28"/>
      <c r="EGE76" s="52"/>
      <c r="EGF76" s="51"/>
      <c r="EGG76" s="51"/>
      <c r="EGH76" s="51"/>
      <c r="EGI76" s="47"/>
      <c r="EGJ76" s="52"/>
      <c r="EGK76" s="52"/>
      <c r="EGL76" s="52"/>
      <c r="EGM76" s="28"/>
      <c r="EGN76" s="28"/>
      <c r="EGO76" s="28"/>
      <c r="EGP76" s="28"/>
      <c r="EGQ76" s="28"/>
      <c r="EGR76" s="28"/>
      <c r="EGS76" s="28"/>
      <c r="EGT76" s="28"/>
      <c r="EGU76" s="52"/>
      <c r="EGV76" s="51"/>
      <c r="EGW76" s="51"/>
      <c r="EGX76" s="51"/>
      <c r="EGY76" s="47"/>
      <c r="EGZ76" s="52"/>
      <c r="EHA76" s="52"/>
      <c r="EHB76" s="52"/>
      <c r="EHC76" s="28"/>
      <c r="EHD76" s="28"/>
      <c r="EHE76" s="28"/>
      <c r="EHF76" s="28"/>
      <c r="EHG76" s="28"/>
      <c r="EHH76" s="28"/>
      <c r="EHI76" s="28"/>
      <c r="EHJ76" s="28"/>
      <c r="EHK76" s="52"/>
      <c r="EHL76" s="51"/>
      <c r="EHM76" s="51"/>
      <c r="EHN76" s="51"/>
      <c r="EHO76" s="47"/>
      <c r="EHP76" s="52"/>
      <c r="EHQ76" s="52"/>
      <c r="EHR76" s="52"/>
      <c r="EHS76" s="28"/>
      <c r="EHT76" s="28"/>
      <c r="EHU76" s="28"/>
      <c r="EHV76" s="28"/>
      <c r="EHW76" s="28"/>
      <c r="EHX76" s="28"/>
      <c r="EHY76" s="28"/>
      <c r="EHZ76" s="28"/>
      <c r="EIA76" s="52"/>
      <c r="EIB76" s="51"/>
      <c r="EIC76" s="51"/>
      <c r="EID76" s="51"/>
      <c r="EIE76" s="47"/>
      <c r="EIF76" s="52"/>
      <c r="EIG76" s="52"/>
      <c r="EIH76" s="52"/>
      <c r="EII76" s="28"/>
      <c r="EIJ76" s="28"/>
      <c r="EIK76" s="28"/>
      <c r="EIL76" s="28"/>
      <c r="EIM76" s="28"/>
      <c r="EIN76" s="28"/>
      <c r="EIO76" s="28"/>
      <c r="EIP76" s="28"/>
      <c r="EIQ76" s="52"/>
      <c r="EIR76" s="51"/>
      <c r="EIS76" s="51"/>
      <c r="EIT76" s="51"/>
      <c r="EIU76" s="47"/>
      <c r="EIV76" s="52"/>
      <c r="EIW76" s="52"/>
      <c r="EIX76" s="52"/>
      <c r="EIY76" s="28"/>
      <c r="EIZ76" s="28"/>
      <c r="EJA76" s="28"/>
      <c r="EJB76" s="28"/>
      <c r="EJC76" s="28"/>
      <c r="EJD76" s="28"/>
      <c r="EJE76" s="28"/>
      <c r="EJF76" s="28"/>
      <c r="EJG76" s="52"/>
      <c r="EJH76" s="51"/>
      <c r="EJI76" s="51"/>
      <c r="EJJ76" s="51"/>
      <c r="EJK76" s="47"/>
      <c r="EJL76" s="52"/>
      <c r="EJM76" s="52"/>
      <c r="EJN76" s="52"/>
      <c r="EJO76" s="28"/>
      <c r="EJP76" s="28"/>
      <c r="EJQ76" s="28"/>
      <c r="EJR76" s="28"/>
      <c r="EJS76" s="28"/>
      <c r="EJT76" s="28"/>
      <c r="EJU76" s="28"/>
      <c r="EJV76" s="28"/>
      <c r="EJW76" s="52"/>
      <c r="EJX76" s="51"/>
      <c r="EJY76" s="51"/>
      <c r="EJZ76" s="51"/>
      <c r="EKA76" s="47"/>
      <c r="EKB76" s="52"/>
      <c r="EKC76" s="52"/>
      <c r="EKD76" s="52"/>
      <c r="EKE76" s="28"/>
      <c r="EKF76" s="28"/>
      <c r="EKG76" s="28"/>
      <c r="EKH76" s="28"/>
      <c r="EKI76" s="28"/>
      <c r="EKJ76" s="28"/>
      <c r="EKK76" s="28"/>
      <c r="EKL76" s="28"/>
      <c r="EKM76" s="52"/>
      <c r="EKN76" s="51"/>
      <c r="EKO76" s="51"/>
      <c r="EKP76" s="51"/>
      <c r="EKQ76" s="47"/>
      <c r="EKR76" s="52"/>
      <c r="EKS76" s="52"/>
      <c r="EKT76" s="52"/>
      <c r="EKU76" s="28"/>
      <c r="EKV76" s="28"/>
      <c r="EKW76" s="28"/>
      <c r="EKX76" s="28"/>
      <c r="EKY76" s="28"/>
      <c r="EKZ76" s="28"/>
      <c r="ELA76" s="28"/>
      <c r="ELB76" s="28"/>
      <c r="ELC76" s="52"/>
      <c r="ELD76" s="51"/>
      <c r="ELE76" s="51"/>
      <c r="ELF76" s="51"/>
      <c r="ELG76" s="47"/>
      <c r="ELH76" s="52"/>
      <c r="ELI76" s="52"/>
      <c r="ELJ76" s="52"/>
      <c r="ELK76" s="28"/>
      <c r="ELL76" s="28"/>
      <c r="ELM76" s="28"/>
      <c r="ELN76" s="28"/>
      <c r="ELO76" s="28"/>
      <c r="ELP76" s="28"/>
      <c r="ELQ76" s="28"/>
      <c r="ELR76" s="28"/>
      <c r="ELS76" s="52"/>
      <c r="ELT76" s="51"/>
      <c r="ELU76" s="51"/>
      <c r="ELV76" s="51"/>
      <c r="ELW76" s="47"/>
      <c r="ELX76" s="52"/>
      <c r="ELY76" s="52"/>
      <c r="ELZ76" s="52"/>
      <c r="EMA76" s="28"/>
      <c r="EMB76" s="28"/>
      <c r="EMC76" s="28"/>
      <c r="EMD76" s="28"/>
      <c r="EME76" s="28"/>
      <c r="EMF76" s="28"/>
      <c r="EMG76" s="28"/>
      <c r="EMH76" s="28"/>
      <c r="EMI76" s="52"/>
      <c r="EMJ76" s="51"/>
      <c r="EMK76" s="51"/>
      <c r="EML76" s="51"/>
      <c r="EMM76" s="47"/>
      <c r="EMN76" s="52"/>
      <c r="EMO76" s="52"/>
      <c r="EMP76" s="52"/>
      <c r="EMQ76" s="28"/>
      <c r="EMR76" s="28"/>
      <c r="EMS76" s="28"/>
      <c r="EMT76" s="28"/>
      <c r="EMU76" s="28"/>
      <c r="EMV76" s="28"/>
      <c r="EMW76" s="28"/>
      <c r="EMX76" s="28"/>
      <c r="EMY76" s="52"/>
      <c r="EMZ76" s="51"/>
      <c r="ENA76" s="51"/>
      <c r="ENB76" s="51"/>
      <c r="ENC76" s="47"/>
      <c r="END76" s="52"/>
      <c r="ENE76" s="52"/>
      <c r="ENF76" s="52"/>
      <c r="ENG76" s="28"/>
      <c r="ENH76" s="28"/>
      <c r="ENI76" s="28"/>
      <c r="ENJ76" s="28"/>
      <c r="ENK76" s="28"/>
      <c r="ENL76" s="28"/>
      <c r="ENM76" s="28"/>
      <c r="ENN76" s="28"/>
      <c r="ENO76" s="52"/>
      <c r="ENP76" s="51"/>
      <c r="ENQ76" s="51"/>
      <c r="ENR76" s="51"/>
      <c r="ENS76" s="47"/>
      <c r="ENT76" s="52"/>
      <c r="ENU76" s="52"/>
      <c r="ENV76" s="52"/>
      <c r="ENW76" s="28"/>
      <c r="ENX76" s="28"/>
      <c r="ENY76" s="28"/>
      <c r="ENZ76" s="28"/>
      <c r="EOA76" s="28"/>
      <c r="EOB76" s="28"/>
      <c r="EOC76" s="28"/>
      <c r="EOD76" s="28"/>
      <c r="EOE76" s="52"/>
      <c r="EOF76" s="51"/>
      <c r="EOG76" s="51"/>
      <c r="EOH76" s="51"/>
      <c r="EOI76" s="47"/>
      <c r="EOJ76" s="52"/>
      <c r="EOK76" s="52"/>
      <c r="EOL76" s="52"/>
      <c r="EOM76" s="28"/>
      <c r="EON76" s="28"/>
      <c r="EOO76" s="28"/>
      <c r="EOP76" s="28"/>
      <c r="EOQ76" s="28"/>
      <c r="EOR76" s="28"/>
      <c r="EOS76" s="28"/>
      <c r="EOT76" s="28"/>
      <c r="EOU76" s="52"/>
      <c r="EOV76" s="51"/>
      <c r="EOW76" s="51"/>
      <c r="EOX76" s="51"/>
      <c r="EOY76" s="47"/>
      <c r="EOZ76" s="52"/>
      <c r="EPA76" s="52"/>
      <c r="EPB76" s="52"/>
      <c r="EPC76" s="28"/>
      <c r="EPD76" s="28"/>
      <c r="EPE76" s="28"/>
      <c r="EPF76" s="28"/>
      <c r="EPG76" s="28"/>
      <c r="EPH76" s="28"/>
      <c r="EPI76" s="28"/>
      <c r="EPJ76" s="28"/>
      <c r="EPK76" s="52"/>
      <c r="EPL76" s="51"/>
      <c r="EPM76" s="51"/>
      <c r="EPN76" s="51"/>
      <c r="EPO76" s="47"/>
      <c r="EPP76" s="52"/>
      <c r="EPQ76" s="52"/>
      <c r="EPR76" s="52"/>
      <c r="EPS76" s="28"/>
      <c r="EPT76" s="28"/>
      <c r="EPU76" s="28"/>
      <c r="EPV76" s="28"/>
      <c r="EPW76" s="28"/>
      <c r="EPX76" s="28"/>
      <c r="EPY76" s="28"/>
      <c r="EPZ76" s="28"/>
      <c r="EQA76" s="52"/>
      <c r="EQB76" s="51"/>
      <c r="EQC76" s="51"/>
      <c r="EQD76" s="51"/>
      <c r="EQE76" s="47"/>
      <c r="EQF76" s="52"/>
      <c r="EQG76" s="52"/>
      <c r="EQH76" s="52"/>
      <c r="EQI76" s="28"/>
      <c r="EQJ76" s="28"/>
      <c r="EQK76" s="28"/>
      <c r="EQL76" s="28"/>
      <c r="EQM76" s="28"/>
      <c r="EQN76" s="28"/>
      <c r="EQO76" s="28"/>
      <c r="EQP76" s="28"/>
      <c r="EQQ76" s="52"/>
      <c r="EQR76" s="51"/>
      <c r="EQS76" s="51"/>
      <c r="EQT76" s="51"/>
      <c r="EQU76" s="47"/>
      <c r="EQV76" s="52"/>
      <c r="EQW76" s="52"/>
      <c r="EQX76" s="52"/>
      <c r="EQY76" s="28"/>
      <c r="EQZ76" s="28"/>
      <c r="ERA76" s="28"/>
      <c r="ERB76" s="28"/>
      <c r="ERC76" s="28"/>
      <c r="ERD76" s="28"/>
      <c r="ERE76" s="28"/>
      <c r="ERF76" s="28"/>
      <c r="ERG76" s="52"/>
      <c r="ERH76" s="51"/>
      <c r="ERI76" s="51"/>
      <c r="ERJ76" s="51"/>
      <c r="ERK76" s="47"/>
      <c r="ERL76" s="52"/>
      <c r="ERM76" s="52"/>
      <c r="ERN76" s="52"/>
      <c r="ERO76" s="28"/>
      <c r="ERP76" s="28"/>
      <c r="ERQ76" s="28"/>
      <c r="ERR76" s="28"/>
      <c r="ERS76" s="28"/>
      <c r="ERT76" s="28"/>
      <c r="ERU76" s="28"/>
      <c r="ERV76" s="28"/>
      <c r="ERW76" s="52"/>
      <c r="ERX76" s="51"/>
      <c r="ERY76" s="51"/>
      <c r="ERZ76" s="51"/>
      <c r="ESA76" s="47"/>
      <c r="ESB76" s="52"/>
      <c r="ESC76" s="52"/>
      <c r="ESD76" s="52"/>
      <c r="ESE76" s="28"/>
      <c r="ESF76" s="28"/>
      <c r="ESG76" s="28"/>
      <c r="ESH76" s="28"/>
      <c r="ESI76" s="28"/>
      <c r="ESJ76" s="28"/>
      <c r="ESK76" s="28"/>
      <c r="ESL76" s="28"/>
      <c r="ESM76" s="52"/>
      <c r="ESN76" s="51"/>
      <c r="ESO76" s="51"/>
      <c r="ESP76" s="51"/>
      <c r="ESQ76" s="47"/>
      <c r="ESR76" s="52"/>
      <c r="ESS76" s="52"/>
      <c r="EST76" s="52"/>
      <c r="ESU76" s="28"/>
      <c r="ESV76" s="28"/>
      <c r="ESW76" s="28"/>
      <c r="ESX76" s="28"/>
      <c r="ESY76" s="28"/>
      <c r="ESZ76" s="28"/>
      <c r="ETA76" s="28"/>
      <c r="ETB76" s="28"/>
      <c r="ETC76" s="52"/>
      <c r="ETD76" s="51"/>
      <c r="ETE76" s="51"/>
      <c r="ETF76" s="51"/>
      <c r="ETG76" s="47"/>
      <c r="ETH76" s="52"/>
      <c r="ETI76" s="52"/>
      <c r="ETJ76" s="52"/>
      <c r="ETK76" s="28"/>
      <c r="ETL76" s="28"/>
      <c r="ETM76" s="28"/>
      <c r="ETN76" s="28"/>
      <c r="ETO76" s="28"/>
      <c r="ETP76" s="28"/>
      <c r="ETQ76" s="28"/>
      <c r="ETR76" s="28"/>
      <c r="ETS76" s="52"/>
      <c r="ETT76" s="51"/>
      <c r="ETU76" s="51"/>
      <c r="ETV76" s="51"/>
      <c r="ETW76" s="47"/>
      <c r="ETX76" s="52"/>
      <c r="ETY76" s="52"/>
      <c r="ETZ76" s="52"/>
      <c r="EUA76" s="28"/>
      <c r="EUB76" s="28"/>
      <c r="EUC76" s="28"/>
      <c r="EUD76" s="28"/>
      <c r="EUE76" s="28"/>
      <c r="EUF76" s="28"/>
      <c r="EUG76" s="28"/>
      <c r="EUH76" s="28"/>
      <c r="EUI76" s="52"/>
      <c r="EUJ76" s="51"/>
      <c r="EUK76" s="51"/>
      <c r="EUL76" s="51"/>
      <c r="EUM76" s="47"/>
      <c r="EUN76" s="52"/>
      <c r="EUO76" s="52"/>
      <c r="EUP76" s="52"/>
      <c r="EUQ76" s="28"/>
      <c r="EUR76" s="28"/>
      <c r="EUS76" s="28"/>
      <c r="EUT76" s="28"/>
      <c r="EUU76" s="28"/>
      <c r="EUV76" s="28"/>
      <c r="EUW76" s="28"/>
      <c r="EUX76" s="28"/>
      <c r="EUY76" s="52"/>
      <c r="EUZ76" s="51"/>
      <c r="EVA76" s="51"/>
      <c r="EVB76" s="51"/>
      <c r="EVC76" s="47"/>
      <c r="EVD76" s="52"/>
      <c r="EVE76" s="52"/>
      <c r="EVF76" s="52"/>
      <c r="EVG76" s="28"/>
      <c r="EVH76" s="28"/>
      <c r="EVI76" s="28"/>
      <c r="EVJ76" s="28"/>
      <c r="EVK76" s="28"/>
      <c r="EVL76" s="28"/>
      <c r="EVM76" s="28"/>
      <c r="EVN76" s="28"/>
      <c r="EVO76" s="52"/>
      <c r="EVP76" s="51"/>
      <c r="EVQ76" s="51"/>
      <c r="EVR76" s="51"/>
      <c r="EVS76" s="47"/>
      <c r="EVT76" s="52"/>
      <c r="EVU76" s="52"/>
      <c r="EVV76" s="52"/>
      <c r="EVW76" s="28"/>
      <c r="EVX76" s="28"/>
      <c r="EVY76" s="28"/>
      <c r="EVZ76" s="28"/>
      <c r="EWA76" s="28"/>
      <c r="EWB76" s="28"/>
      <c r="EWC76" s="28"/>
      <c r="EWD76" s="28"/>
      <c r="EWE76" s="52"/>
      <c r="EWF76" s="51"/>
      <c r="EWG76" s="51"/>
      <c r="EWH76" s="51"/>
      <c r="EWI76" s="47"/>
      <c r="EWJ76" s="52"/>
      <c r="EWK76" s="52"/>
      <c r="EWL76" s="52"/>
      <c r="EWM76" s="28"/>
      <c r="EWN76" s="28"/>
      <c r="EWO76" s="28"/>
      <c r="EWP76" s="28"/>
      <c r="EWQ76" s="28"/>
      <c r="EWR76" s="28"/>
      <c r="EWS76" s="28"/>
      <c r="EWT76" s="28"/>
      <c r="EWU76" s="52"/>
      <c r="EWV76" s="51"/>
      <c r="EWW76" s="51"/>
      <c r="EWX76" s="51"/>
      <c r="EWY76" s="47"/>
      <c r="EWZ76" s="52"/>
      <c r="EXA76" s="52"/>
      <c r="EXB76" s="52"/>
      <c r="EXC76" s="28"/>
      <c r="EXD76" s="28"/>
      <c r="EXE76" s="28"/>
      <c r="EXF76" s="28"/>
      <c r="EXG76" s="28"/>
      <c r="EXH76" s="28"/>
      <c r="EXI76" s="28"/>
      <c r="EXJ76" s="28"/>
      <c r="EXK76" s="52"/>
      <c r="EXL76" s="51"/>
      <c r="EXM76" s="51"/>
      <c r="EXN76" s="51"/>
      <c r="EXO76" s="47"/>
      <c r="EXP76" s="52"/>
      <c r="EXQ76" s="52"/>
      <c r="EXR76" s="52"/>
      <c r="EXS76" s="28"/>
      <c r="EXT76" s="28"/>
      <c r="EXU76" s="28"/>
      <c r="EXV76" s="28"/>
      <c r="EXW76" s="28"/>
      <c r="EXX76" s="28"/>
      <c r="EXY76" s="28"/>
      <c r="EXZ76" s="28"/>
      <c r="EYA76" s="52"/>
      <c r="EYB76" s="51"/>
      <c r="EYC76" s="51"/>
      <c r="EYD76" s="51"/>
      <c r="EYE76" s="47"/>
      <c r="EYF76" s="52"/>
      <c r="EYG76" s="52"/>
      <c r="EYH76" s="52"/>
      <c r="EYI76" s="28"/>
      <c r="EYJ76" s="28"/>
      <c r="EYK76" s="28"/>
      <c r="EYL76" s="28"/>
      <c r="EYM76" s="28"/>
      <c r="EYN76" s="28"/>
      <c r="EYO76" s="28"/>
      <c r="EYP76" s="28"/>
      <c r="EYQ76" s="52"/>
      <c r="EYR76" s="51"/>
      <c r="EYS76" s="51"/>
      <c r="EYT76" s="51"/>
      <c r="EYU76" s="47"/>
      <c r="EYV76" s="52"/>
      <c r="EYW76" s="52"/>
      <c r="EYX76" s="52"/>
      <c r="EYY76" s="28"/>
      <c r="EYZ76" s="28"/>
      <c r="EZA76" s="28"/>
      <c r="EZB76" s="28"/>
      <c r="EZC76" s="28"/>
      <c r="EZD76" s="28"/>
      <c r="EZE76" s="28"/>
      <c r="EZF76" s="28"/>
      <c r="EZG76" s="52"/>
      <c r="EZH76" s="51"/>
      <c r="EZI76" s="51"/>
      <c r="EZJ76" s="51"/>
      <c r="EZK76" s="47"/>
      <c r="EZL76" s="52"/>
      <c r="EZM76" s="52"/>
      <c r="EZN76" s="52"/>
      <c r="EZO76" s="28"/>
      <c r="EZP76" s="28"/>
      <c r="EZQ76" s="28"/>
      <c r="EZR76" s="28"/>
      <c r="EZS76" s="28"/>
      <c r="EZT76" s="28"/>
      <c r="EZU76" s="28"/>
      <c r="EZV76" s="28"/>
      <c r="EZW76" s="52"/>
      <c r="EZX76" s="51"/>
      <c r="EZY76" s="51"/>
      <c r="EZZ76" s="51"/>
      <c r="FAA76" s="47"/>
      <c r="FAB76" s="52"/>
      <c r="FAC76" s="52"/>
      <c r="FAD76" s="52"/>
      <c r="FAE76" s="28"/>
      <c r="FAF76" s="28"/>
      <c r="FAG76" s="28"/>
      <c r="FAH76" s="28"/>
      <c r="FAI76" s="28"/>
      <c r="FAJ76" s="28"/>
      <c r="FAK76" s="28"/>
      <c r="FAL76" s="28"/>
      <c r="FAM76" s="52"/>
      <c r="FAN76" s="51"/>
      <c r="FAO76" s="51"/>
      <c r="FAP76" s="51"/>
      <c r="FAQ76" s="47"/>
      <c r="FAR76" s="52"/>
      <c r="FAS76" s="52"/>
      <c r="FAT76" s="52"/>
      <c r="FAU76" s="28"/>
      <c r="FAV76" s="28"/>
      <c r="FAW76" s="28"/>
      <c r="FAX76" s="28"/>
      <c r="FAY76" s="28"/>
      <c r="FAZ76" s="28"/>
      <c r="FBA76" s="28"/>
      <c r="FBB76" s="28"/>
      <c r="FBC76" s="52"/>
      <c r="FBD76" s="51"/>
      <c r="FBE76" s="51"/>
      <c r="FBF76" s="51"/>
      <c r="FBG76" s="47"/>
      <c r="FBH76" s="52"/>
      <c r="FBI76" s="52"/>
      <c r="FBJ76" s="52"/>
      <c r="FBK76" s="28"/>
      <c r="FBL76" s="28"/>
      <c r="FBM76" s="28"/>
      <c r="FBN76" s="28"/>
      <c r="FBO76" s="28"/>
      <c r="FBP76" s="28"/>
      <c r="FBQ76" s="28"/>
      <c r="FBR76" s="28"/>
      <c r="FBS76" s="52"/>
      <c r="FBT76" s="51"/>
      <c r="FBU76" s="51"/>
      <c r="FBV76" s="51"/>
      <c r="FBW76" s="47"/>
      <c r="FBX76" s="52"/>
      <c r="FBY76" s="52"/>
      <c r="FBZ76" s="52"/>
      <c r="FCA76" s="28"/>
      <c r="FCB76" s="28"/>
      <c r="FCC76" s="28"/>
      <c r="FCD76" s="28"/>
      <c r="FCE76" s="28"/>
      <c r="FCF76" s="28"/>
      <c r="FCG76" s="28"/>
      <c r="FCH76" s="28"/>
      <c r="FCI76" s="52"/>
      <c r="FCJ76" s="51"/>
      <c r="FCK76" s="51"/>
      <c r="FCL76" s="51"/>
      <c r="FCM76" s="47"/>
      <c r="FCN76" s="52"/>
      <c r="FCO76" s="52"/>
      <c r="FCP76" s="52"/>
      <c r="FCQ76" s="28"/>
      <c r="FCR76" s="28"/>
      <c r="FCS76" s="28"/>
      <c r="FCT76" s="28"/>
      <c r="FCU76" s="28"/>
      <c r="FCV76" s="28"/>
      <c r="FCW76" s="28"/>
      <c r="FCX76" s="28"/>
      <c r="FCY76" s="52"/>
      <c r="FCZ76" s="51"/>
      <c r="FDA76" s="51"/>
      <c r="FDB76" s="51"/>
      <c r="FDC76" s="47"/>
      <c r="FDD76" s="52"/>
      <c r="FDE76" s="52"/>
      <c r="FDF76" s="52"/>
      <c r="FDG76" s="28"/>
      <c r="FDH76" s="28"/>
      <c r="FDI76" s="28"/>
      <c r="FDJ76" s="28"/>
      <c r="FDK76" s="28"/>
      <c r="FDL76" s="28"/>
      <c r="FDM76" s="28"/>
      <c r="FDN76" s="28"/>
      <c r="FDO76" s="52"/>
      <c r="FDP76" s="51"/>
      <c r="FDQ76" s="51"/>
      <c r="FDR76" s="51"/>
      <c r="FDS76" s="47"/>
      <c r="FDT76" s="52"/>
      <c r="FDU76" s="52"/>
      <c r="FDV76" s="52"/>
      <c r="FDW76" s="28"/>
      <c r="FDX76" s="28"/>
      <c r="FDY76" s="28"/>
      <c r="FDZ76" s="28"/>
      <c r="FEA76" s="28"/>
      <c r="FEB76" s="28"/>
      <c r="FEC76" s="28"/>
      <c r="FED76" s="28"/>
      <c r="FEE76" s="52"/>
      <c r="FEF76" s="51"/>
      <c r="FEG76" s="51"/>
      <c r="FEH76" s="51"/>
      <c r="FEI76" s="47"/>
      <c r="FEJ76" s="52"/>
      <c r="FEK76" s="52"/>
      <c r="FEL76" s="52"/>
      <c r="FEM76" s="28"/>
      <c r="FEN76" s="28"/>
      <c r="FEO76" s="28"/>
      <c r="FEP76" s="28"/>
      <c r="FEQ76" s="28"/>
      <c r="FER76" s="28"/>
      <c r="FES76" s="28"/>
      <c r="FET76" s="28"/>
      <c r="FEU76" s="52"/>
      <c r="FEV76" s="51"/>
      <c r="FEW76" s="51"/>
      <c r="FEX76" s="51"/>
      <c r="FEY76" s="47"/>
      <c r="FEZ76" s="52"/>
      <c r="FFA76" s="52"/>
      <c r="FFB76" s="52"/>
      <c r="FFC76" s="28"/>
      <c r="FFD76" s="28"/>
      <c r="FFE76" s="28"/>
      <c r="FFF76" s="28"/>
      <c r="FFG76" s="28"/>
      <c r="FFH76" s="28"/>
      <c r="FFI76" s="28"/>
      <c r="FFJ76" s="28"/>
      <c r="FFK76" s="52"/>
      <c r="FFL76" s="51"/>
      <c r="FFM76" s="51"/>
      <c r="FFN76" s="51"/>
      <c r="FFO76" s="47"/>
      <c r="FFP76" s="52"/>
      <c r="FFQ76" s="52"/>
      <c r="FFR76" s="52"/>
      <c r="FFS76" s="28"/>
      <c r="FFT76" s="28"/>
      <c r="FFU76" s="28"/>
      <c r="FFV76" s="28"/>
      <c r="FFW76" s="28"/>
      <c r="FFX76" s="28"/>
      <c r="FFY76" s="28"/>
      <c r="FFZ76" s="28"/>
      <c r="FGA76" s="52"/>
      <c r="FGB76" s="51"/>
      <c r="FGC76" s="51"/>
      <c r="FGD76" s="51"/>
      <c r="FGE76" s="47"/>
      <c r="FGF76" s="52"/>
      <c r="FGG76" s="52"/>
      <c r="FGH76" s="52"/>
      <c r="FGI76" s="28"/>
      <c r="FGJ76" s="28"/>
      <c r="FGK76" s="28"/>
      <c r="FGL76" s="28"/>
      <c r="FGM76" s="28"/>
      <c r="FGN76" s="28"/>
      <c r="FGO76" s="28"/>
      <c r="FGP76" s="28"/>
      <c r="FGQ76" s="52"/>
      <c r="FGR76" s="51"/>
      <c r="FGS76" s="51"/>
      <c r="FGT76" s="51"/>
      <c r="FGU76" s="47"/>
      <c r="FGV76" s="52"/>
      <c r="FGW76" s="52"/>
      <c r="FGX76" s="52"/>
      <c r="FGY76" s="28"/>
      <c r="FGZ76" s="28"/>
      <c r="FHA76" s="28"/>
      <c r="FHB76" s="28"/>
      <c r="FHC76" s="28"/>
      <c r="FHD76" s="28"/>
      <c r="FHE76" s="28"/>
      <c r="FHF76" s="28"/>
      <c r="FHG76" s="52"/>
      <c r="FHH76" s="51"/>
      <c r="FHI76" s="51"/>
      <c r="FHJ76" s="51"/>
      <c r="FHK76" s="47"/>
      <c r="FHL76" s="52"/>
      <c r="FHM76" s="52"/>
      <c r="FHN76" s="52"/>
      <c r="FHO76" s="28"/>
      <c r="FHP76" s="28"/>
      <c r="FHQ76" s="28"/>
      <c r="FHR76" s="28"/>
      <c r="FHS76" s="28"/>
      <c r="FHT76" s="28"/>
      <c r="FHU76" s="28"/>
      <c r="FHV76" s="28"/>
      <c r="FHW76" s="52"/>
      <c r="FHX76" s="51"/>
      <c r="FHY76" s="51"/>
      <c r="FHZ76" s="51"/>
      <c r="FIA76" s="47"/>
      <c r="FIB76" s="52"/>
      <c r="FIC76" s="52"/>
      <c r="FID76" s="52"/>
      <c r="FIE76" s="28"/>
      <c r="FIF76" s="28"/>
      <c r="FIG76" s="28"/>
      <c r="FIH76" s="28"/>
      <c r="FII76" s="28"/>
      <c r="FIJ76" s="28"/>
      <c r="FIK76" s="28"/>
      <c r="FIL76" s="28"/>
      <c r="FIM76" s="52"/>
      <c r="FIN76" s="51"/>
      <c r="FIO76" s="51"/>
      <c r="FIP76" s="51"/>
      <c r="FIQ76" s="47"/>
      <c r="FIR76" s="52"/>
      <c r="FIS76" s="52"/>
      <c r="FIT76" s="52"/>
      <c r="FIU76" s="28"/>
      <c r="FIV76" s="28"/>
      <c r="FIW76" s="28"/>
      <c r="FIX76" s="28"/>
      <c r="FIY76" s="28"/>
      <c r="FIZ76" s="28"/>
      <c r="FJA76" s="28"/>
      <c r="FJB76" s="28"/>
      <c r="FJC76" s="52"/>
      <c r="FJD76" s="51"/>
      <c r="FJE76" s="51"/>
      <c r="FJF76" s="51"/>
      <c r="FJG76" s="47"/>
      <c r="FJH76" s="52"/>
      <c r="FJI76" s="52"/>
      <c r="FJJ76" s="52"/>
      <c r="FJK76" s="28"/>
      <c r="FJL76" s="28"/>
      <c r="FJM76" s="28"/>
      <c r="FJN76" s="28"/>
      <c r="FJO76" s="28"/>
      <c r="FJP76" s="28"/>
      <c r="FJQ76" s="28"/>
      <c r="FJR76" s="28"/>
      <c r="FJS76" s="52"/>
      <c r="FJT76" s="51"/>
      <c r="FJU76" s="51"/>
      <c r="FJV76" s="51"/>
      <c r="FJW76" s="47"/>
      <c r="FJX76" s="52"/>
      <c r="FJY76" s="52"/>
      <c r="FJZ76" s="52"/>
      <c r="FKA76" s="28"/>
      <c r="FKB76" s="28"/>
      <c r="FKC76" s="28"/>
      <c r="FKD76" s="28"/>
      <c r="FKE76" s="28"/>
      <c r="FKF76" s="28"/>
      <c r="FKG76" s="28"/>
      <c r="FKH76" s="28"/>
      <c r="FKI76" s="52"/>
      <c r="FKJ76" s="51"/>
      <c r="FKK76" s="51"/>
      <c r="FKL76" s="51"/>
      <c r="FKM76" s="47"/>
      <c r="FKN76" s="52"/>
      <c r="FKO76" s="52"/>
      <c r="FKP76" s="52"/>
      <c r="FKQ76" s="28"/>
      <c r="FKR76" s="28"/>
      <c r="FKS76" s="28"/>
      <c r="FKT76" s="28"/>
      <c r="FKU76" s="28"/>
      <c r="FKV76" s="28"/>
      <c r="FKW76" s="28"/>
      <c r="FKX76" s="28"/>
      <c r="FKY76" s="52"/>
      <c r="FKZ76" s="51"/>
      <c r="FLA76" s="51"/>
      <c r="FLB76" s="51"/>
      <c r="FLC76" s="47"/>
      <c r="FLD76" s="52"/>
      <c r="FLE76" s="52"/>
      <c r="FLF76" s="52"/>
      <c r="FLG76" s="28"/>
      <c r="FLH76" s="28"/>
      <c r="FLI76" s="28"/>
      <c r="FLJ76" s="28"/>
      <c r="FLK76" s="28"/>
      <c r="FLL76" s="28"/>
      <c r="FLM76" s="28"/>
      <c r="FLN76" s="28"/>
      <c r="FLO76" s="52"/>
      <c r="FLP76" s="51"/>
      <c r="FLQ76" s="51"/>
      <c r="FLR76" s="51"/>
      <c r="FLS76" s="47"/>
      <c r="FLT76" s="52"/>
      <c r="FLU76" s="52"/>
      <c r="FLV76" s="52"/>
      <c r="FLW76" s="28"/>
      <c r="FLX76" s="28"/>
      <c r="FLY76" s="28"/>
      <c r="FLZ76" s="28"/>
      <c r="FMA76" s="28"/>
      <c r="FMB76" s="28"/>
      <c r="FMC76" s="28"/>
      <c r="FMD76" s="28"/>
      <c r="FME76" s="52"/>
      <c r="FMF76" s="51"/>
      <c r="FMG76" s="51"/>
      <c r="FMH76" s="51"/>
      <c r="FMI76" s="47"/>
      <c r="FMJ76" s="52"/>
      <c r="FMK76" s="52"/>
      <c r="FML76" s="52"/>
      <c r="FMM76" s="28"/>
      <c r="FMN76" s="28"/>
      <c r="FMO76" s="28"/>
      <c r="FMP76" s="28"/>
      <c r="FMQ76" s="28"/>
      <c r="FMR76" s="28"/>
      <c r="FMS76" s="28"/>
      <c r="FMT76" s="28"/>
      <c r="FMU76" s="52"/>
      <c r="FMV76" s="51"/>
      <c r="FMW76" s="51"/>
      <c r="FMX76" s="51"/>
      <c r="FMY76" s="47"/>
      <c r="FMZ76" s="52"/>
      <c r="FNA76" s="52"/>
      <c r="FNB76" s="52"/>
      <c r="FNC76" s="28"/>
      <c r="FND76" s="28"/>
      <c r="FNE76" s="28"/>
      <c r="FNF76" s="28"/>
      <c r="FNG76" s="28"/>
      <c r="FNH76" s="28"/>
      <c r="FNI76" s="28"/>
      <c r="FNJ76" s="28"/>
      <c r="FNK76" s="52"/>
      <c r="FNL76" s="51"/>
      <c r="FNM76" s="51"/>
      <c r="FNN76" s="51"/>
      <c r="FNO76" s="47"/>
      <c r="FNP76" s="52"/>
      <c r="FNQ76" s="52"/>
      <c r="FNR76" s="52"/>
      <c r="FNS76" s="28"/>
      <c r="FNT76" s="28"/>
      <c r="FNU76" s="28"/>
      <c r="FNV76" s="28"/>
      <c r="FNW76" s="28"/>
      <c r="FNX76" s="28"/>
      <c r="FNY76" s="28"/>
      <c r="FNZ76" s="28"/>
      <c r="FOA76" s="52"/>
      <c r="FOB76" s="51"/>
      <c r="FOC76" s="51"/>
      <c r="FOD76" s="51"/>
      <c r="FOE76" s="47"/>
      <c r="FOF76" s="52"/>
      <c r="FOG76" s="52"/>
      <c r="FOH76" s="52"/>
      <c r="FOI76" s="28"/>
      <c r="FOJ76" s="28"/>
      <c r="FOK76" s="28"/>
      <c r="FOL76" s="28"/>
      <c r="FOM76" s="28"/>
      <c r="FON76" s="28"/>
      <c r="FOO76" s="28"/>
      <c r="FOP76" s="28"/>
      <c r="FOQ76" s="52"/>
      <c r="FOR76" s="51"/>
      <c r="FOS76" s="51"/>
      <c r="FOT76" s="51"/>
      <c r="FOU76" s="47"/>
      <c r="FOV76" s="52"/>
      <c r="FOW76" s="52"/>
      <c r="FOX76" s="52"/>
      <c r="FOY76" s="28"/>
      <c r="FOZ76" s="28"/>
      <c r="FPA76" s="28"/>
      <c r="FPB76" s="28"/>
      <c r="FPC76" s="28"/>
      <c r="FPD76" s="28"/>
      <c r="FPE76" s="28"/>
      <c r="FPF76" s="28"/>
      <c r="FPG76" s="52"/>
      <c r="FPH76" s="51"/>
      <c r="FPI76" s="51"/>
      <c r="FPJ76" s="51"/>
      <c r="FPK76" s="47"/>
      <c r="FPL76" s="52"/>
      <c r="FPM76" s="52"/>
      <c r="FPN76" s="52"/>
      <c r="FPO76" s="28"/>
      <c r="FPP76" s="28"/>
      <c r="FPQ76" s="28"/>
      <c r="FPR76" s="28"/>
      <c r="FPS76" s="28"/>
      <c r="FPT76" s="28"/>
      <c r="FPU76" s="28"/>
      <c r="FPV76" s="28"/>
      <c r="FPW76" s="52"/>
      <c r="FPX76" s="51"/>
      <c r="FPY76" s="51"/>
      <c r="FPZ76" s="51"/>
      <c r="FQA76" s="47"/>
      <c r="FQB76" s="52"/>
      <c r="FQC76" s="52"/>
      <c r="FQD76" s="52"/>
      <c r="FQE76" s="28"/>
      <c r="FQF76" s="28"/>
      <c r="FQG76" s="28"/>
      <c r="FQH76" s="28"/>
      <c r="FQI76" s="28"/>
      <c r="FQJ76" s="28"/>
      <c r="FQK76" s="28"/>
      <c r="FQL76" s="28"/>
      <c r="FQM76" s="52"/>
      <c r="FQN76" s="51"/>
      <c r="FQO76" s="51"/>
      <c r="FQP76" s="51"/>
      <c r="FQQ76" s="47"/>
      <c r="FQR76" s="52"/>
      <c r="FQS76" s="52"/>
      <c r="FQT76" s="52"/>
      <c r="FQU76" s="28"/>
      <c r="FQV76" s="28"/>
      <c r="FQW76" s="28"/>
      <c r="FQX76" s="28"/>
      <c r="FQY76" s="28"/>
      <c r="FQZ76" s="28"/>
      <c r="FRA76" s="28"/>
      <c r="FRB76" s="28"/>
      <c r="FRC76" s="52"/>
      <c r="FRD76" s="51"/>
      <c r="FRE76" s="51"/>
      <c r="FRF76" s="51"/>
      <c r="FRG76" s="47"/>
      <c r="FRH76" s="52"/>
      <c r="FRI76" s="52"/>
      <c r="FRJ76" s="52"/>
      <c r="FRK76" s="28"/>
      <c r="FRL76" s="28"/>
      <c r="FRM76" s="28"/>
      <c r="FRN76" s="28"/>
      <c r="FRO76" s="28"/>
      <c r="FRP76" s="28"/>
      <c r="FRQ76" s="28"/>
      <c r="FRR76" s="28"/>
      <c r="FRS76" s="52"/>
      <c r="FRT76" s="51"/>
      <c r="FRU76" s="51"/>
      <c r="FRV76" s="51"/>
      <c r="FRW76" s="47"/>
      <c r="FRX76" s="52"/>
      <c r="FRY76" s="52"/>
      <c r="FRZ76" s="52"/>
      <c r="FSA76" s="28"/>
      <c r="FSB76" s="28"/>
      <c r="FSC76" s="28"/>
      <c r="FSD76" s="28"/>
      <c r="FSE76" s="28"/>
      <c r="FSF76" s="28"/>
      <c r="FSG76" s="28"/>
      <c r="FSH76" s="28"/>
      <c r="FSI76" s="52"/>
      <c r="FSJ76" s="51"/>
      <c r="FSK76" s="51"/>
      <c r="FSL76" s="51"/>
      <c r="FSM76" s="47"/>
      <c r="FSN76" s="52"/>
      <c r="FSO76" s="52"/>
      <c r="FSP76" s="52"/>
      <c r="FSQ76" s="28"/>
      <c r="FSR76" s="28"/>
      <c r="FSS76" s="28"/>
      <c r="FST76" s="28"/>
      <c r="FSU76" s="28"/>
      <c r="FSV76" s="28"/>
      <c r="FSW76" s="28"/>
      <c r="FSX76" s="28"/>
      <c r="FSY76" s="52"/>
      <c r="FSZ76" s="51"/>
      <c r="FTA76" s="51"/>
      <c r="FTB76" s="51"/>
      <c r="FTC76" s="47"/>
      <c r="FTD76" s="52"/>
      <c r="FTE76" s="52"/>
      <c r="FTF76" s="52"/>
      <c r="FTG76" s="28"/>
      <c r="FTH76" s="28"/>
      <c r="FTI76" s="28"/>
      <c r="FTJ76" s="28"/>
      <c r="FTK76" s="28"/>
      <c r="FTL76" s="28"/>
      <c r="FTM76" s="28"/>
      <c r="FTN76" s="28"/>
      <c r="FTO76" s="52"/>
      <c r="FTP76" s="51"/>
      <c r="FTQ76" s="51"/>
      <c r="FTR76" s="51"/>
      <c r="FTS76" s="47"/>
      <c r="FTT76" s="52"/>
      <c r="FTU76" s="52"/>
      <c r="FTV76" s="52"/>
      <c r="FTW76" s="28"/>
      <c r="FTX76" s="28"/>
      <c r="FTY76" s="28"/>
      <c r="FTZ76" s="28"/>
      <c r="FUA76" s="28"/>
      <c r="FUB76" s="28"/>
      <c r="FUC76" s="28"/>
      <c r="FUD76" s="28"/>
      <c r="FUE76" s="52"/>
      <c r="FUF76" s="51"/>
      <c r="FUG76" s="51"/>
      <c r="FUH76" s="51"/>
      <c r="FUI76" s="47"/>
      <c r="FUJ76" s="52"/>
      <c r="FUK76" s="52"/>
      <c r="FUL76" s="52"/>
      <c r="FUM76" s="28"/>
      <c r="FUN76" s="28"/>
      <c r="FUO76" s="28"/>
      <c r="FUP76" s="28"/>
      <c r="FUQ76" s="28"/>
      <c r="FUR76" s="28"/>
      <c r="FUS76" s="28"/>
      <c r="FUT76" s="28"/>
      <c r="FUU76" s="52"/>
      <c r="FUV76" s="51"/>
      <c r="FUW76" s="51"/>
      <c r="FUX76" s="51"/>
      <c r="FUY76" s="47"/>
      <c r="FUZ76" s="52"/>
      <c r="FVA76" s="52"/>
      <c r="FVB76" s="52"/>
      <c r="FVC76" s="28"/>
      <c r="FVD76" s="28"/>
      <c r="FVE76" s="28"/>
      <c r="FVF76" s="28"/>
      <c r="FVG76" s="28"/>
      <c r="FVH76" s="28"/>
      <c r="FVI76" s="28"/>
      <c r="FVJ76" s="28"/>
      <c r="FVK76" s="52"/>
      <c r="FVL76" s="51"/>
      <c r="FVM76" s="51"/>
      <c r="FVN76" s="51"/>
      <c r="FVO76" s="47"/>
      <c r="FVP76" s="52"/>
      <c r="FVQ76" s="52"/>
      <c r="FVR76" s="52"/>
      <c r="FVS76" s="28"/>
      <c r="FVT76" s="28"/>
      <c r="FVU76" s="28"/>
      <c r="FVV76" s="28"/>
      <c r="FVW76" s="28"/>
      <c r="FVX76" s="28"/>
      <c r="FVY76" s="28"/>
      <c r="FVZ76" s="28"/>
      <c r="FWA76" s="52"/>
      <c r="FWB76" s="51"/>
      <c r="FWC76" s="51"/>
      <c r="FWD76" s="51"/>
      <c r="FWE76" s="47"/>
      <c r="FWF76" s="52"/>
      <c r="FWG76" s="52"/>
      <c r="FWH76" s="52"/>
      <c r="FWI76" s="28"/>
      <c r="FWJ76" s="28"/>
      <c r="FWK76" s="28"/>
      <c r="FWL76" s="28"/>
      <c r="FWM76" s="28"/>
      <c r="FWN76" s="28"/>
      <c r="FWO76" s="28"/>
      <c r="FWP76" s="28"/>
      <c r="FWQ76" s="52"/>
      <c r="FWR76" s="51"/>
      <c r="FWS76" s="51"/>
      <c r="FWT76" s="51"/>
      <c r="FWU76" s="47"/>
      <c r="FWV76" s="52"/>
      <c r="FWW76" s="52"/>
      <c r="FWX76" s="52"/>
      <c r="FWY76" s="28"/>
      <c r="FWZ76" s="28"/>
      <c r="FXA76" s="28"/>
      <c r="FXB76" s="28"/>
      <c r="FXC76" s="28"/>
      <c r="FXD76" s="28"/>
      <c r="FXE76" s="28"/>
      <c r="FXF76" s="28"/>
      <c r="FXG76" s="52"/>
      <c r="FXH76" s="51"/>
      <c r="FXI76" s="51"/>
      <c r="FXJ76" s="51"/>
      <c r="FXK76" s="47"/>
      <c r="FXL76" s="52"/>
      <c r="FXM76" s="52"/>
      <c r="FXN76" s="52"/>
      <c r="FXO76" s="28"/>
      <c r="FXP76" s="28"/>
      <c r="FXQ76" s="28"/>
      <c r="FXR76" s="28"/>
      <c r="FXS76" s="28"/>
      <c r="FXT76" s="28"/>
      <c r="FXU76" s="28"/>
      <c r="FXV76" s="28"/>
      <c r="FXW76" s="52"/>
      <c r="FXX76" s="51"/>
      <c r="FXY76" s="51"/>
      <c r="FXZ76" s="51"/>
      <c r="FYA76" s="47"/>
      <c r="FYB76" s="52"/>
      <c r="FYC76" s="52"/>
      <c r="FYD76" s="52"/>
      <c r="FYE76" s="28"/>
      <c r="FYF76" s="28"/>
      <c r="FYG76" s="28"/>
      <c r="FYH76" s="28"/>
      <c r="FYI76" s="28"/>
      <c r="FYJ76" s="28"/>
      <c r="FYK76" s="28"/>
      <c r="FYL76" s="28"/>
      <c r="FYM76" s="52"/>
      <c r="FYN76" s="51"/>
      <c r="FYO76" s="51"/>
      <c r="FYP76" s="51"/>
      <c r="FYQ76" s="47"/>
      <c r="FYR76" s="52"/>
      <c r="FYS76" s="52"/>
      <c r="FYT76" s="52"/>
      <c r="FYU76" s="28"/>
      <c r="FYV76" s="28"/>
      <c r="FYW76" s="28"/>
      <c r="FYX76" s="28"/>
      <c r="FYY76" s="28"/>
      <c r="FYZ76" s="28"/>
      <c r="FZA76" s="28"/>
      <c r="FZB76" s="28"/>
      <c r="FZC76" s="52"/>
      <c r="FZD76" s="51"/>
      <c r="FZE76" s="51"/>
      <c r="FZF76" s="51"/>
      <c r="FZG76" s="47"/>
      <c r="FZH76" s="52"/>
      <c r="FZI76" s="52"/>
      <c r="FZJ76" s="52"/>
      <c r="FZK76" s="28"/>
      <c r="FZL76" s="28"/>
      <c r="FZM76" s="28"/>
      <c r="FZN76" s="28"/>
      <c r="FZO76" s="28"/>
      <c r="FZP76" s="28"/>
      <c r="FZQ76" s="28"/>
      <c r="FZR76" s="28"/>
      <c r="FZS76" s="52"/>
      <c r="FZT76" s="51"/>
      <c r="FZU76" s="51"/>
      <c r="FZV76" s="51"/>
      <c r="FZW76" s="47"/>
      <c r="FZX76" s="52"/>
      <c r="FZY76" s="52"/>
      <c r="FZZ76" s="52"/>
      <c r="GAA76" s="28"/>
      <c r="GAB76" s="28"/>
      <c r="GAC76" s="28"/>
      <c r="GAD76" s="28"/>
      <c r="GAE76" s="28"/>
      <c r="GAF76" s="28"/>
      <c r="GAG76" s="28"/>
      <c r="GAH76" s="28"/>
      <c r="GAI76" s="52"/>
      <c r="GAJ76" s="51"/>
      <c r="GAK76" s="51"/>
      <c r="GAL76" s="51"/>
      <c r="GAM76" s="47"/>
      <c r="GAN76" s="52"/>
      <c r="GAO76" s="52"/>
      <c r="GAP76" s="52"/>
      <c r="GAQ76" s="28"/>
      <c r="GAR76" s="28"/>
      <c r="GAS76" s="28"/>
      <c r="GAT76" s="28"/>
      <c r="GAU76" s="28"/>
      <c r="GAV76" s="28"/>
      <c r="GAW76" s="28"/>
      <c r="GAX76" s="28"/>
      <c r="GAY76" s="52"/>
      <c r="GAZ76" s="51"/>
      <c r="GBA76" s="51"/>
      <c r="GBB76" s="51"/>
      <c r="GBC76" s="47"/>
      <c r="GBD76" s="52"/>
      <c r="GBE76" s="52"/>
      <c r="GBF76" s="52"/>
      <c r="GBG76" s="28"/>
      <c r="GBH76" s="28"/>
      <c r="GBI76" s="28"/>
      <c r="GBJ76" s="28"/>
      <c r="GBK76" s="28"/>
      <c r="GBL76" s="28"/>
      <c r="GBM76" s="28"/>
      <c r="GBN76" s="28"/>
      <c r="GBO76" s="52"/>
      <c r="GBP76" s="51"/>
      <c r="GBQ76" s="51"/>
      <c r="GBR76" s="51"/>
      <c r="GBS76" s="47"/>
      <c r="GBT76" s="52"/>
      <c r="GBU76" s="52"/>
      <c r="GBV76" s="52"/>
      <c r="GBW76" s="28"/>
      <c r="GBX76" s="28"/>
      <c r="GBY76" s="28"/>
      <c r="GBZ76" s="28"/>
      <c r="GCA76" s="28"/>
      <c r="GCB76" s="28"/>
      <c r="GCC76" s="28"/>
      <c r="GCD76" s="28"/>
      <c r="GCE76" s="52"/>
      <c r="GCF76" s="51"/>
      <c r="GCG76" s="51"/>
      <c r="GCH76" s="51"/>
      <c r="GCI76" s="47"/>
      <c r="GCJ76" s="52"/>
      <c r="GCK76" s="52"/>
      <c r="GCL76" s="52"/>
      <c r="GCM76" s="28"/>
      <c r="GCN76" s="28"/>
      <c r="GCO76" s="28"/>
      <c r="GCP76" s="28"/>
      <c r="GCQ76" s="28"/>
      <c r="GCR76" s="28"/>
      <c r="GCS76" s="28"/>
      <c r="GCT76" s="28"/>
      <c r="GCU76" s="52"/>
      <c r="GCV76" s="51"/>
      <c r="GCW76" s="51"/>
      <c r="GCX76" s="51"/>
      <c r="GCY76" s="47"/>
      <c r="GCZ76" s="52"/>
      <c r="GDA76" s="52"/>
      <c r="GDB76" s="52"/>
      <c r="GDC76" s="28"/>
      <c r="GDD76" s="28"/>
      <c r="GDE76" s="28"/>
      <c r="GDF76" s="28"/>
      <c r="GDG76" s="28"/>
      <c r="GDH76" s="28"/>
      <c r="GDI76" s="28"/>
      <c r="GDJ76" s="28"/>
      <c r="GDK76" s="52"/>
      <c r="GDL76" s="51"/>
      <c r="GDM76" s="51"/>
      <c r="GDN76" s="51"/>
      <c r="GDO76" s="47"/>
      <c r="GDP76" s="52"/>
      <c r="GDQ76" s="52"/>
      <c r="GDR76" s="52"/>
      <c r="GDS76" s="28"/>
      <c r="GDT76" s="28"/>
      <c r="GDU76" s="28"/>
      <c r="GDV76" s="28"/>
      <c r="GDW76" s="28"/>
      <c r="GDX76" s="28"/>
      <c r="GDY76" s="28"/>
      <c r="GDZ76" s="28"/>
      <c r="GEA76" s="52"/>
      <c r="GEB76" s="51"/>
      <c r="GEC76" s="51"/>
      <c r="GED76" s="51"/>
      <c r="GEE76" s="47"/>
      <c r="GEF76" s="52"/>
      <c r="GEG76" s="52"/>
      <c r="GEH76" s="52"/>
      <c r="GEI76" s="28"/>
      <c r="GEJ76" s="28"/>
      <c r="GEK76" s="28"/>
      <c r="GEL76" s="28"/>
      <c r="GEM76" s="28"/>
      <c r="GEN76" s="28"/>
      <c r="GEO76" s="28"/>
      <c r="GEP76" s="28"/>
      <c r="GEQ76" s="52"/>
      <c r="GER76" s="51"/>
      <c r="GES76" s="51"/>
      <c r="GET76" s="51"/>
      <c r="GEU76" s="47"/>
      <c r="GEV76" s="52"/>
      <c r="GEW76" s="52"/>
      <c r="GEX76" s="52"/>
      <c r="GEY76" s="28"/>
      <c r="GEZ76" s="28"/>
      <c r="GFA76" s="28"/>
      <c r="GFB76" s="28"/>
      <c r="GFC76" s="28"/>
      <c r="GFD76" s="28"/>
      <c r="GFE76" s="28"/>
      <c r="GFF76" s="28"/>
      <c r="GFG76" s="52"/>
      <c r="GFH76" s="51"/>
      <c r="GFI76" s="51"/>
      <c r="GFJ76" s="51"/>
      <c r="GFK76" s="47"/>
      <c r="GFL76" s="52"/>
      <c r="GFM76" s="52"/>
      <c r="GFN76" s="52"/>
      <c r="GFO76" s="28"/>
      <c r="GFP76" s="28"/>
      <c r="GFQ76" s="28"/>
      <c r="GFR76" s="28"/>
      <c r="GFS76" s="28"/>
      <c r="GFT76" s="28"/>
      <c r="GFU76" s="28"/>
      <c r="GFV76" s="28"/>
      <c r="GFW76" s="52"/>
      <c r="GFX76" s="51"/>
      <c r="GFY76" s="51"/>
      <c r="GFZ76" s="51"/>
      <c r="GGA76" s="47"/>
      <c r="GGB76" s="52"/>
      <c r="GGC76" s="52"/>
      <c r="GGD76" s="52"/>
      <c r="GGE76" s="28"/>
      <c r="GGF76" s="28"/>
      <c r="GGG76" s="28"/>
      <c r="GGH76" s="28"/>
      <c r="GGI76" s="28"/>
      <c r="GGJ76" s="28"/>
      <c r="GGK76" s="28"/>
      <c r="GGL76" s="28"/>
      <c r="GGM76" s="52"/>
      <c r="GGN76" s="51"/>
      <c r="GGO76" s="51"/>
      <c r="GGP76" s="51"/>
      <c r="GGQ76" s="47"/>
      <c r="GGR76" s="52"/>
      <c r="GGS76" s="52"/>
      <c r="GGT76" s="52"/>
      <c r="GGU76" s="28"/>
      <c r="GGV76" s="28"/>
      <c r="GGW76" s="28"/>
      <c r="GGX76" s="28"/>
      <c r="GGY76" s="28"/>
      <c r="GGZ76" s="28"/>
      <c r="GHA76" s="28"/>
      <c r="GHB76" s="28"/>
      <c r="GHC76" s="52"/>
      <c r="GHD76" s="51"/>
      <c r="GHE76" s="51"/>
      <c r="GHF76" s="51"/>
      <c r="GHG76" s="47"/>
      <c r="GHH76" s="52"/>
      <c r="GHI76" s="52"/>
      <c r="GHJ76" s="52"/>
      <c r="GHK76" s="28"/>
      <c r="GHL76" s="28"/>
      <c r="GHM76" s="28"/>
      <c r="GHN76" s="28"/>
      <c r="GHO76" s="28"/>
      <c r="GHP76" s="28"/>
      <c r="GHQ76" s="28"/>
      <c r="GHR76" s="28"/>
      <c r="GHS76" s="52"/>
      <c r="GHT76" s="51"/>
      <c r="GHU76" s="51"/>
      <c r="GHV76" s="51"/>
      <c r="GHW76" s="47"/>
      <c r="GHX76" s="52"/>
      <c r="GHY76" s="52"/>
      <c r="GHZ76" s="52"/>
      <c r="GIA76" s="28"/>
      <c r="GIB76" s="28"/>
      <c r="GIC76" s="28"/>
      <c r="GID76" s="28"/>
      <c r="GIE76" s="28"/>
      <c r="GIF76" s="28"/>
      <c r="GIG76" s="28"/>
      <c r="GIH76" s="28"/>
      <c r="GII76" s="52"/>
      <c r="GIJ76" s="51"/>
      <c r="GIK76" s="51"/>
      <c r="GIL76" s="51"/>
      <c r="GIM76" s="47"/>
      <c r="GIN76" s="52"/>
      <c r="GIO76" s="52"/>
      <c r="GIP76" s="52"/>
      <c r="GIQ76" s="28"/>
      <c r="GIR76" s="28"/>
      <c r="GIS76" s="28"/>
      <c r="GIT76" s="28"/>
      <c r="GIU76" s="28"/>
      <c r="GIV76" s="28"/>
      <c r="GIW76" s="28"/>
      <c r="GIX76" s="28"/>
      <c r="GIY76" s="52"/>
      <c r="GIZ76" s="51"/>
      <c r="GJA76" s="51"/>
      <c r="GJB76" s="51"/>
      <c r="GJC76" s="47"/>
      <c r="GJD76" s="52"/>
      <c r="GJE76" s="52"/>
      <c r="GJF76" s="52"/>
      <c r="GJG76" s="28"/>
      <c r="GJH76" s="28"/>
      <c r="GJI76" s="28"/>
      <c r="GJJ76" s="28"/>
      <c r="GJK76" s="28"/>
      <c r="GJL76" s="28"/>
      <c r="GJM76" s="28"/>
      <c r="GJN76" s="28"/>
      <c r="GJO76" s="52"/>
      <c r="GJP76" s="51"/>
      <c r="GJQ76" s="51"/>
      <c r="GJR76" s="51"/>
      <c r="GJS76" s="47"/>
      <c r="GJT76" s="52"/>
      <c r="GJU76" s="52"/>
      <c r="GJV76" s="52"/>
      <c r="GJW76" s="28"/>
      <c r="GJX76" s="28"/>
      <c r="GJY76" s="28"/>
      <c r="GJZ76" s="28"/>
      <c r="GKA76" s="28"/>
      <c r="GKB76" s="28"/>
      <c r="GKC76" s="28"/>
      <c r="GKD76" s="28"/>
      <c r="GKE76" s="52"/>
      <c r="GKF76" s="51"/>
      <c r="GKG76" s="51"/>
      <c r="GKH76" s="51"/>
      <c r="GKI76" s="47"/>
      <c r="GKJ76" s="52"/>
      <c r="GKK76" s="52"/>
      <c r="GKL76" s="52"/>
      <c r="GKM76" s="28"/>
      <c r="GKN76" s="28"/>
      <c r="GKO76" s="28"/>
      <c r="GKP76" s="28"/>
      <c r="GKQ76" s="28"/>
      <c r="GKR76" s="28"/>
      <c r="GKS76" s="28"/>
      <c r="GKT76" s="28"/>
      <c r="GKU76" s="52"/>
      <c r="GKV76" s="51"/>
      <c r="GKW76" s="51"/>
      <c r="GKX76" s="51"/>
      <c r="GKY76" s="47"/>
      <c r="GKZ76" s="52"/>
      <c r="GLA76" s="52"/>
      <c r="GLB76" s="52"/>
      <c r="GLC76" s="28"/>
      <c r="GLD76" s="28"/>
      <c r="GLE76" s="28"/>
      <c r="GLF76" s="28"/>
      <c r="GLG76" s="28"/>
      <c r="GLH76" s="28"/>
      <c r="GLI76" s="28"/>
      <c r="GLJ76" s="28"/>
      <c r="GLK76" s="52"/>
      <c r="GLL76" s="51"/>
      <c r="GLM76" s="51"/>
      <c r="GLN76" s="51"/>
      <c r="GLO76" s="47"/>
      <c r="GLP76" s="52"/>
      <c r="GLQ76" s="52"/>
      <c r="GLR76" s="52"/>
      <c r="GLS76" s="28"/>
      <c r="GLT76" s="28"/>
      <c r="GLU76" s="28"/>
      <c r="GLV76" s="28"/>
      <c r="GLW76" s="28"/>
      <c r="GLX76" s="28"/>
      <c r="GLY76" s="28"/>
      <c r="GLZ76" s="28"/>
      <c r="GMA76" s="52"/>
      <c r="GMB76" s="51"/>
      <c r="GMC76" s="51"/>
      <c r="GMD76" s="51"/>
      <c r="GME76" s="47"/>
      <c r="GMF76" s="52"/>
      <c r="GMG76" s="52"/>
      <c r="GMH76" s="52"/>
      <c r="GMI76" s="28"/>
      <c r="GMJ76" s="28"/>
      <c r="GMK76" s="28"/>
      <c r="GML76" s="28"/>
      <c r="GMM76" s="28"/>
      <c r="GMN76" s="28"/>
      <c r="GMO76" s="28"/>
      <c r="GMP76" s="28"/>
      <c r="GMQ76" s="52"/>
      <c r="GMR76" s="51"/>
      <c r="GMS76" s="51"/>
      <c r="GMT76" s="51"/>
      <c r="GMU76" s="47"/>
      <c r="GMV76" s="52"/>
      <c r="GMW76" s="52"/>
      <c r="GMX76" s="52"/>
      <c r="GMY76" s="28"/>
      <c r="GMZ76" s="28"/>
      <c r="GNA76" s="28"/>
      <c r="GNB76" s="28"/>
      <c r="GNC76" s="28"/>
      <c r="GND76" s="28"/>
      <c r="GNE76" s="28"/>
      <c r="GNF76" s="28"/>
      <c r="GNG76" s="52"/>
      <c r="GNH76" s="51"/>
      <c r="GNI76" s="51"/>
      <c r="GNJ76" s="51"/>
      <c r="GNK76" s="47"/>
      <c r="GNL76" s="52"/>
      <c r="GNM76" s="52"/>
      <c r="GNN76" s="52"/>
      <c r="GNO76" s="28"/>
      <c r="GNP76" s="28"/>
      <c r="GNQ76" s="28"/>
      <c r="GNR76" s="28"/>
      <c r="GNS76" s="28"/>
      <c r="GNT76" s="28"/>
      <c r="GNU76" s="28"/>
      <c r="GNV76" s="28"/>
      <c r="GNW76" s="52"/>
      <c r="GNX76" s="51"/>
      <c r="GNY76" s="51"/>
      <c r="GNZ76" s="51"/>
      <c r="GOA76" s="47"/>
      <c r="GOB76" s="52"/>
      <c r="GOC76" s="52"/>
      <c r="GOD76" s="52"/>
      <c r="GOE76" s="28"/>
      <c r="GOF76" s="28"/>
      <c r="GOG76" s="28"/>
      <c r="GOH76" s="28"/>
      <c r="GOI76" s="28"/>
      <c r="GOJ76" s="28"/>
      <c r="GOK76" s="28"/>
      <c r="GOL76" s="28"/>
      <c r="GOM76" s="52"/>
      <c r="GON76" s="51"/>
      <c r="GOO76" s="51"/>
      <c r="GOP76" s="51"/>
      <c r="GOQ76" s="47"/>
      <c r="GOR76" s="52"/>
      <c r="GOS76" s="52"/>
      <c r="GOT76" s="52"/>
      <c r="GOU76" s="28"/>
      <c r="GOV76" s="28"/>
      <c r="GOW76" s="28"/>
      <c r="GOX76" s="28"/>
      <c r="GOY76" s="28"/>
      <c r="GOZ76" s="28"/>
      <c r="GPA76" s="28"/>
      <c r="GPB76" s="28"/>
      <c r="GPC76" s="52"/>
      <c r="GPD76" s="51"/>
      <c r="GPE76" s="51"/>
      <c r="GPF76" s="51"/>
      <c r="GPG76" s="47"/>
      <c r="GPH76" s="52"/>
      <c r="GPI76" s="52"/>
      <c r="GPJ76" s="52"/>
      <c r="GPK76" s="28"/>
      <c r="GPL76" s="28"/>
      <c r="GPM76" s="28"/>
      <c r="GPN76" s="28"/>
      <c r="GPO76" s="28"/>
      <c r="GPP76" s="28"/>
      <c r="GPQ76" s="28"/>
      <c r="GPR76" s="28"/>
      <c r="GPS76" s="52"/>
      <c r="GPT76" s="51"/>
      <c r="GPU76" s="51"/>
      <c r="GPV76" s="51"/>
      <c r="GPW76" s="47"/>
      <c r="GPX76" s="52"/>
      <c r="GPY76" s="52"/>
      <c r="GPZ76" s="52"/>
      <c r="GQA76" s="28"/>
      <c r="GQB76" s="28"/>
      <c r="GQC76" s="28"/>
      <c r="GQD76" s="28"/>
      <c r="GQE76" s="28"/>
      <c r="GQF76" s="28"/>
      <c r="GQG76" s="28"/>
      <c r="GQH76" s="28"/>
      <c r="GQI76" s="52"/>
      <c r="GQJ76" s="51"/>
      <c r="GQK76" s="51"/>
      <c r="GQL76" s="51"/>
      <c r="GQM76" s="47"/>
      <c r="GQN76" s="52"/>
      <c r="GQO76" s="52"/>
      <c r="GQP76" s="52"/>
      <c r="GQQ76" s="28"/>
      <c r="GQR76" s="28"/>
      <c r="GQS76" s="28"/>
      <c r="GQT76" s="28"/>
      <c r="GQU76" s="28"/>
      <c r="GQV76" s="28"/>
      <c r="GQW76" s="28"/>
      <c r="GQX76" s="28"/>
      <c r="GQY76" s="52"/>
      <c r="GQZ76" s="51"/>
      <c r="GRA76" s="51"/>
      <c r="GRB76" s="51"/>
      <c r="GRC76" s="47"/>
      <c r="GRD76" s="52"/>
      <c r="GRE76" s="52"/>
      <c r="GRF76" s="52"/>
      <c r="GRG76" s="28"/>
      <c r="GRH76" s="28"/>
      <c r="GRI76" s="28"/>
      <c r="GRJ76" s="28"/>
      <c r="GRK76" s="28"/>
      <c r="GRL76" s="28"/>
      <c r="GRM76" s="28"/>
      <c r="GRN76" s="28"/>
      <c r="GRO76" s="52"/>
      <c r="GRP76" s="51"/>
      <c r="GRQ76" s="51"/>
      <c r="GRR76" s="51"/>
      <c r="GRS76" s="47"/>
      <c r="GRT76" s="52"/>
      <c r="GRU76" s="52"/>
      <c r="GRV76" s="52"/>
      <c r="GRW76" s="28"/>
      <c r="GRX76" s="28"/>
      <c r="GRY76" s="28"/>
      <c r="GRZ76" s="28"/>
      <c r="GSA76" s="28"/>
      <c r="GSB76" s="28"/>
      <c r="GSC76" s="28"/>
      <c r="GSD76" s="28"/>
      <c r="GSE76" s="52"/>
      <c r="GSF76" s="51"/>
      <c r="GSG76" s="51"/>
      <c r="GSH76" s="51"/>
      <c r="GSI76" s="47"/>
      <c r="GSJ76" s="52"/>
      <c r="GSK76" s="52"/>
      <c r="GSL76" s="52"/>
      <c r="GSM76" s="28"/>
      <c r="GSN76" s="28"/>
      <c r="GSO76" s="28"/>
      <c r="GSP76" s="28"/>
      <c r="GSQ76" s="28"/>
      <c r="GSR76" s="28"/>
      <c r="GSS76" s="28"/>
      <c r="GST76" s="28"/>
      <c r="GSU76" s="52"/>
      <c r="GSV76" s="51"/>
      <c r="GSW76" s="51"/>
      <c r="GSX76" s="51"/>
      <c r="GSY76" s="47"/>
      <c r="GSZ76" s="52"/>
      <c r="GTA76" s="52"/>
      <c r="GTB76" s="52"/>
      <c r="GTC76" s="28"/>
      <c r="GTD76" s="28"/>
      <c r="GTE76" s="28"/>
      <c r="GTF76" s="28"/>
      <c r="GTG76" s="28"/>
      <c r="GTH76" s="28"/>
      <c r="GTI76" s="28"/>
      <c r="GTJ76" s="28"/>
      <c r="GTK76" s="52"/>
      <c r="GTL76" s="51"/>
      <c r="GTM76" s="51"/>
      <c r="GTN76" s="51"/>
      <c r="GTO76" s="47"/>
      <c r="GTP76" s="52"/>
      <c r="GTQ76" s="52"/>
      <c r="GTR76" s="52"/>
      <c r="GTS76" s="28"/>
      <c r="GTT76" s="28"/>
      <c r="GTU76" s="28"/>
      <c r="GTV76" s="28"/>
      <c r="GTW76" s="28"/>
      <c r="GTX76" s="28"/>
      <c r="GTY76" s="28"/>
      <c r="GTZ76" s="28"/>
      <c r="GUA76" s="52"/>
      <c r="GUB76" s="51"/>
      <c r="GUC76" s="51"/>
      <c r="GUD76" s="51"/>
      <c r="GUE76" s="47"/>
      <c r="GUF76" s="52"/>
      <c r="GUG76" s="52"/>
      <c r="GUH76" s="52"/>
      <c r="GUI76" s="28"/>
      <c r="GUJ76" s="28"/>
      <c r="GUK76" s="28"/>
      <c r="GUL76" s="28"/>
      <c r="GUM76" s="28"/>
      <c r="GUN76" s="28"/>
      <c r="GUO76" s="28"/>
      <c r="GUP76" s="28"/>
      <c r="GUQ76" s="52"/>
      <c r="GUR76" s="51"/>
      <c r="GUS76" s="51"/>
      <c r="GUT76" s="51"/>
      <c r="GUU76" s="47"/>
      <c r="GUV76" s="52"/>
      <c r="GUW76" s="52"/>
      <c r="GUX76" s="52"/>
      <c r="GUY76" s="28"/>
      <c r="GUZ76" s="28"/>
      <c r="GVA76" s="28"/>
      <c r="GVB76" s="28"/>
      <c r="GVC76" s="28"/>
      <c r="GVD76" s="28"/>
      <c r="GVE76" s="28"/>
      <c r="GVF76" s="28"/>
      <c r="GVG76" s="52"/>
      <c r="GVH76" s="51"/>
      <c r="GVI76" s="51"/>
      <c r="GVJ76" s="51"/>
      <c r="GVK76" s="47"/>
      <c r="GVL76" s="52"/>
      <c r="GVM76" s="52"/>
      <c r="GVN76" s="52"/>
      <c r="GVO76" s="28"/>
      <c r="GVP76" s="28"/>
      <c r="GVQ76" s="28"/>
      <c r="GVR76" s="28"/>
      <c r="GVS76" s="28"/>
      <c r="GVT76" s="28"/>
      <c r="GVU76" s="28"/>
      <c r="GVV76" s="28"/>
      <c r="GVW76" s="52"/>
      <c r="GVX76" s="51"/>
      <c r="GVY76" s="51"/>
      <c r="GVZ76" s="51"/>
      <c r="GWA76" s="47"/>
      <c r="GWB76" s="52"/>
      <c r="GWC76" s="52"/>
      <c r="GWD76" s="52"/>
      <c r="GWE76" s="28"/>
      <c r="GWF76" s="28"/>
      <c r="GWG76" s="28"/>
      <c r="GWH76" s="28"/>
      <c r="GWI76" s="28"/>
      <c r="GWJ76" s="28"/>
      <c r="GWK76" s="28"/>
      <c r="GWL76" s="28"/>
      <c r="GWM76" s="52"/>
      <c r="GWN76" s="51"/>
      <c r="GWO76" s="51"/>
      <c r="GWP76" s="51"/>
      <c r="GWQ76" s="47"/>
      <c r="GWR76" s="52"/>
      <c r="GWS76" s="52"/>
      <c r="GWT76" s="52"/>
      <c r="GWU76" s="28"/>
      <c r="GWV76" s="28"/>
      <c r="GWW76" s="28"/>
      <c r="GWX76" s="28"/>
      <c r="GWY76" s="28"/>
      <c r="GWZ76" s="28"/>
      <c r="GXA76" s="28"/>
      <c r="GXB76" s="28"/>
      <c r="GXC76" s="52"/>
      <c r="GXD76" s="51"/>
      <c r="GXE76" s="51"/>
      <c r="GXF76" s="51"/>
      <c r="GXG76" s="47"/>
      <c r="GXH76" s="52"/>
      <c r="GXI76" s="52"/>
      <c r="GXJ76" s="52"/>
      <c r="GXK76" s="28"/>
      <c r="GXL76" s="28"/>
      <c r="GXM76" s="28"/>
      <c r="GXN76" s="28"/>
      <c r="GXO76" s="28"/>
      <c r="GXP76" s="28"/>
      <c r="GXQ76" s="28"/>
      <c r="GXR76" s="28"/>
      <c r="GXS76" s="52"/>
      <c r="GXT76" s="51"/>
      <c r="GXU76" s="51"/>
      <c r="GXV76" s="51"/>
      <c r="GXW76" s="47"/>
      <c r="GXX76" s="52"/>
      <c r="GXY76" s="52"/>
      <c r="GXZ76" s="52"/>
      <c r="GYA76" s="28"/>
      <c r="GYB76" s="28"/>
      <c r="GYC76" s="28"/>
      <c r="GYD76" s="28"/>
      <c r="GYE76" s="28"/>
      <c r="GYF76" s="28"/>
      <c r="GYG76" s="28"/>
      <c r="GYH76" s="28"/>
      <c r="GYI76" s="52"/>
      <c r="GYJ76" s="51"/>
      <c r="GYK76" s="51"/>
      <c r="GYL76" s="51"/>
      <c r="GYM76" s="47"/>
      <c r="GYN76" s="52"/>
      <c r="GYO76" s="52"/>
      <c r="GYP76" s="52"/>
      <c r="GYQ76" s="28"/>
      <c r="GYR76" s="28"/>
      <c r="GYS76" s="28"/>
      <c r="GYT76" s="28"/>
      <c r="GYU76" s="28"/>
      <c r="GYV76" s="28"/>
      <c r="GYW76" s="28"/>
      <c r="GYX76" s="28"/>
      <c r="GYY76" s="52"/>
      <c r="GYZ76" s="51"/>
      <c r="GZA76" s="51"/>
      <c r="GZB76" s="51"/>
      <c r="GZC76" s="47"/>
      <c r="GZD76" s="52"/>
      <c r="GZE76" s="52"/>
      <c r="GZF76" s="52"/>
      <c r="GZG76" s="28"/>
      <c r="GZH76" s="28"/>
      <c r="GZI76" s="28"/>
      <c r="GZJ76" s="28"/>
      <c r="GZK76" s="28"/>
      <c r="GZL76" s="28"/>
      <c r="GZM76" s="28"/>
      <c r="GZN76" s="28"/>
      <c r="GZO76" s="52"/>
      <c r="GZP76" s="51"/>
      <c r="GZQ76" s="51"/>
      <c r="GZR76" s="51"/>
      <c r="GZS76" s="47"/>
      <c r="GZT76" s="52"/>
      <c r="GZU76" s="52"/>
      <c r="GZV76" s="52"/>
      <c r="GZW76" s="28"/>
      <c r="GZX76" s="28"/>
      <c r="GZY76" s="28"/>
      <c r="GZZ76" s="28"/>
      <c r="HAA76" s="28"/>
      <c r="HAB76" s="28"/>
      <c r="HAC76" s="28"/>
      <c r="HAD76" s="28"/>
      <c r="HAE76" s="52"/>
      <c r="HAF76" s="51"/>
      <c r="HAG76" s="51"/>
      <c r="HAH76" s="51"/>
      <c r="HAI76" s="47"/>
      <c r="HAJ76" s="52"/>
      <c r="HAK76" s="52"/>
      <c r="HAL76" s="52"/>
      <c r="HAM76" s="28"/>
      <c r="HAN76" s="28"/>
      <c r="HAO76" s="28"/>
      <c r="HAP76" s="28"/>
      <c r="HAQ76" s="28"/>
      <c r="HAR76" s="28"/>
      <c r="HAS76" s="28"/>
      <c r="HAT76" s="28"/>
      <c r="HAU76" s="52"/>
      <c r="HAV76" s="51"/>
      <c r="HAW76" s="51"/>
      <c r="HAX76" s="51"/>
      <c r="HAY76" s="47"/>
      <c r="HAZ76" s="52"/>
      <c r="HBA76" s="52"/>
      <c r="HBB76" s="52"/>
      <c r="HBC76" s="28"/>
      <c r="HBD76" s="28"/>
      <c r="HBE76" s="28"/>
      <c r="HBF76" s="28"/>
      <c r="HBG76" s="28"/>
      <c r="HBH76" s="28"/>
      <c r="HBI76" s="28"/>
      <c r="HBJ76" s="28"/>
      <c r="HBK76" s="52"/>
      <c r="HBL76" s="51"/>
      <c r="HBM76" s="51"/>
      <c r="HBN76" s="51"/>
      <c r="HBO76" s="47"/>
      <c r="HBP76" s="52"/>
      <c r="HBQ76" s="52"/>
      <c r="HBR76" s="52"/>
      <c r="HBS76" s="28"/>
      <c r="HBT76" s="28"/>
      <c r="HBU76" s="28"/>
      <c r="HBV76" s="28"/>
      <c r="HBW76" s="28"/>
      <c r="HBX76" s="28"/>
      <c r="HBY76" s="28"/>
      <c r="HBZ76" s="28"/>
      <c r="HCA76" s="52"/>
      <c r="HCB76" s="51"/>
      <c r="HCC76" s="51"/>
      <c r="HCD76" s="51"/>
      <c r="HCE76" s="47"/>
      <c r="HCF76" s="52"/>
      <c r="HCG76" s="52"/>
      <c r="HCH76" s="52"/>
      <c r="HCI76" s="28"/>
      <c r="HCJ76" s="28"/>
      <c r="HCK76" s="28"/>
      <c r="HCL76" s="28"/>
      <c r="HCM76" s="28"/>
      <c r="HCN76" s="28"/>
      <c r="HCO76" s="28"/>
      <c r="HCP76" s="28"/>
      <c r="HCQ76" s="52"/>
      <c r="HCR76" s="51"/>
      <c r="HCS76" s="51"/>
      <c r="HCT76" s="51"/>
      <c r="HCU76" s="47"/>
      <c r="HCV76" s="52"/>
      <c r="HCW76" s="52"/>
      <c r="HCX76" s="52"/>
      <c r="HCY76" s="28"/>
      <c r="HCZ76" s="28"/>
      <c r="HDA76" s="28"/>
      <c r="HDB76" s="28"/>
      <c r="HDC76" s="28"/>
      <c r="HDD76" s="28"/>
      <c r="HDE76" s="28"/>
      <c r="HDF76" s="28"/>
      <c r="HDG76" s="52"/>
      <c r="HDH76" s="51"/>
      <c r="HDI76" s="51"/>
      <c r="HDJ76" s="51"/>
      <c r="HDK76" s="47"/>
      <c r="HDL76" s="52"/>
      <c r="HDM76" s="52"/>
      <c r="HDN76" s="52"/>
      <c r="HDO76" s="28"/>
      <c r="HDP76" s="28"/>
      <c r="HDQ76" s="28"/>
      <c r="HDR76" s="28"/>
      <c r="HDS76" s="28"/>
      <c r="HDT76" s="28"/>
      <c r="HDU76" s="28"/>
      <c r="HDV76" s="28"/>
      <c r="HDW76" s="52"/>
      <c r="HDX76" s="51"/>
      <c r="HDY76" s="51"/>
      <c r="HDZ76" s="51"/>
      <c r="HEA76" s="47"/>
      <c r="HEB76" s="52"/>
      <c r="HEC76" s="52"/>
      <c r="HED76" s="52"/>
      <c r="HEE76" s="28"/>
      <c r="HEF76" s="28"/>
      <c r="HEG76" s="28"/>
      <c r="HEH76" s="28"/>
      <c r="HEI76" s="28"/>
      <c r="HEJ76" s="28"/>
      <c r="HEK76" s="28"/>
      <c r="HEL76" s="28"/>
      <c r="HEM76" s="52"/>
      <c r="HEN76" s="51"/>
      <c r="HEO76" s="51"/>
      <c r="HEP76" s="51"/>
      <c r="HEQ76" s="47"/>
      <c r="HER76" s="52"/>
      <c r="HES76" s="52"/>
      <c r="HET76" s="52"/>
      <c r="HEU76" s="28"/>
      <c r="HEV76" s="28"/>
      <c r="HEW76" s="28"/>
      <c r="HEX76" s="28"/>
      <c r="HEY76" s="28"/>
      <c r="HEZ76" s="28"/>
      <c r="HFA76" s="28"/>
      <c r="HFB76" s="28"/>
      <c r="HFC76" s="52"/>
      <c r="HFD76" s="51"/>
      <c r="HFE76" s="51"/>
      <c r="HFF76" s="51"/>
      <c r="HFG76" s="47"/>
      <c r="HFH76" s="52"/>
      <c r="HFI76" s="52"/>
      <c r="HFJ76" s="52"/>
      <c r="HFK76" s="28"/>
      <c r="HFL76" s="28"/>
      <c r="HFM76" s="28"/>
      <c r="HFN76" s="28"/>
      <c r="HFO76" s="28"/>
      <c r="HFP76" s="28"/>
      <c r="HFQ76" s="28"/>
      <c r="HFR76" s="28"/>
      <c r="HFS76" s="52"/>
      <c r="HFT76" s="51"/>
      <c r="HFU76" s="51"/>
      <c r="HFV76" s="51"/>
      <c r="HFW76" s="47"/>
      <c r="HFX76" s="52"/>
      <c r="HFY76" s="52"/>
      <c r="HFZ76" s="52"/>
      <c r="HGA76" s="28"/>
      <c r="HGB76" s="28"/>
      <c r="HGC76" s="28"/>
      <c r="HGD76" s="28"/>
      <c r="HGE76" s="28"/>
      <c r="HGF76" s="28"/>
      <c r="HGG76" s="28"/>
      <c r="HGH76" s="28"/>
      <c r="HGI76" s="52"/>
      <c r="HGJ76" s="51"/>
      <c r="HGK76" s="51"/>
      <c r="HGL76" s="51"/>
      <c r="HGM76" s="47"/>
      <c r="HGN76" s="52"/>
      <c r="HGO76" s="52"/>
      <c r="HGP76" s="52"/>
      <c r="HGQ76" s="28"/>
      <c r="HGR76" s="28"/>
      <c r="HGS76" s="28"/>
      <c r="HGT76" s="28"/>
      <c r="HGU76" s="28"/>
      <c r="HGV76" s="28"/>
      <c r="HGW76" s="28"/>
      <c r="HGX76" s="28"/>
      <c r="HGY76" s="52"/>
      <c r="HGZ76" s="51"/>
      <c r="HHA76" s="51"/>
      <c r="HHB76" s="51"/>
      <c r="HHC76" s="47"/>
      <c r="HHD76" s="52"/>
      <c r="HHE76" s="52"/>
      <c r="HHF76" s="52"/>
      <c r="HHG76" s="28"/>
      <c r="HHH76" s="28"/>
      <c r="HHI76" s="28"/>
      <c r="HHJ76" s="28"/>
      <c r="HHK76" s="28"/>
      <c r="HHL76" s="28"/>
      <c r="HHM76" s="28"/>
      <c r="HHN76" s="28"/>
      <c r="HHO76" s="52"/>
      <c r="HHP76" s="51"/>
      <c r="HHQ76" s="51"/>
      <c r="HHR76" s="51"/>
      <c r="HHS76" s="47"/>
      <c r="HHT76" s="52"/>
      <c r="HHU76" s="52"/>
      <c r="HHV76" s="52"/>
      <c r="HHW76" s="28"/>
      <c r="HHX76" s="28"/>
      <c r="HHY76" s="28"/>
      <c r="HHZ76" s="28"/>
      <c r="HIA76" s="28"/>
      <c r="HIB76" s="28"/>
      <c r="HIC76" s="28"/>
      <c r="HID76" s="28"/>
      <c r="HIE76" s="52"/>
      <c r="HIF76" s="51"/>
      <c r="HIG76" s="51"/>
      <c r="HIH76" s="51"/>
      <c r="HII76" s="47"/>
      <c r="HIJ76" s="52"/>
      <c r="HIK76" s="52"/>
      <c r="HIL76" s="52"/>
      <c r="HIM76" s="28"/>
      <c r="HIN76" s="28"/>
      <c r="HIO76" s="28"/>
      <c r="HIP76" s="28"/>
      <c r="HIQ76" s="28"/>
      <c r="HIR76" s="28"/>
      <c r="HIS76" s="28"/>
      <c r="HIT76" s="28"/>
      <c r="HIU76" s="52"/>
      <c r="HIV76" s="51"/>
      <c r="HIW76" s="51"/>
      <c r="HIX76" s="51"/>
      <c r="HIY76" s="47"/>
      <c r="HIZ76" s="52"/>
      <c r="HJA76" s="52"/>
      <c r="HJB76" s="52"/>
      <c r="HJC76" s="28"/>
      <c r="HJD76" s="28"/>
      <c r="HJE76" s="28"/>
      <c r="HJF76" s="28"/>
      <c r="HJG76" s="28"/>
      <c r="HJH76" s="28"/>
      <c r="HJI76" s="28"/>
      <c r="HJJ76" s="28"/>
      <c r="HJK76" s="52"/>
      <c r="HJL76" s="51"/>
      <c r="HJM76" s="51"/>
      <c r="HJN76" s="51"/>
      <c r="HJO76" s="47"/>
      <c r="HJP76" s="52"/>
      <c r="HJQ76" s="52"/>
      <c r="HJR76" s="52"/>
      <c r="HJS76" s="28"/>
      <c r="HJT76" s="28"/>
      <c r="HJU76" s="28"/>
      <c r="HJV76" s="28"/>
      <c r="HJW76" s="28"/>
      <c r="HJX76" s="28"/>
      <c r="HJY76" s="28"/>
      <c r="HJZ76" s="28"/>
      <c r="HKA76" s="52"/>
      <c r="HKB76" s="51"/>
      <c r="HKC76" s="51"/>
      <c r="HKD76" s="51"/>
      <c r="HKE76" s="47"/>
      <c r="HKF76" s="52"/>
      <c r="HKG76" s="52"/>
      <c r="HKH76" s="52"/>
      <c r="HKI76" s="28"/>
      <c r="HKJ76" s="28"/>
      <c r="HKK76" s="28"/>
      <c r="HKL76" s="28"/>
      <c r="HKM76" s="28"/>
      <c r="HKN76" s="28"/>
      <c r="HKO76" s="28"/>
      <c r="HKP76" s="28"/>
      <c r="HKQ76" s="52"/>
      <c r="HKR76" s="51"/>
      <c r="HKS76" s="51"/>
      <c r="HKT76" s="51"/>
      <c r="HKU76" s="47"/>
      <c r="HKV76" s="52"/>
      <c r="HKW76" s="52"/>
      <c r="HKX76" s="52"/>
      <c r="HKY76" s="28"/>
      <c r="HKZ76" s="28"/>
      <c r="HLA76" s="28"/>
      <c r="HLB76" s="28"/>
      <c r="HLC76" s="28"/>
      <c r="HLD76" s="28"/>
      <c r="HLE76" s="28"/>
      <c r="HLF76" s="28"/>
      <c r="HLG76" s="52"/>
      <c r="HLH76" s="51"/>
      <c r="HLI76" s="51"/>
      <c r="HLJ76" s="51"/>
      <c r="HLK76" s="47"/>
      <c r="HLL76" s="52"/>
      <c r="HLM76" s="52"/>
      <c r="HLN76" s="52"/>
      <c r="HLO76" s="28"/>
      <c r="HLP76" s="28"/>
      <c r="HLQ76" s="28"/>
      <c r="HLR76" s="28"/>
      <c r="HLS76" s="28"/>
      <c r="HLT76" s="28"/>
      <c r="HLU76" s="28"/>
      <c r="HLV76" s="28"/>
      <c r="HLW76" s="52"/>
      <c r="HLX76" s="51"/>
      <c r="HLY76" s="51"/>
      <c r="HLZ76" s="51"/>
      <c r="HMA76" s="47"/>
      <c r="HMB76" s="52"/>
      <c r="HMC76" s="52"/>
      <c r="HMD76" s="52"/>
      <c r="HME76" s="28"/>
      <c r="HMF76" s="28"/>
      <c r="HMG76" s="28"/>
      <c r="HMH76" s="28"/>
      <c r="HMI76" s="28"/>
      <c r="HMJ76" s="28"/>
      <c r="HMK76" s="28"/>
      <c r="HML76" s="28"/>
      <c r="HMM76" s="52"/>
      <c r="HMN76" s="51"/>
      <c r="HMO76" s="51"/>
      <c r="HMP76" s="51"/>
      <c r="HMQ76" s="47"/>
      <c r="HMR76" s="52"/>
      <c r="HMS76" s="52"/>
      <c r="HMT76" s="52"/>
      <c r="HMU76" s="28"/>
      <c r="HMV76" s="28"/>
      <c r="HMW76" s="28"/>
      <c r="HMX76" s="28"/>
      <c r="HMY76" s="28"/>
      <c r="HMZ76" s="28"/>
      <c r="HNA76" s="28"/>
      <c r="HNB76" s="28"/>
      <c r="HNC76" s="52"/>
      <c r="HND76" s="51"/>
      <c r="HNE76" s="51"/>
      <c r="HNF76" s="51"/>
      <c r="HNG76" s="47"/>
      <c r="HNH76" s="52"/>
      <c r="HNI76" s="52"/>
      <c r="HNJ76" s="52"/>
      <c r="HNK76" s="28"/>
      <c r="HNL76" s="28"/>
      <c r="HNM76" s="28"/>
      <c r="HNN76" s="28"/>
      <c r="HNO76" s="28"/>
      <c r="HNP76" s="28"/>
      <c r="HNQ76" s="28"/>
      <c r="HNR76" s="28"/>
      <c r="HNS76" s="52"/>
      <c r="HNT76" s="51"/>
      <c r="HNU76" s="51"/>
      <c r="HNV76" s="51"/>
      <c r="HNW76" s="47"/>
      <c r="HNX76" s="52"/>
      <c r="HNY76" s="52"/>
      <c r="HNZ76" s="52"/>
      <c r="HOA76" s="28"/>
      <c r="HOB76" s="28"/>
      <c r="HOC76" s="28"/>
      <c r="HOD76" s="28"/>
      <c r="HOE76" s="28"/>
      <c r="HOF76" s="28"/>
      <c r="HOG76" s="28"/>
      <c r="HOH76" s="28"/>
      <c r="HOI76" s="52"/>
      <c r="HOJ76" s="51"/>
      <c r="HOK76" s="51"/>
      <c r="HOL76" s="51"/>
      <c r="HOM76" s="47"/>
      <c r="HON76" s="52"/>
      <c r="HOO76" s="52"/>
      <c r="HOP76" s="52"/>
      <c r="HOQ76" s="28"/>
      <c r="HOR76" s="28"/>
      <c r="HOS76" s="28"/>
      <c r="HOT76" s="28"/>
      <c r="HOU76" s="28"/>
      <c r="HOV76" s="28"/>
      <c r="HOW76" s="28"/>
      <c r="HOX76" s="28"/>
      <c r="HOY76" s="52"/>
      <c r="HOZ76" s="51"/>
      <c r="HPA76" s="51"/>
      <c r="HPB76" s="51"/>
      <c r="HPC76" s="47"/>
      <c r="HPD76" s="52"/>
      <c r="HPE76" s="52"/>
      <c r="HPF76" s="52"/>
      <c r="HPG76" s="28"/>
      <c r="HPH76" s="28"/>
      <c r="HPI76" s="28"/>
      <c r="HPJ76" s="28"/>
      <c r="HPK76" s="28"/>
      <c r="HPL76" s="28"/>
      <c r="HPM76" s="28"/>
      <c r="HPN76" s="28"/>
      <c r="HPO76" s="52"/>
      <c r="HPP76" s="51"/>
      <c r="HPQ76" s="51"/>
      <c r="HPR76" s="51"/>
      <c r="HPS76" s="47"/>
      <c r="HPT76" s="52"/>
      <c r="HPU76" s="52"/>
      <c r="HPV76" s="52"/>
      <c r="HPW76" s="28"/>
      <c r="HPX76" s="28"/>
      <c r="HPY76" s="28"/>
      <c r="HPZ76" s="28"/>
      <c r="HQA76" s="28"/>
      <c r="HQB76" s="28"/>
      <c r="HQC76" s="28"/>
      <c r="HQD76" s="28"/>
      <c r="HQE76" s="52"/>
      <c r="HQF76" s="51"/>
      <c r="HQG76" s="51"/>
      <c r="HQH76" s="51"/>
      <c r="HQI76" s="47"/>
      <c r="HQJ76" s="52"/>
      <c r="HQK76" s="52"/>
      <c r="HQL76" s="52"/>
      <c r="HQM76" s="28"/>
      <c r="HQN76" s="28"/>
      <c r="HQO76" s="28"/>
      <c r="HQP76" s="28"/>
      <c r="HQQ76" s="28"/>
      <c r="HQR76" s="28"/>
      <c r="HQS76" s="28"/>
      <c r="HQT76" s="28"/>
      <c r="HQU76" s="52"/>
      <c r="HQV76" s="51"/>
      <c r="HQW76" s="51"/>
      <c r="HQX76" s="51"/>
      <c r="HQY76" s="47"/>
      <c r="HQZ76" s="52"/>
      <c r="HRA76" s="52"/>
      <c r="HRB76" s="52"/>
      <c r="HRC76" s="28"/>
      <c r="HRD76" s="28"/>
      <c r="HRE76" s="28"/>
      <c r="HRF76" s="28"/>
      <c r="HRG76" s="28"/>
      <c r="HRH76" s="28"/>
      <c r="HRI76" s="28"/>
      <c r="HRJ76" s="28"/>
      <c r="HRK76" s="52"/>
      <c r="HRL76" s="51"/>
      <c r="HRM76" s="51"/>
      <c r="HRN76" s="51"/>
      <c r="HRO76" s="47"/>
      <c r="HRP76" s="52"/>
      <c r="HRQ76" s="52"/>
      <c r="HRR76" s="52"/>
      <c r="HRS76" s="28"/>
      <c r="HRT76" s="28"/>
      <c r="HRU76" s="28"/>
      <c r="HRV76" s="28"/>
      <c r="HRW76" s="28"/>
      <c r="HRX76" s="28"/>
      <c r="HRY76" s="28"/>
      <c r="HRZ76" s="28"/>
      <c r="HSA76" s="52"/>
      <c r="HSB76" s="51"/>
      <c r="HSC76" s="51"/>
      <c r="HSD76" s="51"/>
      <c r="HSE76" s="47"/>
      <c r="HSF76" s="52"/>
      <c r="HSG76" s="52"/>
      <c r="HSH76" s="52"/>
      <c r="HSI76" s="28"/>
      <c r="HSJ76" s="28"/>
      <c r="HSK76" s="28"/>
      <c r="HSL76" s="28"/>
      <c r="HSM76" s="28"/>
      <c r="HSN76" s="28"/>
      <c r="HSO76" s="28"/>
      <c r="HSP76" s="28"/>
      <c r="HSQ76" s="52"/>
      <c r="HSR76" s="51"/>
      <c r="HSS76" s="51"/>
      <c r="HST76" s="51"/>
      <c r="HSU76" s="47"/>
      <c r="HSV76" s="52"/>
      <c r="HSW76" s="52"/>
      <c r="HSX76" s="52"/>
      <c r="HSY76" s="28"/>
      <c r="HSZ76" s="28"/>
      <c r="HTA76" s="28"/>
      <c r="HTB76" s="28"/>
      <c r="HTC76" s="28"/>
      <c r="HTD76" s="28"/>
      <c r="HTE76" s="28"/>
      <c r="HTF76" s="28"/>
      <c r="HTG76" s="52"/>
      <c r="HTH76" s="51"/>
      <c r="HTI76" s="51"/>
      <c r="HTJ76" s="51"/>
      <c r="HTK76" s="47"/>
      <c r="HTL76" s="52"/>
      <c r="HTM76" s="52"/>
      <c r="HTN76" s="52"/>
      <c r="HTO76" s="28"/>
      <c r="HTP76" s="28"/>
      <c r="HTQ76" s="28"/>
      <c r="HTR76" s="28"/>
      <c r="HTS76" s="28"/>
      <c r="HTT76" s="28"/>
      <c r="HTU76" s="28"/>
      <c r="HTV76" s="28"/>
      <c r="HTW76" s="52"/>
      <c r="HTX76" s="51"/>
      <c r="HTY76" s="51"/>
      <c r="HTZ76" s="51"/>
      <c r="HUA76" s="47"/>
      <c r="HUB76" s="52"/>
      <c r="HUC76" s="52"/>
      <c r="HUD76" s="52"/>
      <c r="HUE76" s="28"/>
      <c r="HUF76" s="28"/>
      <c r="HUG76" s="28"/>
      <c r="HUH76" s="28"/>
      <c r="HUI76" s="28"/>
      <c r="HUJ76" s="28"/>
      <c r="HUK76" s="28"/>
      <c r="HUL76" s="28"/>
      <c r="HUM76" s="52"/>
      <c r="HUN76" s="51"/>
      <c r="HUO76" s="51"/>
      <c r="HUP76" s="51"/>
      <c r="HUQ76" s="47"/>
      <c r="HUR76" s="52"/>
      <c r="HUS76" s="52"/>
      <c r="HUT76" s="52"/>
      <c r="HUU76" s="28"/>
      <c r="HUV76" s="28"/>
      <c r="HUW76" s="28"/>
      <c r="HUX76" s="28"/>
      <c r="HUY76" s="28"/>
      <c r="HUZ76" s="28"/>
      <c r="HVA76" s="28"/>
      <c r="HVB76" s="28"/>
      <c r="HVC76" s="52"/>
      <c r="HVD76" s="51"/>
      <c r="HVE76" s="51"/>
      <c r="HVF76" s="51"/>
      <c r="HVG76" s="47"/>
      <c r="HVH76" s="52"/>
      <c r="HVI76" s="52"/>
      <c r="HVJ76" s="52"/>
      <c r="HVK76" s="28"/>
      <c r="HVL76" s="28"/>
      <c r="HVM76" s="28"/>
      <c r="HVN76" s="28"/>
      <c r="HVO76" s="28"/>
      <c r="HVP76" s="28"/>
      <c r="HVQ76" s="28"/>
      <c r="HVR76" s="28"/>
      <c r="HVS76" s="52"/>
      <c r="HVT76" s="51"/>
      <c r="HVU76" s="51"/>
      <c r="HVV76" s="51"/>
      <c r="HVW76" s="47"/>
      <c r="HVX76" s="52"/>
      <c r="HVY76" s="52"/>
      <c r="HVZ76" s="52"/>
      <c r="HWA76" s="28"/>
      <c r="HWB76" s="28"/>
      <c r="HWC76" s="28"/>
      <c r="HWD76" s="28"/>
      <c r="HWE76" s="28"/>
      <c r="HWF76" s="28"/>
      <c r="HWG76" s="28"/>
      <c r="HWH76" s="28"/>
      <c r="HWI76" s="52"/>
      <c r="HWJ76" s="51"/>
      <c r="HWK76" s="51"/>
      <c r="HWL76" s="51"/>
      <c r="HWM76" s="47"/>
      <c r="HWN76" s="52"/>
      <c r="HWO76" s="52"/>
      <c r="HWP76" s="52"/>
      <c r="HWQ76" s="28"/>
      <c r="HWR76" s="28"/>
      <c r="HWS76" s="28"/>
      <c r="HWT76" s="28"/>
      <c r="HWU76" s="28"/>
      <c r="HWV76" s="28"/>
      <c r="HWW76" s="28"/>
      <c r="HWX76" s="28"/>
      <c r="HWY76" s="52"/>
      <c r="HWZ76" s="51"/>
      <c r="HXA76" s="51"/>
      <c r="HXB76" s="51"/>
      <c r="HXC76" s="47"/>
      <c r="HXD76" s="52"/>
      <c r="HXE76" s="52"/>
      <c r="HXF76" s="52"/>
      <c r="HXG76" s="28"/>
      <c r="HXH76" s="28"/>
      <c r="HXI76" s="28"/>
      <c r="HXJ76" s="28"/>
      <c r="HXK76" s="28"/>
      <c r="HXL76" s="28"/>
      <c r="HXM76" s="28"/>
      <c r="HXN76" s="28"/>
      <c r="HXO76" s="52"/>
      <c r="HXP76" s="51"/>
      <c r="HXQ76" s="51"/>
      <c r="HXR76" s="51"/>
      <c r="HXS76" s="47"/>
      <c r="HXT76" s="52"/>
      <c r="HXU76" s="52"/>
      <c r="HXV76" s="52"/>
      <c r="HXW76" s="28"/>
      <c r="HXX76" s="28"/>
      <c r="HXY76" s="28"/>
      <c r="HXZ76" s="28"/>
      <c r="HYA76" s="28"/>
      <c r="HYB76" s="28"/>
      <c r="HYC76" s="28"/>
      <c r="HYD76" s="28"/>
      <c r="HYE76" s="52"/>
      <c r="HYF76" s="51"/>
      <c r="HYG76" s="51"/>
      <c r="HYH76" s="51"/>
      <c r="HYI76" s="47"/>
      <c r="HYJ76" s="52"/>
      <c r="HYK76" s="52"/>
      <c r="HYL76" s="52"/>
      <c r="HYM76" s="28"/>
      <c r="HYN76" s="28"/>
      <c r="HYO76" s="28"/>
      <c r="HYP76" s="28"/>
      <c r="HYQ76" s="28"/>
      <c r="HYR76" s="28"/>
      <c r="HYS76" s="28"/>
      <c r="HYT76" s="28"/>
      <c r="HYU76" s="52"/>
      <c r="HYV76" s="51"/>
      <c r="HYW76" s="51"/>
      <c r="HYX76" s="51"/>
      <c r="HYY76" s="47"/>
      <c r="HYZ76" s="52"/>
      <c r="HZA76" s="52"/>
      <c r="HZB76" s="52"/>
      <c r="HZC76" s="28"/>
      <c r="HZD76" s="28"/>
      <c r="HZE76" s="28"/>
      <c r="HZF76" s="28"/>
      <c r="HZG76" s="28"/>
      <c r="HZH76" s="28"/>
      <c r="HZI76" s="28"/>
      <c r="HZJ76" s="28"/>
      <c r="HZK76" s="52"/>
      <c r="HZL76" s="51"/>
      <c r="HZM76" s="51"/>
      <c r="HZN76" s="51"/>
      <c r="HZO76" s="47"/>
      <c r="HZP76" s="52"/>
      <c r="HZQ76" s="52"/>
      <c r="HZR76" s="52"/>
      <c r="HZS76" s="28"/>
      <c r="HZT76" s="28"/>
      <c r="HZU76" s="28"/>
      <c r="HZV76" s="28"/>
      <c r="HZW76" s="28"/>
      <c r="HZX76" s="28"/>
      <c r="HZY76" s="28"/>
      <c r="HZZ76" s="28"/>
      <c r="IAA76" s="52"/>
      <c r="IAB76" s="51"/>
      <c r="IAC76" s="51"/>
      <c r="IAD76" s="51"/>
      <c r="IAE76" s="47"/>
      <c r="IAF76" s="52"/>
      <c r="IAG76" s="52"/>
      <c r="IAH76" s="52"/>
      <c r="IAI76" s="28"/>
      <c r="IAJ76" s="28"/>
      <c r="IAK76" s="28"/>
      <c r="IAL76" s="28"/>
      <c r="IAM76" s="28"/>
      <c r="IAN76" s="28"/>
      <c r="IAO76" s="28"/>
      <c r="IAP76" s="28"/>
      <c r="IAQ76" s="52"/>
      <c r="IAR76" s="51"/>
      <c r="IAS76" s="51"/>
      <c r="IAT76" s="51"/>
      <c r="IAU76" s="47"/>
      <c r="IAV76" s="52"/>
      <c r="IAW76" s="52"/>
      <c r="IAX76" s="52"/>
      <c r="IAY76" s="28"/>
      <c r="IAZ76" s="28"/>
      <c r="IBA76" s="28"/>
      <c r="IBB76" s="28"/>
      <c r="IBC76" s="28"/>
      <c r="IBD76" s="28"/>
      <c r="IBE76" s="28"/>
      <c r="IBF76" s="28"/>
      <c r="IBG76" s="52"/>
      <c r="IBH76" s="51"/>
      <c r="IBI76" s="51"/>
      <c r="IBJ76" s="51"/>
      <c r="IBK76" s="47"/>
      <c r="IBL76" s="52"/>
      <c r="IBM76" s="52"/>
      <c r="IBN76" s="52"/>
      <c r="IBO76" s="28"/>
      <c r="IBP76" s="28"/>
      <c r="IBQ76" s="28"/>
      <c r="IBR76" s="28"/>
      <c r="IBS76" s="28"/>
      <c r="IBT76" s="28"/>
      <c r="IBU76" s="28"/>
      <c r="IBV76" s="28"/>
      <c r="IBW76" s="52"/>
      <c r="IBX76" s="51"/>
      <c r="IBY76" s="51"/>
      <c r="IBZ76" s="51"/>
      <c r="ICA76" s="47"/>
      <c r="ICB76" s="52"/>
      <c r="ICC76" s="52"/>
      <c r="ICD76" s="52"/>
      <c r="ICE76" s="28"/>
      <c r="ICF76" s="28"/>
      <c r="ICG76" s="28"/>
      <c r="ICH76" s="28"/>
      <c r="ICI76" s="28"/>
      <c r="ICJ76" s="28"/>
      <c r="ICK76" s="28"/>
      <c r="ICL76" s="28"/>
      <c r="ICM76" s="52"/>
      <c r="ICN76" s="51"/>
      <c r="ICO76" s="51"/>
      <c r="ICP76" s="51"/>
      <c r="ICQ76" s="47"/>
      <c r="ICR76" s="52"/>
      <c r="ICS76" s="52"/>
      <c r="ICT76" s="52"/>
      <c r="ICU76" s="28"/>
      <c r="ICV76" s="28"/>
      <c r="ICW76" s="28"/>
      <c r="ICX76" s="28"/>
      <c r="ICY76" s="28"/>
      <c r="ICZ76" s="28"/>
      <c r="IDA76" s="28"/>
      <c r="IDB76" s="28"/>
      <c r="IDC76" s="52"/>
      <c r="IDD76" s="51"/>
      <c r="IDE76" s="51"/>
      <c r="IDF76" s="51"/>
      <c r="IDG76" s="47"/>
      <c r="IDH76" s="52"/>
      <c r="IDI76" s="52"/>
      <c r="IDJ76" s="52"/>
      <c r="IDK76" s="28"/>
      <c r="IDL76" s="28"/>
      <c r="IDM76" s="28"/>
      <c r="IDN76" s="28"/>
      <c r="IDO76" s="28"/>
      <c r="IDP76" s="28"/>
      <c r="IDQ76" s="28"/>
      <c r="IDR76" s="28"/>
      <c r="IDS76" s="52"/>
      <c r="IDT76" s="51"/>
      <c r="IDU76" s="51"/>
      <c r="IDV76" s="51"/>
      <c r="IDW76" s="47"/>
      <c r="IDX76" s="52"/>
      <c r="IDY76" s="52"/>
      <c r="IDZ76" s="52"/>
      <c r="IEA76" s="28"/>
      <c r="IEB76" s="28"/>
      <c r="IEC76" s="28"/>
      <c r="IED76" s="28"/>
      <c r="IEE76" s="28"/>
      <c r="IEF76" s="28"/>
      <c r="IEG76" s="28"/>
      <c r="IEH76" s="28"/>
      <c r="IEI76" s="52"/>
      <c r="IEJ76" s="51"/>
      <c r="IEK76" s="51"/>
      <c r="IEL76" s="51"/>
      <c r="IEM76" s="47"/>
      <c r="IEN76" s="52"/>
      <c r="IEO76" s="52"/>
      <c r="IEP76" s="52"/>
      <c r="IEQ76" s="28"/>
      <c r="IER76" s="28"/>
      <c r="IES76" s="28"/>
      <c r="IET76" s="28"/>
      <c r="IEU76" s="28"/>
      <c r="IEV76" s="28"/>
      <c r="IEW76" s="28"/>
      <c r="IEX76" s="28"/>
      <c r="IEY76" s="52"/>
      <c r="IEZ76" s="51"/>
      <c r="IFA76" s="51"/>
      <c r="IFB76" s="51"/>
      <c r="IFC76" s="47"/>
      <c r="IFD76" s="52"/>
      <c r="IFE76" s="52"/>
      <c r="IFF76" s="52"/>
      <c r="IFG76" s="28"/>
      <c r="IFH76" s="28"/>
      <c r="IFI76" s="28"/>
      <c r="IFJ76" s="28"/>
      <c r="IFK76" s="28"/>
      <c r="IFL76" s="28"/>
      <c r="IFM76" s="28"/>
      <c r="IFN76" s="28"/>
      <c r="IFO76" s="52"/>
      <c r="IFP76" s="51"/>
      <c r="IFQ76" s="51"/>
      <c r="IFR76" s="51"/>
      <c r="IFS76" s="47"/>
      <c r="IFT76" s="52"/>
      <c r="IFU76" s="52"/>
      <c r="IFV76" s="52"/>
      <c r="IFW76" s="28"/>
      <c r="IFX76" s="28"/>
      <c r="IFY76" s="28"/>
      <c r="IFZ76" s="28"/>
      <c r="IGA76" s="28"/>
      <c r="IGB76" s="28"/>
      <c r="IGC76" s="28"/>
      <c r="IGD76" s="28"/>
      <c r="IGE76" s="52"/>
      <c r="IGF76" s="51"/>
      <c r="IGG76" s="51"/>
      <c r="IGH76" s="51"/>
      <c r="IGI76" s="47"/>
      <c r="IGJ76" s="52"/>
      <c r="IGK76" s="52"/>
      <c r="IGL76" s="52"/>
      <c r="IGM76" s="28"/>
      <c r="IGN76" s="28"/>
      <c r="IGO76" s="28"/>
      <c r="IGP76" s="28"/>
      <c r="IGQ76" s="28"/>
      <c r="IGR76" s="28"/>
      <c r="IGS76" s="28"/>
      <c r="IGT76" s="28"/>
      <c r="IGU76" s="52"/>
      <c r="IGV76" s="51"/>
      <c r="IGW76" s="51"/>
      <c r="IGX76" s="51"/>
      <c r="IGY76" s="47"/>
      <c r="IGZ76" s="52"/>
      <c r="IHA76" s="52"/>
      <c r="IHB76" s="52"/>
      <c r="IHC76" s="28"/>
      <c r="IHD76" s="28"/>
      <c r="IHE76" s="28"/>
      <c r="IHF76" s="28"/>
      <c r="IHG76" s="28"/>
      <c r="IHH76" s="28"/>
      <c r="IHI76" s="28"/>
      <c r="IHJ76" s="28"/>
      <c r="IHK76" s="52"/>
      <c r="IHL76" s="51"/>
      <c r="IHM76" s="51"/>
      <c r="IHN76" s="51"/>
      <c r="IHO76" s="47"/>
      <c r="IHP76" s="52"/>
      <c r="IHQ76" s="52"/>
      <c r="IHR76" s="52"/>
      <c r="IHS76" s="28"/>
      <c r="IHT76" s="28"/>
      <c r="IHU76" s="28"/>
      <c r="IHV76" s="28"/>
      <c r="IHW76" s="28"/>
      <c r="IHX76" s="28"/>
      <c r="IHY76" s="28"/>
      <c r="IHZ76" s="28"/>
      <c r="IIA76" s="52"/>
      <c r="IIB76" s="51"/>
      <c r="IIC76" s="51"/>
      <c r="IID76" s="51"/>
      <c r="IIE76" s="47"/>
      <c r="IIF76" s="52"/>
      <c r="IIG76" s="52"/>
      <c r="IIH76" s="52"/>
      <c r="III76" s="28"/>
      <c r="IIJ76" s="28"/>
      <c r="IIK76" s="28"/>
      <c r="IIL76" s="28"/>
      <c r="IIM76" s="28"/>
      <c r="IIN76" s="28"/>
      <c r="IIO76" s="28"/>
      <c r="IIP76" s="28"/>
      <c r="IIQ76" s="52"/>
      <c r="IIR76" s="51"/>
      <c r="IIS76" s="51"/>
      <c r="IIT76" s="51"/>
      <c r="IIU76" s="47"/>
      <c r="IIV76" s="52"/>
      <c r="IIW76" s="52"/>
      <c r="IIX76" s="52"/>
      <c r="IIY76" s="28"/>
      <c r="IIZ76" s="28"/>
      <c r="IJA76" s="28"/>
      <c r="IJB76" s="28"/>
      <c r="IJC76" s="28"/>
      <c r="IJD76" s="28"/>
      <c r="IJE76" s="28"/>
      <c r="IJF76" s="28"/>
      <c r="IJG76" s="52"/>
      <c r="IJH76" s="51"/>
      <c r="IJI76" s="51"/>
      <c r="IJJ76" s="51"/>
      <c r="IJK76" s="47"/>
      <c r="IJL76" s="52"/>
      <c r="IJM76" s="52"/>
      <c r="IJN76" s="52"/>
      <c r="IJO76" s="28"/>
      <c r="IJP76" s="28"/>
      <c r="IJQ76" s="28"/>
      <c r="IJR76" s="28"/>
      <c r="IJS76" s="28"/>
      <c r="IJT76" s="28"/>
      <c r="IJU76" s="28"/>
      <c r="IJV76" s="28"/>
      <c r="IJW76" s="52"/>
      <c r="IJX76" s="51"/>
      <c r="IJY76" s="51"/>
      <c r="IJZ76" s="51"/>
      <c r="IKA76" s="47"/>
      <c r="IKB76" s="52"/>
      <c r="IKC76" s="52"/>
      <c r="IKD76" s="52"/>
      <c r="IKE76" s="28"/>
      <c r="IKF76" s="28"/>
      <c r="IKG76" s="28"/>
      <c r="IKH76" s="28"/>
      <c r="IKI76" s="28"/>
      <c r="IKJ76" s="28"/>
      <c r="IKK76" s="28"/>
      <c r="IKL76" s="28"/>
      <c r="IKM76" s="52"/>
      <c r="IKN76" s="51"/>
      <c r="IKO76" s="51"/>
      <c r="IKP76" s="51"/>
      <c r="IKQ76" s="47"/>
      <c r="IKR76" s="52"/>
      <c r="IKS76" s="52"/>
      <c r="IKT76" s="52"/>
      <c r="IKU76" s="28"/>
      <c r="IKV76" s="28"/>
      <c r="IKW76" s="28"/>
      <c r="IKX76" s="28"/>
      <c r="IKY76" s="28"/>
      <c r="IKZ76" s="28"/>
      <c r="ILA76" s="28"/>
      <c r="ILB76" s="28"/>
      <c r="ILC76" s="52"/>
      <c r="ILD76" s="51"/>
      <c r="ILE76" s="51"/>
      <c r="ILF76" s="51"/>
      <c r="ILG76" s="47"/>
      <c r="ILH76" s="52"/>
      <c r="ILI76" s="52"/>
      <c r="ILJ76" s="52"/>
      <c r="ILK76" s="28"/>
      <c r="ILL76" s="28"/>
      <c r="ILM76" s="28"/>
      <c r="ILN76" s="28"/>
      <c r="ILO76" s="28"/>
      <c r="ILP76" s="28"/>
      <c r="ILQ76" s="28"/>
      <c r="ILR76" s="28"/>
      <c r="ILS76" s="52"/>
      <c r="ILT76" s="51"/>
      <c r="ILU76" s="51"/>
      <c r="ILV76" s="51"/>
      <c r="ILW76" s="47"/>
      <c r="ILX76" s="52"/>
      <c r="ILY76" s="52"/>
      <c r="ILZ76" s="52"/>
      <c r="IMA76" s="28"/>
      <c r="IMB76" s="28"/>
      <c r="IMC76" s="28"/>
      <c r="IMD76" s="28"/>
      <c r="IME76" s="28"/>
      <c r="IMF76" s="28"/>
      <c r="IMG76" s="28"/>
      <c r="IMH76" s="28"/>
      <c r="IMI76" s="52"/>
      <c r="IMJ76" s="51"/>
      <c r="IMK76" s="51"/>
      <c r="IML76" s="51"/>
      <c r="IMM76" s="47"/>
      <c r="IMN76" s="52"/>
      <c r="IMO76" s="52"/>
      <c r="IMP76" s="52"/>
      <c r="IMQ76" s="28"/>
      <c r="IMR76" s="28"/>
      <c r="IMS76" s="28"/>
      <c r="IMT76" s="28"/>
      <c r="IMU76" s="28"/>
      <c r="IMV76" s="28"/>
      <c r="IMW76" s="28"/>
      <c r="IMX76" s="28"/>
      <c r="IMY76" s="52"/>
      <c r="IMZ76" s="51"/>
      <c r="INA76" s="51"/>
      <c r="INB76" s="51"/>
      <c r="INC76" s="47"/>
      <c r="IND76" s="52"/>
      <c r="INE76" s="52"/>
      <c r="INF76" s="52"/>
      <c r="ING76" s="28"/>
      <c r="INH76" s="28"/>
      <c r="INI76" s="28"/>
      <c r="INJ76" s="28"/>
      <c r="INK76" s="28"/>
      <c r="INL76" s="28"/>
      <c r="INM76" s="28"/>
      <c r="INN76" s="28"/>
      <c r="INO76" s="52"/>
      <c r="INP76" s="51"/>
      <c r="INQ76" s="51"/>
      <c r="INR76" s="51"/>
      <c r="INS76" s="47"/>
      <c r="INT76" s="52"/>
      <c r="INU76" s="52"/>
      <c r="INV76" s="52"/>
      <c r="INW76" s="28"/>
      <c r="INX76" s="28"/>
      <c r="INY76" s="28"/>
      <c r="INZ76" s="28"/>
      <c r="IOA76" s="28"/>
      <c r="IOB76" s="28"/>
      <c r="IOC76" s="28"/>
      <c r="IOD76" s="28"/>
      <c r="IOE76" s="52"/>
      <c r="IOF76" s="51"/>
      <c r="IOG76" s="51"/>
      <c r="IOH76" s="51"/>
      <c r="IOI76" s="47"/>
      <c r="IOJ76" s="52"/>
      <c r="IOK76" s="52"/>
      <c r="IOL76" s="52"/>
      <c r="IOM76" s="28"/>
      <c r="ION76" s="28"/>
      <c r="IOO76" s="28"/>
      <c r="IOP76" s="28"/>
      <c r="IOQ76" s="28"/>
      <c r="IOR76" s="28"/>
      <c r="IOS76" s="28"/>
      <c r="IOT76" s="28"/>
      <c r="IOU76" s="52"/>
      <c r="IOV76" s="51"/>
      <c r="IOW76" s="51"/>
      <c r="IOX76" s="51"/>
      <c r="IOY76" s="47"/>
      <c r="IOZ76" s="52"/>
      <c r="IPA76" s="52"/>
      <c r="IPB76" s="52"/>
      <c r="IPC76" s="28"/>
      <c r="IPD76" s="28"/>
      <c r="IPE76" s="28"/>
      <c r="IPF76" s="28"/>
      <c r="IPG76" s="28"/>
      <c r="IPH76" s="28"/>
      <c r="IPI76" s="28"/>
      <c r="IPJ76" s="28"/>
      <c r="IPK76" s="52"/>
      <c r="IPL76" s="51"/>
      <c r="IPM76" s="51"/>
      <c r="IPN76" s="51"/>
      <c r="IPO76" s="47"/>
      <c r="IPP76" s="52"/>
      <c r="IPQ76" s="52"/>
      <c r="IPR76" s="52"/>
      <c r="IPS76" s="28"/>
      <c r="IPT76" s="28"/>
      <c r="IPU76" s="28"/>
      <c r="IPV76" s="28"/>
      <c r="IPW76" s="28"/>
      <c r="IPX76" s="28"/>
      <c r="IPY76" s="28"/>
      <c r="IPZ76" s="28"/>
      <c r="IQA76" s="52"/>
      <c r="IQB76" s="51"/>
      <c r="IQC76" s="51"/>
      <c r="IQD76" s="51"/>
      <c r="IQE76" s="47"/>
      <c r="IQF76" s="52"/>
      <c r="IQG76" s="52"/>
      <c r="IQH76" s="52"/>
      <c r="IQI76" s="28"/>
      <c r="IQJ76" s="28"/>
      <c r="IQK76" s="28"/>
      <c r="IQL76" s="28"/>
      <c r="IQM76" s="28"/>
      <c r="IQN76" s="28"/>
      <c r="IQO76" s="28"/>
      <c r="IQP76" s="28"/>
      <c r="IQQ76" s="52"/>
      <c r="IQR76" s="51"/>
      <c r="IQS76" s="51"/>
      <c r="IQT76" s="51"/>
      <c r="IQU76" s="47"/>
      <c r="IQV76" s="52"/>
      <c r="IQW76" s="52"/>
      <c r="IQX76" s="52"/>
      <c r="IQY76" s="28"/>
      <c r="IQZ76" s="28"/>
      <c r="IRA76" s="28"/>
      <c r="IRB76" s="28"/>
      <c r="IRC76" s="28"/>
      <c r="IRD76" s="28"/>
      <c r="IRE76" s="28"/>
      <c r="IRF76" s="28"/>
      <c r="IRG76" s="52"/>
      <c r="IRH76" s="51"/>
      <c r="IRI76" s="51"/>
      <c r="IRJ76" s="51"/>
      <c r="IRK76" s="47"/>
      <c r="IRL76" s="52"/>
      <c r="IRM76" s="52"/>
      <c r="IRN76" s="52"/>
      <c r="IRO76" s="28"/>
      <c r="IRP76" s="28"/>
      <c r="IRQ76" s="28"/>
      <c r="IRR76" s="28"/>
      <c r="IRS76" s="28"/>
      <c r="IRT76" s="28"/>
      <c r="IRU76" s="28"/>
      <c r="IRV76" s="28"/>
      <c r="IRW76" s="52"/>
      <c r="IRX76" s="51"/>
      <c r="IRY76" s="51"/>
      <c r="IRZ76" s="51"/>
      <c r="ISA76" s="47"/>
      <c r="ISB76" s="52"/>
      <c r="ISC76" s="52"/>
      <c r="ISD76" s="52"/>
      <c r="ISE76" s="28"/>
      <c r="ISF76" s="28"/>
      <c r="ISG76" s="28"/>
      <c r="ISH76" s="28"/>
      <c r="ISI76" s="28"/>
      <c r="ISJ76" s="28"/>
      <c r="ISK76" s="28"/>
      <c r="ISL76" s="28"/>
      <c r="ISM76" s="52"/>
      <c r="ISN76" s="51"/>
      <c r="ISO76" s="51"/>
      <c r="ISP76" s="51"/>
      <c r="ISQ76" s="47"/>
      <c r="ISR76" s="52"/>
      <c r="ISS76" s="52"/>
      <c r="IST76" s="52"/>
      <c r="ISU76" s="28"/>
      <c r="ISV76" s="28"/>
      <c r="ISW76" s="28"/>
      <c r="ISX76" s="28"/>
      <c r="ISY76" s="28"/>
      <c r="ISZ76" s="28"/>
      <c r="ITA76" s="28"/>
      <c r="ITB76" s="28"/>
      <c r="ITC76" s="52"/>
      <c r="ITD76" s="51"/>
      <c r="ITE76" s="51"/>
      <c r="ITF76" s="51"/>
      <c r="ITG76" s="47"/>
      <c r="ITH76" s="52"/>
      <c r="ITI76" s="52"/>
      <c r="ITJ76" s="52"/>
      <c r="ITK76" s="28"/>
      <c r="ITL76" s="28"/>
      <c r="ITM76" s="28"/>
      <c r="ITN76" s="28"/>
      <c r="ITO76" s="28"/>
      <c r="ITP76" s="28"/>
      <c r="ITQ76" s="28"/>
      <c r="ITR76" s="28"/>
      <c r="ITS76" s="52"/>
      <c r="ITT76" s="51"/>
      <c r="ITU76" s="51"/>
      <c r="ITV76" s="51"/>
      <c r="ITW76" s="47"/>
      <c r="ITX76" s="52"/>
      <c r="ITY76" s="52"/>
      <c r="ITZ76" s="52"/>
      <c r="IUA76" s="28"/>
      <c r="IUB76" s="28"/>
      <c r="IUC76" s="28"/>
      <c r="IUD76" s="28"/>
      <c r="IUE76" s="28"/>
      <c r="IUF76" s="28"/>
      <c r="IUG76" s="28"/>
      <c r="IUH76" s="28"/>
      <c r="IUI76" s="52"/>
      <c r="IUJ76" s="51"/>
      <c r="IUK76" s="51"/>
      <c r="IUL76" s="51"/>
      <c r="IUM76" s="47"/>
      <c r="IUN76" s="52"/>
      <c r="IUO76" s="52"/>
      <c r="IUP76" s="52"/>
      <c r="IUQ76" s="28"/>
      <c r="IUR76" s="28"/>
      <c r="IUS76" s="28"/>
      <c r="IUT76" s="28"/>
      <c r="IUU76" s="28"/>
      <c r="IUV76" s="28"/>
      <c r="IUW76" s="28"/>
      <c r="IUX76" s="28"/>
      <c r="IUY76" s="52"/>
      <c r="IUZ76" s="51"/>
      <c r="IVA76" s="51"/>
      <c r="IVB76" s="51"/>
      <c r="IVC76" s="47"/>
      <c r="IVD76" s="52"/>
      <c r="IVE76" s="52"/>
      <c r="IVF76" s="52"/>
      <c r="IVG76" s="28"/>
      <c r="IVH76" s="28"/>
      <c r="IVI76" s="28"/>
      <c r="IVJ76" s="28"/>
      <c r="IVK76" s="28"/>
      <c r="IVL76" s="28"/>
      <c r="IVM76" s="28"/>
      <c r="IVN76" s="28"/>
      <c r="IVO76" s="52"/>
      <c r="IVP76" s="51"/>
      <c r="IVQ76" s="51"/>
      <c r="IVR76" s="51"/>
      <c r="IVS76" s="47"/>
      <c r="IVT76" s="52"/>
      <c r="IVU76" s="52"/>
      <c r="IVV76" s="52"/>
      <c r="IVW76" s="28"/>
      <c r="IVX76" s="28"/>
      <c r="IVY76" s="28"/>
      <c r="IVZ76" s="28"/>
      <c r="IWA76" s="28"/>
      <c r="IWB76" s="28"/>
      <c r="IWC76" s="28"/>
      <c r="IWD76" s="28"/>
      <c r="IWE76" s="52"/>
      <c r="IWF76" s="51"/>
      <c r="IWG76" s="51"/>
      <c r="IWH76" s="51"/>
      <c r="IWI76" s="47"/>
      <c r="IWJ76" s="52"/>
      <c r="IWK76" s="52"/>
      <c r="IWL76" s="52"/>
      <c r="IWM76" s="28"/>
      <c r="IWN76" s="28"/>
      <c r="IWO76" s="28"/>
      <c r="IWP76" s="28"/>
      <c r="IWQ76" s="28"/>
      <c r="IWR76" s="28"/>
      <c r="IWS76" s="28"/>
      <c r="IWT76" s="28"/>
      <c r="IWU76" s="52"/>
      <c r="IWV76" s="51"/>
      <c r="IWW76" s="51"/>
      <c r="IWX76" s="51"/>
      <c r="IWY76" s="47"/>
      <c r="IWZ76" s="52"/>
      <c r="IXA76" s="52"/>
      <c r="IXB76" s="52"/>
      <c r="IXC76" s="28"/>
      <c r="IXD76" s="28"/>
      <c r="IXE76" s="28"/>
      <c r="IXF76" s="28"/>
      <c r="IXG76" s="28"/>
      <c r="IXH76" s="28"/>
      <c r="IXI76" s="28"/>
      <c r="IXJ76" s="28"/>
      <c r="IXK76" s="52"/>
      <c r="IXL76" s="51"/>
      <c r="IXM76" s="51"/>
      <c r="IXN76" s="51"/>
      <c r="IXO76" s="47"/>
      <c r="IXP76" s="52"/>
      <c r="IXQ76" s="52"/>
      <c r="IXR76" s="52"/>
      <c r="IXS76" s="28"/>
      <c r="IXT76" s="28"/>
      <c r="IXU76" s="28"/>
      <c r="IXV76" s="28"/>
      <c r="IXW76" s="28"/>
      <c r="IXX76" s="28"/>
      <c r="IXY76" s="28"/>
      <c r="IXZ76" s="28"/>
      <c r="IYA76" s="52"/>
      <c r="IYB76" s="51"/>
      <c r="IYC76" s="51"/>
      <c r="IYD76" s="51"/>
      <c r="IYE76" s="47"/>
      <c r="IYF76" s="52"/>
      <c r="IYG76" s="52"/>
      <c r="IYH76" s="52"/>
      <c r="IYI76" s="28"/>
      <c r="IYJ76" s="28"/>
      <c r="IYK76" s="28"/>
      <c r="IYL76" s="28"/>
      <c r="IYM76" s="28"/>
      <c r="IYN76" s="28"/>
      <c r="IYO76" s="28"/>
      <c r="IYP76" s="28"/>
      <c r="IYQ76" s="52"/>
      <c r="IYR76" s="51"/>
      <c r="IYS76" s="51"/>
      <c r="IYT76" s="51"/>
      <c r="IYU76" s="47"/>
      <c r="IYV76" s="52"/>
      <c r="IYW76" s="52"/>
      <c r="IYX76" s="52"/>
      <c r="IYY76" s="28"/>
      <c r="IYZ76" s="28"/>
      <c r="IZA76" s="28"/>
      <c r="IZB76" s="28"/>
      <c r="IZC76" s="28"/>
      <c r="IZD76" s="28"/>
      <c r="IZE76" s="28"/>
      <c r="IZF76" s="28"/>
      <c r="IZG76" s="52"/>
      <c r="IZH76" s="51"/>
      <c r="IZI76" s="51"/>
      <c r="IZJ76" s="51"/>
      <c r="IZK76" s="47"/>
      <c r="IZL76" s="52"/>
      <c r="IZM76" s="52"/>
      <c r="IZN76" s="52"/>
      <c r="IZO76" s="28"/>
      <c r="IZP76" s="28"/>
      <c r="IZQ76" s="28"/>
      <c r="IZR76" s="28"/>
      <c r="IZS76" s="28"/>
      <c r="IZT76" s="28"/>
      <c r="IZU76" s="28"/>
      <c r="IZV76" s="28"/>
      <c r="IZW76" s="52"/>
      <c r="IZX76" s="51"/>
      <c r="IZY76" s="51"/>
      <c r="IZZ76" s="51"/>
      <c r="JAA76" s="47"/>
      <c r="JAB76" s="52"/>
      <c r="JAC76" s="52"/>
      <c r="JAD76" s="52"/>
      <c r="JAE76" s="28"/>
      <c r="JAF76" s="28"/>
      <c r="JAG76" s="28"/>
      <c r="JAH76" s="28"/>
      <c r="JAI76" s="28"/>
      <c r="JAJ76" s="28"/>
      <c r="JAK76" s="28"/>
      <c r="JAL76" s="28"/>
      <c r="JAM76" s="52"/>
      <c r="JAN76" s="51"/>
      <c r="JAO76" s="51"/>
      <c r="JAP76" s="51"/>
      <c r="JAQ76" s="47"/>
      <c r="JAR76" s="52"/>
      <c r="JAS76" s="52"/>
      <c r="JAT76" s="52"/>
      <c r="JAU76" s="28"/>
      <c r="JAV76" s="28"/>
      <c r="JAW76" s="28"/>
      <c r="JAX76" s="28"/>
      <c r="JAY76" s="28"/>
      <c r="JAZ76" s="28"/>
      <c r="JBA76" s="28"/>
      <c r="JBB76" s="28"/>
      <c r="JBC76" s="52"/>
      <c r="JBD76" s="51"/>
      <c r="JBE76" s="51"/>
      <c r="JBF76" s="51"/>
      <c r="JBG76" s="47"/>
      <c r="JBH76" s="52"/>
      <c r="JBI76" s="52"/>
      <c r="JBJ76" s="52"/>
      <c r="JBK76" s="28"/>
      <c r="JBL76" s="28"/>
      <c r="JBM76" s="28"/>
      <c r="JBN76" s="28"/>
      <c r="JBO76" s="28"/>
      <c r="JBP76" s="28"/>
      <c r="JBQ76" s="28"/>
      <c r="JBR76" s="28"/>
      <c r="JBS76" s="52"/>
      <c r="JBT76" s="51"/>
      <c r="JBU76" s="51"/>
      <c r="JBV76" s="51"/>
      <c r="JBW76" s="47"/>
      <c r="JBX76" s="52"/>
      <c r="JBY76" s="52"/>
      <c r="JBZ76" s="52"/>
      <c r="JCA76" s="28"/>
      <c r="JCB76" s="28"/>
      <c r="JCC76" s="28"/>
      <c r="JCD76" s="28"/>
      <c r="JCE76" s="28"/>
      <c r="JCF76" s="28"/>
      <c r="JCG76" s="28"/>
      <c r="JCH76" s="28"/>
      <c r="JCI76" s="52"/>
      <c r="JCJ76" s="51"/>
      <c r="JCK76" s="51"/>
      <c r="JCL76" s="51"/>
      <c r="JCM76" s="47"/>
      <c r="JCN76" s="52"/>
      <c r="JCO76" s="52"/>
      <c r="JCP76" s="52"/>
      <c r="JCQ76" s="28"/>
      <c r="JCR76" s="28"/>
      <c r="JCS76" s="28"/>
      <c r="JCT76" s="28"/>
      <c r="JCU76" s="28"/>
      <c r="JCV76" s="28"/>
      <c r="JCW76" s="28"/>
      <c r="JCX76" s="28"/>
      <c r="JCY76" s="52"/>
      <c r="JCZ76" s="51"/>
      <c r="JDA76" s="51"/>
      <c r="JDB76" s="51"/>
      <c r="JDC76" s="47"/>
      <c r="JDD76" s="52"/>
      <c r="JDE76" s="52"/>
      <c r="JDF76" s="52"/>
      <c r="JDG76" s="28"/>
      <c r="JDH76" s="28"/>
      <c r="JDI76" s="28"/>
      <c r="JDJ76" s="28"/>
      <c r="JDK76" s="28"/>
      <c r="JDL76" s="28"/>
      <c r="JDM76" s="28"/>
      <c r="JDN76" s="28"/>
      <c r="JDO76" s="52"/>
      <c r="JDP76" s="51"/>
      <c r="JDQ76" s="51"/>
      <c r="JDR76" s="51"/>
      <c r="JDS76" s="47"/>
      <c r="JDT76" s="52"/>
      <c r="JDU76" s="52"/>
      <c r="JDV76" s="52"/>
      <c r="JDW76" s="28"/>
      <c r="JDX76" s="28"/>
      <c r="JDY76" s="28"/>
      <c r="JDZ76" s="28"/>
      <c r="JEA76" s="28"/>
      <c r="JEB76" s="28"/>
      <c r="JEC76" s="28"/>
      <c r="JED76" s="28"/>
      <c r="JEE76" s="52"/>
      <c r="JEF76" s="51"/>
      <c r="JEG76" s="51"/>
      <c r="JEH76" s="51"/>
      <c r="JEI76" s="47"/>
      <c r="JEJ76" s="52"/>
      <c r="JEK76" s="52"/>
      <c r="JEL76" s="52"/>
      <c r="JEM76" s="28"/>
      <c r="JEN76" s="28"/>
      <c r="JEO76" s="28"/>
      <c r="JEP76" s="28"/>
      <c r="JEQ76" s="28"/>
      <c r="JER76" s="28"/>
      <c r="JES76" s="28"/>
      <c r="JET76" s="28"/>
      <c r="JEU76" s="52"/>
      <c r="JEV76" s="51"/>
      <c r="JEW76" s="51"/>
      <c r="JEX76" s="51"/>
      <c r="JEY76" s="47"/>
      <c r="JEZ76" s="52"/>
      <c r="JFA76" s="52"/>
      <c r="JFB76" s="52"/>
      <c r="JFC76" s="28"/>
      <c r="JFD76" s="28"/>
      <c r="JFE76" s="28"/>
      <c r="JFF76" s="28"/>
      <c r="JFG76" s="28"/>
      <c r="JFH76" s="28"/>
      <c r="JFI76" s="28"/>
      <c r="JFJ76" s="28"/>
      <c r="JFK76" s="52"/>
      <c r="JFL76" s="51"/>
      <c r="JFM76" s="51"/>
      <c r="JFN76" s="51"/>
      <c r="JFO76" s="47"/>
      <c r="JFP76" s="52"/>
      <c r="JFQ76" s="52"/>
      <c r="JFR76" s="52"/>
      <c r="JFS76" s="28"/>
      <c r="JFT76" s="28"/>
      <c r="JFU76" s="28"/>
      <c r="JFV76" s="28"/>
      <c r="JFW76" s="28"/>
      <c r="JFX76" s="28"/>
      <c r="JFY76" s="28"/>
      <c r="JFZ76" s="28"/>
      <c r="JGA76" s="52"/>
      <c r="JGB76" s="51"/>
      <c r="JGC76" s="51"/>
      <c r="JGD76" s="51"/>
      <c r="JGE76" s="47"/>
      <c r="JGF76" s="52"/>
      <c r="JGG76" s="52"/>
      <c r="JGH76" s="52"/>
      <c r="JGI76" s="28"/>
      <c r="JGJ76" s="28"/>
      <c r="JGK76" s="28"/>
      <c r="JGL76" s="28"/>
      <c r="JGM76" s="28"/>
      <c r="JGN76" s="28"/>
      <c r="JGO76" s="28"/>
      <c r="JGP76" s="28"/>
      <c r="JGQ76" s="52"/>
      <c r="JGR76" s="51"/>
      <c r="JGS76" s="51"/>
      <c r="JGT76" s="51"/>
      <c r="JGU76" s="47"/>
      <c r="JGV76" s="52"/>
      <c r="JGW76" s="52"/>
      <c r="JGX76" s="52"/>
      <c r="JGY76" s="28"/>
      <c r="JGZ76" s="28"/>
      <c r="JHA76" s="28"/>
      <c r="JHB76" s="28"/>
      <c r="JHC76" s="28"/>
      <c r="JHD76" s="28"/>
      <c r="JHE76" s="28"/>
      <c r="JHF76" s="28"/>
      <c r="JHG76" s="52"/>
      <c r="JHH76" s="51"/>
      <c r="JHI76" s="51"/>
      <c r="JHJ76" s="51"/>
      <c r="JHK76" s="47"/>
      <c r="JHL76" s="52"/>
      <c r="JHM76" s="52"/>
      <c r="JHN76" s="52"/>
      <c r="JHO76" s="28"/>
      <c r="JHP76" s="28"/>
      <c r="JHQ76" s="28"/>
      <c r="JHR76" s="28"/>
      <c r="JHS76" s="28"/>
      <c r="JHT76" s="28"/>
      <c r="JHU76" s="28"/>
      <c r="JHV76" s="28"/>
      <c r="JHW76" s="52"/>
      <c r="JHX76" s="51"/>
      <c r="JHY76" s="51"/>
      <c r="JHZ76" s="51"/>
      <c r="JIA76" s="47"/>
      <c r="JIB76" s="52"/>
      <c r="JIC76" s="52"/>
      <c r="JID76" s="52"/>
      <c r="JIE76" s="28"/>
      <c r="JIF76" s="28"/>
      <c r="JIG76" s="28"/>
      <c r="JIH76" s="28"/>
      <c r="JII76" s="28"/>
      <c r="JIJ76" s="28"/>
      <c r="JIK76" s="28"/>
      <c r="JIL76" s="28"/>
      <c r="JIM76" s="52"/>
      <c r="JIN76" s="51"/>
      <c r="JIO76" s="51"/>
      <c r="JIP76" s="51"/>
      <c r="JIQ76" s="47"/>
      <c r="JIR76" s="52"/>
      <c r="JIS76" s="52"/>
      <c r="JIT76" s="52"/>
      <c r="JIU76" s="28"/>
      <c r="JIV76" s="28"/>
      <c r="JIW76" s="28"/>
      <c r="JIX76" s="28"/>
      <c r="JIY76" s="28"/>
      <c r="JIZ76" s="28"/>
      <c r="JJA76" s="28"/>
      <c r="JJB76" s="28"/>
      <c r="JJC76" s="52"/>
      <c r="JJD76" s="51"/>
      <c r="JJE76" s="51"/>
      <c r="JJF76" s="51"/>
      <c r="JJG76" s="47"/>
      <c r="JJH76" s="52"/>
      <c r="JJI76" s="52"/>
      <c r="JJJ76" s="52"/>
      <c r="JJK76" s="28"/>
      <c r="JJL76" s="28"/>
      <c r="JJM76" s="28"/>
      <c r="JJN76" s="28"/>
      <c r="JJO76" s="28"/>
      <c r="JJP76" s="28"/>
      <c r="JJQ76" s="28"/>
      <c r="JJR76" s="28"/>
      <c r="JJS76" s="52"/>
      <c r="JJT76" s="51"/>
      <c r="JJU76" s="51"/>
      <c r="JJV76" s="51"/>
      <c r="JJW76" s="47"/>
      <c r="JJX76" s="52"/>
      <c r="JJY76" s="52"/>
      <c r="JJZ76" s="52"/>
      <c r="JKA76" s="28"/>
      <c r="JKB76" s="28"/>
      <c r="JKC76" s="28"/>
      <c r="JKD76" s="28"/>
      <c r="JKE76" s="28"/>
      <c r="JKF76" s="28"/>
      <c r="JKG76" s="28"/>
      <c r="JKH76" s="28"/>
      <c r="JKI76" s="52"/>
      <c r="JKJ76" s="51"/>
      <c r="JKK76" s="51"/>
      <c r="JKL76" s="51"/>
      <c r="JKM76" s="47"/>
      <c r="JKN76" s="52"/>
      <c r="JKO76" s="52"/>
      <c r="JKP76" s="52"/>
      <c r="JKQ76" s="28"/>
      <c r="JKR76" s="28"/>
      <c r="JKS76" s="28"/>
      <c r="JKT76" s="28"/>
      <c r="JKU76" s="28"/>
      <c r="JKV76" s="28"/>
      <c r="JKW76" s="28"/>
      <c r="JKX76" s="28"/>
      <c r="JKY76" s="52"/>
      <c r="JKZ76" s="51"/>
      <c r="JLA76" s="51"/>
      <c r="JLB76" s="51"/>
      <c r="JLC76" s="47"/>
      <c r="JLD76" s="52"/>
      <c r="JLE76" s="52"/>
      <c r="JLF76" s="52"/>
      <c r="JLG76" s="28"/>
      <c r="JLH76" s="28"/>
      <c r="JLI76" s="28"/>
      <c r="JLJ76" s="28"/>
      <c r="JLK76" s="28"/>
      <c r="JLL76" s="28"/>
      <c r="JLM76" s="28"/>
      <c r="JLN76" s="28"/>
      <c r="JLO76" s="52"/>
      <c r="JLP76" s="51"/>
      <c r="JLQ76" s="51"/>
      <c r="JLR76" s="51"/>
      <c r="JLS76" s="47"/>
      <c r="JLT76" s="52"/>
      <c r="JLU76" s="52"/>
      <c r="JLV76" s="52"/>
      <c r="JLW76" s="28"/>
      <c r="JLX76" s="28"/>
      <c r="JLY76" s="28"/>
      <c r="JLZ76" s="28"/>
      <c r="JMA76" s="28"/>
      <c r="JMB76" s="28"/>
      <c r="JMC76" s="28"/>
      <c r="JMD76" s="28"/>
      <c r="JME76" s="52"/>
      <c r="JMF76" s="51"/>
      <c r="JMG76" s="51"/>
      <c r="JMH76" s="51"/>
      <c r="JMI76" s="47"/>
      <c r="JMJ76" s="52"/>
      <c r="JMK76" s="52"/>
      <c r="JML76" s="52"/>
      <c r="JMM76" s="28"/>
      <c r="JMN76" s="28"/>
      <c r="JMO76" s="28"/>
      <c r="JMP76" s="28"/>
      <c r="JMQ76" s="28"/>
      <c r="JMR76" s="28"/>
      <c r="JMS76" s="28"/>
      <c r="JMT76" s="28"/>
      <c r="JMU76" s="52"/>
      <c r="JMV76" s="51"/>
      <c r="JMW76" s="51"/>
      <c r="JMX76" s="51"/>
      <c r="JMY76" s="47"/>
      <c r="JMZ76" s="52"/>
      <c r="JNA76" s="52"/>
      <c r="JNB76" s="52"/>
      <c r="JNC76" s="28"/>
      <c r="JND76" s="28"/>
      <c r="JNE76" s="28"/>
      <c r="JNF76" s="28"/>
      <c r="JNG76" s="28"/>
      <c r="JNH76" s="28"/>
      <c r="JNI76" s="28"/>
      <c r="JNJ76" s="28"/>
      <c r="JNK76" s="52"/>
      <c r="JNL76" s="51"/>
      <c r="JNM76" s="51"/>
      <c r="JNN76" s="51"/>
      <c r="JNO76" s="47"/>
      <c r="JNP76" s="52"/>
      <c r="JNQ76" s="52"/>
      <c r="JNR76" s="52"/>
      <c r="JNS76" s="28"/>
      <c r="JNT76" s="28"/>
      <c r="JNU76" s="28"/>
      <c r="JNV76" s="28"/>
      <c r="JNW76" s="28"/>
      <c r="JNX76" s="28"/>
      <c r="JNY76" s="28"/>
      <c r="JNZ76" s="28"/>
      <c r="JOA76" s="52"/>
      <c r="JOB76" s="51"/>
      <c r="JOC76" s="51"/>
      <c r="JOD76" s="51"/>
      <c r="JOE76" s="47"/>
      <c r="JOF76" s="52"/>
      <c r="JOG76" s="52"/>
      <c r="JOH76" s="52"/>
      <c r="JOI76" s="28"/>
      <c r="JOJ76" s="28"/>
      <c r="JOK76" s="28"/>
      <c r="JOL76" s="28"/>
      <c r="JOM76" s="28"/>
      <c r="JON76" s="28"/>
      <c r="JOO76" s="28"/>
      <c r="JOP76" s="28"/>
      <c r="JOQ76" s="52"/>
      <c r="JOR76" s="51"/>
      <c r="JOS76" s="51"/>
      <c r="JOT76" s="51"/>
      <c r="JOU76" s="47"/>
      <c r="JOV76" s="52"/>
      <c r="JOW76" s="52"/>
      <c r="JOX76" s="52"/>
      <c r="JOY76" s="28"/>
      <c r="JOZ76" s="28"/>
      <c r="JPA76" s="28"/>
      <c r="JPB76" s="28"/>
      <c r="JPC76" s="28"/>
      <c r="JPD76" s="28"/>
      <c r="JPE76" s="28"/>
      <c r="JPF76" s="28"/>
      <c r="JPG76" s="52"/>
      <c r="JPH76" s="51"/>
      <c r="JPI76" s="51"/>
      <c r="JPJ76" s="51"/>
      <c r="JPK76" s="47"/>
      <c r="JPL76" s="52"/>
      <c r="JPM76" s="52"/>
      <c r="JPN76" s="52"/>
      <c r="JPO76" s="28"/>
      <c r="JPP76" s="28"/>
      <c r="JPQ76" s="28"/>
      <c r="JPR76" s="28"/>
      <c r="JPS76" s="28"/>
      <c r="JPT76" s="28"/>
      <c r="JPU76" s="28"/>
      <c r="JPV76" s="28"/>
      <c r="JPW76" s="52"/>
      <c r="JPX76" s="51"/>
      <c r="JPY76" s="51"/>
      <c r="JPZ76" s="51"/>
      <c r="JQA76" s="47"/>
      <c r="JQB76" s="52"/>
      <c r="JQC76" s="52"/>
      <c r="JQD76" s="52"/>
      <c r="JQE76" s="28"/>
      <c r="JQF76" s="28"/>
      <c r="JQG76" s="28"/>
      <c r="JQH76" s="28"/>
      <c r="JQI76" s="28"/>
      <c r="JQJ76" s="28"/>
      <c r="JQK76" s="28"/>
      <c r="JQL76" s="28"/>
      <c r="JQM76" s="52"/>
      <c r="JQN76" s="51"/>
      <c r="JQO76" s="51"/>
      <c r="JQP76" s="51"/>
      <c r="JQQ76" s="47"/>
      <c r="JQR76" s="52"/>
      <c r="JQS76" s="52"/>
      <c r="JQT76" s="52"/>
      <c r="JQU76" s="28"/>
      <c r="JQV76" s="28"/>
      <c r="JQW76" s="28"/>
      <c r="JQX76" s="28"/>
      <c r="JQY76" s="28"/>
      <c r="JQZ76" s="28"/>
      <c r="JRA76" s="28"/>
      <c r="JRB76" s="28"/>
      <c r="JRC76" s="52"/>
      <c r="JRD76" s="51"/>
      <c r="JRE76" s="51"/>
      <c r="JRF76" s="51"/>
      <c r="JRG76" s="47"/>
      <c r="JRH76" s="52"/>
      <c r="JRI76" s="52"/>
      <c r="JRJ76" s="52"/>
      <c r="JRK76" s="28"/>
      <c r="JRL76" s="28"/>
      <c r="JRM76" s="28"/>
      <c r="JRN76" s="28"/>
      <c r="JRO76" s="28"/>
      <c r="JRP76" s="28"/>
      <c r="JRQ76" s="28"/>
      <c r="JRR76" s="28"/>
      <c r="JRS76" s="52"/>
      <c r="JRT76" s="51"/>
      <c r="JRU76" s="51"/>
      <c r="JRV76" s="51"/>
      <c r="JRW76" s="47"/>
      <c r="JRX76" s="52"/>
      <c r="JRY76" s="52"/>
      <c r="JRZ76" s="52"/>
      <c r="JSA76" s="28"/>
      <c r="JSB76" s="28"/>
      <c r="JSC76" s="28"/>
      <c r="JSD76" s="28"/>
      <c r="JSE76" s="28"/>
      <c r="JSF76" s="28"/>
      <c r="JSG76" s="28"/>
      <c r="JSH76" s="28"/>
      <c r="JSI76" s="52"/>
      <c r="JSJ76" s="51"/>
      <c r="JSK76" s="51"/>
      <c r="JSL76" s="51"/>
      <c r="JSM76" s="47"/>
      <c r="JSN76" s="52"/>
      <c r="JSO76" s="52"/>
      <c r="JSP76" s="52"/>
      <c r="JSQ76" s="28"/>
      <c r="JSR76" s="28"/>
      <c r="JSS76" s="28"/>
      <c r="JST76" s="28"/>
      <c r="JSU76" s="28"/>
      <c r="JSV76" s="28"/>
      <c r="JSW76" s="28"/>
      <c r="JSX76" s="28"/>
      <c r="JSY76" s="52"/>
      <c r="JSZ76" s="51"/>
      <c r="JTA76" s="51"/>
      <c r="JTB76" s="51"/>
      <c r="JTC76" s="47"/>
      <c r="JTD76" s="52"/>
      <c r="JTE76" s="52"/>
      <c r="JTF76" s="52"/>
      <c r="JTG76" s="28"/>
      <c r="JTH76" s="28"/>
      <c r="JTI76" s="28"/>
      <c r="JTJ76" s="28"/>
      <c r="JTK76" s="28"/>
      <c r="JTL76" s="28"/>
      <c r="JTM76" s="28"/>
      <c r="JTN76" s="28"/>
      <c r="JTO76" s="52"/>
      <c r="JTP76" s="51"/>
      <c r="JTQ76" s="51"/>
      <c r="JTR76" s="51"/>
      <c r="JTS76" s="47"/>
      <c r="JTT76" s="52"/>
      <c r="JTU76" s="52"/>
      <c r="JTV76" s="52"/>
      <c r="JTW76" s="28"/>
      <c r="JTX76" s="28"/>
      <c r="JTY76" s="28"/>
      <c r="JTZ76" s="28"/>
      <c r="JUA76" s="28"/>
      <c r="JUB76" s="28"/>
      <c r="JUC76" s="28"/>
      <c r="JUD76" s="28"/>
      <c r="JUE76" s="52"/>
      <c r="JUF76" s="51"/>
      <c r="JUG76" s="51"/>
      <c r="JUH76" s="51"/>
      <c r="JUI76" s="47"/>
      <c r="JUJ76" s="52"/>
      <c r="JUK76" s="52"/>
      <c r="JUL76" s="52"/>
      <c r="JUM76" s="28"/>
      <c r="JUN76" s="28"/>
      <c r="JUO76" s="28"/>
      <c r="JUP76" s="28"/>
      <c r="JUQ76" s="28"/>
      <c r="JUR76" s="28"/>
      <c r="JUS76" s="28"/>
      <c r="JUT76" s="28"/>
      <c r="JUU76" s="52"/>
      <c r="JUV76" s="51"/>
      <c r="JUW76" s="51"/>
      <c r="JUX76" s="51"/>
      <c r="JUY76" s="47"/>
      <c r="JUZ76" s="52"/>
      <c r="JVA76" s="52"/>
      <c r="JVB76" s="52"/>
      <c r="JVC76" s="28"/>
      <c r="JVD76" s="28"/>
      <c r="JVE76" s="28"/>
      <c r="JVF76" s="28"/>
      <c r="JVG76" s="28"/>
      <c r="JVH76" s="28"/>
      <c r="JVI76" s="28"/>
      <c r="JVJ76" s="28"/>
      <c r="JVK76" s="52"/>
      <c r="JVL76" s="51"/>
      <c r="JVM76" s="51"/>
      <c r="JVN76" s="51"/>
      <c r="JVO76" s="47"/>
      <c r="JVP76" s="52"/>
      <c r="JVQ76" s="52"/>
      <c r="JVR76" s="52"/>
      <c r="JVS76" s="28"/>
      <c r="JVT76" s="28"/>
      <c r="JVU76" s="28"/>
      <c r="JVV76" s="28"/>
      <c r="JVW76" s="28"/>
      <c r="JVX76" s="28"/>
      <c r="JVY76" s="28"/>
      <c r="JVZ76" s="28"/>
      <c r="JWA76" s="52"/>
      <c r="JWB76" s="51"/>
      <c r="JWC76" s="51"/>
      <c r="JWD76" s="51"/>
      <c r="JWE76" s="47"/>
      <c r="JWF76" s="52"/>
      <c r="JWG76" s="52"/>
      <c r="JWH76" s="52"/>
      <c r="JWI76" s="28"/>
      <c r="JWJ76" s="28"/>
      <c r="JWK76" s="28"/>
      <c r="JWL76" s="28"/>
      <c r="JWM76" s="28"/>
      <c r="JWN76" s="28"/>
      <c r="JWO76" s="28"/>
      <c r="JWP76" s="28"/>
      <c r="JWQ76" s="52"/>
      <c r="JWR76" s="51"/>
      <c r="JWS76" s="51"/>
      <c r="JWT76" s="51"/>
      <c r="JWU76" s="47"/>
      <c r="JWV76" s="52"/>
      <c r="JWW76" s="52"/>
      <c r="JWX76" s="52"/>
      <c r="JWY76" s="28"/>
      <c r="JWZ76" s="28"/>
      <c r="JXA76" s="28"/>
      <c r="JXB76" s="28"/>
      <c r="JXC76" s="28"/>
      <c r="JXD76" s="28"/>
      <c r="JXE76" s="28"/>
      <c r="JXF76" s="28"/>
      <c r="JXG76" s="52"/>
      <c r="JXH76" s="51"/>
      <c r="JXI76" s="51"/>
      <c r="JXJ76" s="51"/>
      <c r="JXK76" s="47"/>
      <c r="JXL76" s="52"/>
      <c r="JXM76" s="52"/>
      <c r="JXN76" s="52"/>
      <c r="JXO76" s="28"/>
      <c r="JXP76" s="28"/>
      <c r="JXQ76" s="28"/>
      <c r="JXR76" s="28"/>
      <c r="JXS76" s="28"/>
      <c r="JXT76" s="28"/>
      <c r="JXU76" s="28"/>
      <c r="JXV76" s="28"/>
      <c r="JXW76" s="52"/>
      <c r="JXX76" s="51"/>
      <c r="JXY76" s="51"/>
      <c r="JXZ76" s="51"/>
      <c r="JYA76" s="47"/>
      <c r="JYB76" s="52"/>
      <c r="JYC76" s="52"/>
      <c r="JYD76" s="52"/>
      <c r="JYE76" s="28"/>
      <c r="JYF76" s="28"/>
      <c r="JYG76" s="28"/>
      <c r="JYH76" s="28"/>
      <c r="JYI76" s="28"/>
      <c r="JYJ76" s="28"/>
      <c r="JYK76" s="28"/>
      <c r="JYL76" s="28"/>
      <c r="JYM76" s="52"/>
      <c r="JYN76" s="51"/>
      <c r="JYO76" s="51"/>
      <c r="JYP76" s="51"/>
      <c r="JYQ76" s="47"/>
      <c r="JYR76" s="52"/>
      <c r="JYS76" s="52"/>
      <c r="JYT76" s="52"/>
      <c r="JYU76" s="28"/>
      <c r="JYV76" s="28"/>
      <c r="JYW76" s="28"/>
      <c r="JYX76" s="28"/>
      <c r="JYY76" s="28"/>
      <c r="JYZ76" s="28"/>
      <c r="JZA76" s="28"/>
      <c r="JZB76" s="28"/>
      <c r="JZC76" s="52"/>
      <c r="JZD76" s="51"/>
      <c r="JZE76" s="51"/>
      <c r="JZF76" s="51"/>
      <c r="JZG76" s="47"/>
      <c r="JZH76" s="52"/>
      <c r="JZI76" s="52"/>
      <c r="JZJ76" s="52"/>
      <c r="JZK76" s="28"/>
      <c r="JZL76" s="28"/>
      <c r="JZM76" s="28"/>
      <c r="JZN76" s="28"/>
      <c r="JZO76" s="28"/>
      <c r="JZP76" s="28"/>
      <c r="JZQ76" s="28"/>
      <c r="JZR76" s="28"/>
      <c r="JZS76" s="52"/>
      <c r="JZT76" s="51"/>
      <c r="JZU76" s="51"/>
      <c r="JZV76" s="51"/>
      <c r="JZW76" s="47"/>
      <c r="JZX76" s="52"/>
      <c r="JZY76" s="52"/>
      <c r="JZZ76" s="52"/>
      <c r="KAA76" s="28"/>
      <c r="KAB76" s="28"/>
      <c r="KAC76" s="28"/>
      <c r="KAD76" s="28"/>
      <c r="KAE76" s="28"/>
      <c r="KAF76" s="28"/>
      <c r="KAG76" s="28"/>
      <c r="KAH76" s="28"/>
      <c r="KAI76" s="52"/>
      <c r="KAJ76" s="51"/>
      <c r="KAK76" s="51"/>
      <c r="KAL76" s="51"/>
      <c r="KAM76" s="47"/>
      <c r="KAN76" s="52"/>
      <c r="KAO76" s="52"/>
      <c r="KAP76" s="52"/>
      <c r="KAQ76" s="28"/>
      <c r="KAR76" s="28"/>
      <c r="KAS76" s="28"/>
      <c r="KAT76" s="28"/>
      <c r="KAU76" s="28"/>
      <c r="KAV76" s="28"/>
      <c r="KAW76" s="28"/>
      <c r="KAX76" s="28"/>
      <c r="KAY76" s="52"/>
      <c r="KAZ76" s="51"/>
      <c r="KBA76" s="51"/>
      <c r="KBB76" s="51"/>
      <c r="KBC76" s="47"/>
      <c r="KBD76" s="52"/>
      <c r="KBE76" s="52"/>
      <c r="KBF76" s="52"/>
      <c r="KBG76" s="28"/>
      <c r="KBH76" s="28"/>
      <c r="KBI76" s="28"/>
      <c r="KBJ76" s="28"/>
      <c r="KBK76" s="28"/>
      <c r="KBL76" s="28"/>
      <c r="KBM76" s="28"/>
      <c r="KBN76" s="28"/>
      <c r="KBO76" s="52"/>
      <c r="KBP76" s="51"/>
      <c r="KBQ76" s="51"/>
      <c r="KBR76" s="51"/>
      <c r="KBS76" s="47"/>
      <c r="KBT76" s="52"/>
      <c r="KBU76" s="52"/>
      <c r="KBV76" s="52"/>
      <c r="KBW76" s="28"/>
      <c r="KBX76" s="28"/>
      <c r="KBY76" s="28"/>
      <c r="KBZ76" s="28"/>
      <c r="KCA76" s="28"/>
      <c r="KCB76" s="28"/>
      <c r="KCC76" s="28"/>
      <c r="KCD76" s="28"/>
      <c r="KCE76" s="52"/>
      <c r="KCF76" s="51"/>
      <c r="KCG76" s="51"/>
      <c r="KCH76" s="51"/>
      <c r="KCI76" s="47"/>
      <c r="KCJ76" s="52"/>
      <c r="KCK76" s="52"/>
      <c r="KCL76" s="52"/>
      <c r="KCM76" s="28"/>
      <c r="KCN76" s="28"/>
      <c r="KCO76" s="28"/>
      <c r="KCP76" s="28"/>
      <c r="KCQ76" s="28"/>
      <c r="KCR76" s="28"/>
      <c r="KCS76" s="28"/>
      <c r="KCT76" s="28"/>
      <c r="KCU76" s="52"/>
      <c r="KCV76" s="51"/>
      <c r="KCW76" s="51"/>
      <c r="KCX76" s="51"/>
      <c r="KCY76" s="47"/>
      <c r="KCZ76" s="52"/>
      <c r="KDA76" s="52"/>
      <c r="KDB76" s="52"/>
      <c r="KDC76" s="28"/>
      <c r="KDD76" s="28"/>
      <c r="KDE76" s="28"/>
      <c r="KDF76" s="28"/>
      <c r="KDG76" s="28"/>
      <c r="KDH76" s="28"/>
      <c r="KDI76" s="28"/>
      <c r="KDJ76" s="28"/>
      <c r="KDK76" s="52"/>
      <c r="KDL76" s="51"/>
      <c r="KDM76" s="51"/>
      <c r="KDN76" s="51"/>
      <c r="KDO76" s="47"/>
      <c r="KDP76" s="52"/>
      <c r="KDQ76" s="52"/>
      <c r="KDR76" s="52"/>
      <c r="KDS76" s="28"/>
      <c r="KDT76" s="28"/>
      <c r="KDU76" s="28"/>
      <c r="KDV76" s="28"/>
      <c r="KDW76" s="28"/>
      <c r="KDX76" s="28"/>
      <c r="KDY76" s="28"/>
      <c r="KDZ76" s="28"/>
      <c r="KEA76" s="52"/>
      <c r="KEB76" s="51"/>
      <c r="KEC76" s="51"/>
      <c r="KED76" s="51"/>
      <c r="KEE76" s="47"/>
      <c r="KEF76" s="52"/>
      <c r="KEG76" s="52"/>
      <c r="KEH76" s="52"/>
      <c r="KEI76" s="28"/>
      <c r="KEJ76" s="28"/>
      <c r="KEK76" s="28"/>
      <c r="KEL76" s="28"/>
      <c r="KEM76" s="28"/>
      <c r="KEN76" s="28"/>
      <c r="KEO76" s="28"/>
      <c r="KEP76" s="28"/>
      <c r="KEQ76" s="52"/>
      <c r="KER76" s="51"/>
      <c r="KES76" s="51"/>
      <c r="KET76" s="51"/>
      <c r="KEU76" s="47"/>
      <c r="KEV76" s="52"/>
      <c r="KEW76" s="52"/>
      <c r="KEX76" s="52"/>
      <c r="KEY76" s="28"/>
      <c r="KEZ76" s="28"/>
      <c r="KFA76" s="28"/>
      <c r="KFB76" s="28"/>
      <c r="KFC76" s="28"/>
      <c r="KFD76" s="28"/>
      <c r="KFE76" s="28"/>
      <c r="KFF76" s="28"/>
      <c r="KFG76" s="52"/>
      <c r="KFH76" s="51"/>
      <c r="KFI76" s="51"/>
      <c r="KFJ76" s="51"/>
      <c r="KFK76" s="47"/>
      <c r="KFL76" s="52"/>
      <c r="KFM76" s="52"/>
      <c r="KFN76" s="52"/>
      <c r="KFO76" s="28"/>
      <c r="KFP76" s="28"/>
      <c r="KFQ76" s="28"/>
      <c r="KFR76" s="28"/>
      <c r="KFS76" s="28"/>
      <c r="KFT76" s="28"/>
      <c r="KFU76" s="28"/>
      <c r="KFV76" s="28"/>
      <c r="KFW76" s="52"/>
      <c r="KFX76" s="51"/>
      <c r="KFY76" s="51"/>
      <c r="KFZ76" s="51"/>
      <c r="KGA76" s="47"/>
      <c r="KGB76" s="52"/>
      <c r="KGC76" s="52"/>
      <c r="KGD76" s="52"/>
      <c r="KGE76" s="28"/>
      <c r="KGF76" s="28"/>
      <c r="KGG76" s="28"/>
      <c r="KGH76" s="28"/>
      <c r="KGI76" s="28"/>
      <c r="KGJ76" s="28"/>
      <c r="KGK76" s="28"/>
      <c r="KGL76" s="28"/>
      <c r="KGM76" s="52"/>
      <c r="KGN76" s="51"/>
      <c r="KGO76" s="51"/>
      <c r="KGP76" s="51"/>
      <c r="KGQ76" s="47"/>
      <c r="KGR76" s="52"/>
      <c r="KGS76" s="52"/>
      <c r="KGT76" s="52"/>
      <c r="KGU76" s="28"/>
      <c r="KGV76" s="28"/>
      <c r="KGW76" s="28"/>
      <c r="KGX76" s="28"/>
      <c r="KGY76" s="28"/>
      <c r="KGZ76" s="28"/>
      <c r="KHA76" s="28"/>
      <c r="KHB76" s="28"/>
      <c r="KHC76" s="52"/>
      <c r="KHD76" s="51"/>
      <c r="KHE76" s="51"/>
      <c r="KHF76" s="51"/>
      <c r="KHG76" s="47"/>
      <c r="KHH76" s="52"/>
      <c r="KHI76" s="52"/>
      <c r="KHJ76" s="52"/>
      <c r="KHK76" s="28"/>
      <c r="KHL76" s="28"/>
      <c r="KHM76" s="28"/>
      <c r="KHN76" s="28"/>
      <c r="KHO76" s="28"/>
      <c r="KHP76" s="28"/>
      <c r="KHQ76" s="28"/>
      <c r="KHR76" s="28"/>
      <c r="KHS76" s="52"/>
      <c r="KHT76" s="51"/>
      <c r="KHU76" s="51"/>
      <c r="KHV76" s="51"/>
      <c r="KHW76" s="47"/>
      <c r="KHX76" s="52"/>
      <c r="KHY76" s="52"/>
      <c r="KHZ76" s="52"/>
      <c r="KIA76" s="28"/>
      <c r="KIB76" s="28"/>
      <c r="KIC76" s="28"/>
      <c r="KID76" s="28"/>
      <c r="KIE76" s="28"/>
      <c r="KIF76" s="28"/>
      <c r="KIG76" s="28"/>
      <c r="KIH76" s="28"/>
      <c r="KII76" s="52"/>
      <c r="KIJ76" s="51"/>
      <c r="KIK76" s="51"/>
      <c r="KIL76" s="51"/>
      <c r="KIM76" s="47"/>
      <c r="KIN76" s="52"/>
      <c r="KIO76" s="52"/>
      <c r="KIP76" s="52"/>
      <c r="KIQ76" s="28"/>
      <c r="KIR76" s="28"/>
      <c r="KIS76" s="28"/>
      <c r="KIT76" s="28"/>
      <c r="KIU76" s="28"/>
      <c r="KIV76" s="28"/>
      <c r="KIW76" s="28"/>
      <c r="KIX76" s="28"/>
      <c r="KIY76" s="52"/>
      <c r="KIZ76" s="51"/>
      <c r="KJA76" s="51"/>
      <c r="KJB76" s="51"/>
      <c r="KJC76" s="47"/>
      <c r="KJD76" s="52"/>
      <c r="KJE76" s="52"/>
      <c r="KJF76" s="52"/>
      <c r="KJG76" s="28"/>
      <c r="KJH76" s="28"/>
      <c r="KJI76" s="28"/>
      <c r="KJJ76" s="28"/>
      <c r="KJK76" s="28"/>
      <c r="KJL76" s="28"/>
      <c r="KJM76" s="28"/>
      <c r="KJN76" s="28"/>
      <c r="KJO76" s="52"/>
      <c r="KJP76" s="51"/>
      <c r="KJQ76" s="51"/>
      <c r="KJR76" s="51"/>
      <c r="KJS76" s="47"/>
      <c r="KJT76" s="52"/>
      <c r="KJU76" s="52"/>
      <c r="KJV76" s="52"/>
      <c r="KJW76" s="28"/>
      <c r="KJX76" s="28"/>
      <c r="KJY76" s="28"/>
      <c r="KJZ76" s="28"/>
      <c r="KKA76" s="28"/>
      <c r="KKB76" s="28"/>
      <c r="KKC76" s="28"/>
      <c r="KKD76" s="28"/>
      <c r="KKE76" s="52"/>
      <c r="KKF76" s="51"/>
      <c r="KKG76" s="51"/>
      <c r="KKH76" s="51"/>
      <c r="KKI76" s="47"/>
      <c r="KKJ76" s="52"/>
      <c r="KKK76" s="52"/>
      <c r="KKL76" s="52"/>
      <c r="KKM76" s="28"/>
      <c r="KKN76" s="28"/>
      <c r="KKO76" s="28"/>
      <c r="KKP76" s="28"/>
      <c r="KKQ76" s="28"/>
      <c r="KKR76" s="28"/>
      <c r="KKS76" s="28"/>
      <c r="KKT76" s="28"/>
      <c r="KKU76" s="52"/>
      <c r="KKV76" s="51"/>
      <c r="KKW76" s="51"/>
      <c r="KKX76" s="51"/>
      <c r="KKY76" s="47"/>
      <c r="KKZ76" s="52"/>
      <c r="KLA76" s="52"/>
      <c r="KLB76" s="52"/>
      <c r="KLC76" s="28"/>
      <c r="KLD76" s="28"/>
      <c r="KLE76" s="28"/>
      <c r="KLF76" s="28"/>
      <c r="KLG76" s="28"/>
      <c r="KLH76" s="28"/>
      <c r="KLI76" s="28"/>
      <c r="KLJ76" s="28"/>
      <c r="KLK76" s="52"/>
      <c r="KLL76" s="51"/>
      <c r="KLM76" s="51"/>
      <c r="KLN76" s="51"/>
      <c r="KLO76" s="47"/>
      <c r="KLP76" s="52"/>
      <c r="KLQ76" s="52"/>
      <c r="KLR76" s="52"/>
      <c r="KLS76" s="28"/>
      <c r="KLT76" s="28"/>
      <c r="KLU76" s="28"/>
      <c r="KLV76" s="28"/>
      <c r="KLW76" s="28"/>
      <c r="KLX76" s="28"/>
      <c r="KLY76" s="28"/>
      <c r="KLZ76" s="28"/>
      <c r="KMA76" s="52"/>
      <c r="KMB76" s="51"/>
      <c r="KMC76" s="51"/>
      <c r="KMD76" s="51"/>
      <c r="KME76" s="47"/>
      <c r="KMF76" s="52"/>
      <c r="KMG76" s="52"/>
      <c r="KMH76" s="52"/>
      <c r="KMI76" s="28"/>
      <c r="KMJ76" s="28"/>
      <c r="KMK76" s="28"/>
      <c r="KML76" s="28"/>
      <c r="KMM76" s="28"/>
      <c r="KMN76" s="28"/>
      <c r="KMO76" s="28"/>
      <c r="KMP76" s="28"/>
      <c r="KMQ76" s="52"/>
      <c r="KMR76" s="51"/>
      <c r="KMS76" s="51"/>
      <c r="KMT76" s="51"/>
      <c r="KMU76" s="47"/>
      <c r="KMV76" s="52"/>
      <c r="KMW76" s="52"/>
      <c r="KMX76" s="52"/>
      <c r="KMY76" s="28"/>
      <c r="KMZ76" s="28"/>
      <c r="KNA76" s="28"/>
      <c r="KNB76" s="28"/>
      <c r="KNC76" s="28"/>
      <c r="KND76" s="28"/>
      <c r="KNE76" s="28"/>
      <c r="KNF76" s="28"/>
      <c r="KNG76" s="52"/>
      <c r="KNH76" s="51"/>
      <c r="KNI76" s="51"/>
      <c r="KNJ76" s="51"/>
      <c r="KNK76" s="47"/>
      <c r="KNL76" s="52"/>
      <c r="KNM76" s="52"/>
      <c r="KNN76" s="52"/>
      <c r="KNO76" s="28"/>
      <c r="KNP76" s="28"/>
      <c r="KNQ76" s="28"/>
      <c r="KNR76" s="28"/>
      <c r="KNS76" s="28"/>
      <c r="KNT76" s="28"/>
      <c r="KNU76" s="28"/>
      <c r="KNV76" s="28"/>
      <c r="KNW76" s="52"/>
      <c r="KNX76" s="51"/>
      <c r="KNY76" s="51"/>
      <c r="KNZ76" s="51"/>
      <c r="KOA76" s="47"/>
      <c r="KOB76" s="52"/>
      <c r="KOC76" s="52"/>
      <c r="KOD76" s="52"/>
      <c r="KOE76" s="28"/>
      <c r="KOF76" s="28"/>
      <c r="KOG76" s="28"/>
      <c r="KOH76" s="28"/>
      <c r="KOI76" s="28"/>
      <c r="KOJ76" s="28"/>
      <c r="KOK76" s="28"/>
      <c r="KOL76" s="28"/>
      <c r="KOM76" s="52"/>
      <c r="KON76" s="51"/>
      <c r="KOO76" s="51"/>
      <c r="KOP76" s="51"/>
      <c r="KOQ76" s="47"/>
      <c r="KOR76" s="52"/>
      <c r="KOS76" s="52"/>
      <c r="KOT76" s="52"/>
      <c r="KOU76" s="28"/>
      <c r="KOV76" s="28"/>
      <c r="KOW76" s="28"/>
      <c r="KOX76" s="28"/>
      <c r="KOY76" s="28"/>
      <c r="KOZ76" s="28"/>
      <c r="KPA76" s="28"/>
      <c r="KPB76" s="28"/>
      <c r="KPC76" s="52"/>
      <c r="KPD76" s="51"/>
      <c r="KPE76" s="51"/>
      <c r="KPF76" s="51"/>
      <c r="KPG76" s="47"/>
      <c r="KPH76" s="52"/>
      <c r="KPI76" s="52"/>
      <c r="KPJ76" s="52"/>
      <c r="KPK76" s="28"/>
      <c r="KPL76" s="28"/>
      <c r="KPM76" s="28"/>
      <c r="KPN76" s="28"/>
      <c r="KPO76" s="28"/>
      <c r="KPP76" s="28"/>
      <c r="KPQ76" s="28"/>
      <c r="KPR76" s="28"/>
      <c r="KPS76" s="52"/>
      <c r="KPT76" s="51"/>
      <c r="KPU76" s="51"/>
      <c r="KPV76" s="51"/>
      <c r="KPW76" s="47"/>
      <c r="KPX76" s="52"/>
      <c r="KPY76" s="52"/>
      <c r="KPZ76" s="52"/>
      <c r="KQA76" s="28"/>
      <c r="KQB76" s="28"/>
      <c r="KQC76" s="28"/>
      <c r="KQD76" s="28"/>
      <c r="KQE76" s="28"/>
      <c r="KQF76" s="28"/>
      <c r="KQG76" s="28"/>
      <c r="KQH76" s="28"/>
      <c r="KQI76" s="52"/>
      <c r="KQJ76" s="51"/>
      <c r="KQK76" s="51"/>
      <c r="KQL76" s="51"/>
      <c r="KQM76" s="47"/>
      <c r="KQN76" s="52"/>
      <c r="KQO76" s="52"/>
      <c r="KQP76" s="52"/>
      <c r="KQQ76" s="28"/>
      <c r="KQR76" s="28"/>
      <c r="KQS76" s="28"/>
      <c r="KQT76" s="28"/>
      <c r="KQU76" s="28"/>
      <c r="KQV76" s="28"/>
      <c r="KQW76" s="28"/>
      <c r="KQX76" s="28"/>
      <c r="KQY76" s="52"/>
      <c r="KQZ76" s="51"/>
      <c r="KRA76" s="51"/>
      <c r="KRB76" s="51"/>
      <c r="KRC76" s="47"/>
      <c r="KRD76" s="52"/>
      <c r="KRE76" s="52"/>
      <c r="KRF76" s="52"/>
      <c r="KRG76" s="28"/>
      <c r="KRH76" s="28"/>
      <c r="KRI76" s="28"/>
      <c r="KRJ76" s="28"/>
      <c r="KRK76" s="28"/>
      <c r="KRL76" s="28"/>
      <c r="KRM76" s="28"/>
      <c r="KRN76" s="28"/>
      <c r="KRO76" s="52"/>
      <c r="KRP76" s="51"/>
      <c r="KRQ76" s="51"/>
      <c r="KRR76" s="51"/>
      <c r="KRS76" s="47"/>
      <c r="KRT76" s="52"/>
      <c r="KRU76" s="52"/>
      <c r="KRV76" s="52"/>
      <c r="KRW76" s="28"/>
      <c r="KRX76" s="28"/>
      <c r="KRY76" s="28"/>
      <c r="KRZ76" s="28"/>
      <c r="KSA76" s="28"/>
      <c r="KSB76" s="28"/>
      <c r="KSC76" s="28"/>
      <c r="KSD76" s="28"/>
      <c r="KSE76" s="52"/>
      <c r="KSF76" s="51"/>
      <c r="KSG76" s="51"/>
      <c r="KSH76" s="51"/>
      <c r="KSI76" s="47"/>
      <c r="KSJ76" s="52"/>
      <c r="KSK76" s="52"/>
      <c r="KSL76" s="52"/>
      <c r="KSM76" s="28"/>
      <c r="KSN76" s="28"/>
      <c r="KSO76" s="28"/>
      <c r="KSP76" s="28"/>
      <c r="KSQ76" s="28"/>
      <c r="KSR76" s="28"/>
      <c r="KSS76" s="28"/>
      <c r="KST76" s="28"/>
      <c r="KSU76" s="52"/>
      <c r="KSV76" s="51"/>
      <c r="KSW76" s="51"/>
      <c r="KSX76" s="51"/>
      <c r="KSY76" s="47"/>
      <c r="KSZ76" s="52"/>
      <c r="KTA76" s="52"/>
      <c r="KTB76" s="52"/>
      <c r="KTC76" s="28"/>
      <c r="KTD76" s="28"/>
      <c r="KTE76" s="28"/>
      <c r="KTF76" s="28"/>
      <c r="KTG76" s="28"/>
      <c r="KTH76" s="28"/>
      <c r="KTI76" s="28"/>
      <c r="KTJ76" s="28"/>
      <c r="KTK76" s="52"/>
      <c r="KTL76" s="51"/>
      <c r="KTM76" s="51"/>
      <c r="KTN76" s="51"/>
      <c r="KTO76" s="47"/>
      <c r="KTP76" s="52"/>
      <c r="KTQ76" s="52"/>
      <c r="KTR76" s="52"/>
      <c r="KTS76" s="28"/>
      <c r="KTT76" s="28"/>
      <c r="KTU76" s="28"/>
      <c r="KTV76" s="28"/>
      <c r="KTW76" s="28"/>
      <c r="KTX76" s="28"/>
      <c r="KTY76" s="28"/>
      <c r="KTZ76" s="28"/>
      <c r="KUA76" s="52"/>
      <c r="KUB76" s="51"/>
      <c r="KUC76" s="51"/>
      <c r="KUD76" s="51"/>
      <c r="KUE76" s="47"/>
      <c r="KUF76" s="52"/>
      <c r="KUG76" s="52"/>
      <c r="KUH76" s="52"/>
      <c r="KUI76" s="28"/>
      <c r="KUJ76" s="28"/>
      <c r="KUK76" s="28"/>
      <c r="KUL76" s="28"/>
      <c r="KUM76" s="28"/>
      <c r="KUN76" s="28"/>
      <c r="KUO76" s="28"/>
      <c r="KUP76" s="28"/>
      <c r="KUQ76" s="52"/>
      <c r="KUR76" s="51"/>
      <c r="KUS76" s="51"/>
      <c r="KUT76" s="51"/>
      <c r="KUU76" s="47"/>
      <c r="KUV76" s="52"/>
      <c r="KUW76" s="52"/>
      <c r="KUX76" s="52"/>
      <c r="KUY76" s="28"/>
      <c r="KUZ76" s="28"/>
      <c r="KVA76" s="28"/>
      <c r="KVB76" s="28"/>
      <c r="KVC76" s="28"/>
      <c r="KVD76" s="28"/>
      <c r="KVE76" s="28"/>
      <c r="KVF76" s="28"/>
      <c r="KVG76" s="52"/>
      <c r="KVH76" s="51"/>
      <c r="KVI76" s="51"/>
      <c r="KVJ76" s="51"/>
      <c r="KVK76" s="47"/>
      <c r="KVL76" s="52"/>
      <c r="KVM76" s="52"/>
      <c r="KVN76" s="52"/>
      <c r="KVO76" s="28"/>
      <c r="KVP76" s="28"/>
      <c r="KVQ76" s="28"/>
      <c r="KVR76" s="28"/>
      <c r="KVS76" s="28"/>
      <c r="KVT76" s="28"/>
      <c r="KVU76" s="28"/>
      <c r="KVV76" s="28"/>
      <c r="KVW76" s="52"/>
      <c r="KVX76" s="51"/>
      <c r="KVY76" s="51"/>
      <c r="KVZ76" s="51"/>
      <c r="KWA76" s="47"/>
      <c r="KWB76" s="52"/>
      <c r="KWC76" s="52"/>
      <c r="KWD76" s="52"/>
      <c r="KWE76" s="28"/>
      <c r="KWF76" s="28"/>
      <c r="KWG76" s="28"/>
      <c r="KWH76" s="28"/>
      <c r="KWI76" s="28"/>
      <c r="KWJ76" s="28"/>
      <c r="KWK76" s="28"/>
      <c r="KWL76" s="28"/>
      <c r="KWM76" s="52"/>
      <c r="KWN76" s="51"/>
      <c r="KWO76" s="51"/>
      <c r="KWP76" s="51"/>
      <c r="KWQ76" s="47"/>
      <c r="KWR76" s="52"/>
      <c r="KWS76" s="52"/>
      <c r="KWT76" s="52"/>
      <c r="KWU76" s="28"/>
      <c r="KWV76" s="28"/>
      <c r="KWW76" s="28"/>
      <c r="KWX76" s="28"/>
      <c r="KWY76" s="28"/>
      <c r="KWZ76" s="28"/>
      <c r="KXA76" s="28"/>
      <c r="KXB76" s="28"/>
      <c r="KXC76" s="52"/>
      <c r="KXD76" s="51"/>
      <c r="KXE76" s="51"/>
      <c r="KXF76" s="51"/>
      <c r="KXG76" s="47"/>
      <c r="KXH76" s="52"/>
      <c r="KXI76" s="52"/>
      <c r="KXJ76" s="52"/>
      <c r="KXK76" s="28"/>
      <c r="KXL76" s="28"/>
      <c r="KXM76" s="28"/>
      <c r="KXN76" s="28"/>
      <c r="KXO76" s="28"/>
      <c r="KXP76" s="28"/>
      <c r="KXQ76" s="28"/>
      <c r="KXR76" s="28"/>
      <c r="KXS76" s="52"/>
      <c r="KXT76" s="51"/>
      <c r="KXU76" s="51"/>
      <c r="KXV76" s="51"/>
      <c r="KXW76" s="47"/>
      <c r="KXX76" s="52"/>
      <c r="KXY76" s="52"/>
      <c r="KXZ76" s="52"/>
      <c r="KYA76" s="28"/>
      <c r="KYB76" s="28"/>
      <c r="KYC76" s="28"/>
      <c r="KYD76" s="28"/>
      <c r="KYE76" s="28"/>
      <c r="KYF76" s="28"/>
      <c r="KYG76" s="28"/>
      <c r="KYH76" s="28"/>
      <c r="KYI76" s="52"/>
      <c r="KYJ76" s="51"/>
      <c r="KYK76" s="51"/>
      <c r="KYL76" s="51"/>
      <c r="KYM76" s="47"/>
      <c r="KYN76" s="52"/>
      <c r="KYO76" s="52"/>
      <c r="KYP76" s="52"/>
      <c r="KYQ76" s="28"/>
      <c r="KYR76" s="28"/>
      <c r="KYS76" s="28"/>
      <c r="KYT76" s="28"/>
      <c r="KYU76" s="28"/>
      <c r="KYV76" s="28"/>
      <c r="KYW76" s="28"/>
      <c r="KYX76" s="28"/>
      <c r="KYY76" s="52"/>
      <c r="KYZ76" s="51"/>
      <c r="KZA76" s="51"/>
      <c r="KZB76" s="51"/>
      <c r="KZC76" s="47"/>
      <c r="KZD76" s="52"/>
      <c r="KZE76" s="52"/>
      <c r="KZF76" s="52"/>
      <c r="KZG76" s="28"/>
      <c r="KZH76" s="28"/>
      <c r="KZI76" s="28"/>
      <c r="KZJ76" s="28"/>
      <c r="KZK76" s="28"/>
      <c r="KZL76" s="28"/>
      <c r="KZM76" s="28"/>
      <c r="KZN76" s="28"/>
      <c r="KZO76" s="52"/>
      <c r="KZP76" s="51"/>
      <c r="KZQ76" s="51"/>
      <c r="KZR76" s="51"/>
      <c r="KZS76" s="47"/>
      <c r="KZT76" s="52"/>
      <c r="KZU76" s="52"/>
      <c r="KZV76" s="52"/>
      <c r="KZW76" s="28"/>
      <c r="KZX76" s="28"/>
      <c r="KZY76" s="28"/>
      <c r="KZZ76" s="28"/>
      <c r="LAA76" s="28"/>
      <c r="LAB76" s="28"/>
      <c r="LAC76" s="28"/>
      <c r="LAD76" s="28"/>
      <c r="LAE76" s="52"/>
      <c r="LAF76" s="51"/>
      <c r="LAG76" s="51"/>
      <c r="LAH76" s="51"/>
      <c r="LAI76" s="47"/>
      <c r="LAJ76" s="52"/>
      <c r="LAK76" s="52"/>
      <c r="LAL76" s="52"/>
      <c r="LAM76" s="28"/>
      <c r="LAN76" s="28"/>
      <c r="LAO76" s="28"/>
      <c r="LAP76" s="28"/>
      <c r="LAQ76" s="28"/>
      <c r="LAR76" s="28"/>
      <c r="LAS76" s="28"/>
      <c r="LAT76" s="28"/>
      <c r="LAU76" s="52"/>
      <c r="LAV76" s="51"/>
      <c r="LAW76" s="51"/>
      <c r="LAX76" s="51"/>
      <c r="LAY76" s="47"/>
      <c r="LAZ76" s="52"/>
      <c r="LBA76" s="52"/>
      <c r="LBB76" s="52"/>
      <c r="LBC76" s="28"/>
      <c r="LBD76" s="28"/>
      <c r="LBE76" s="28"/>
      <c r="LBF76" s="28"/>
      <c r="LBG76" s="28"/>
      <c r="LBH76" s="28"/>
      <c r="LBI76" s="28"/>
      <c r="LBJ76" s="28"/>
      <c r="LBK76" s="52"/>
      <c r="LBL76" s="51"/>
      <c r="LBM76" s="51"/>
      <c r="LBN76" s="51"/>
      <c r="LBO76" s="47"/>
      <c r="LBP76" s="52"/>
      <c r="LBQ76" s="52"/>
      <c r="LBR76" s="52"/>
      <c r="LBS76" s="28"/>
      <c r="LBT76" s="28"/>
      <c r="LBU76" s="28"/>
      <c r="LBV76" s="28"/>
      <c r="LBW76" s="28"/>
      <c r="LBX76" s="28"/>
      <c r="LBY76" s="28"/>
      <c r="LBZ76" s="28"/>
      <c r="LCA76" s="52"/>
      <c r="LCB76" s="51"/>
      <c r="LCC76" s="51"/>
      <c r="LCD76" s="51"/>
      <c r="LCE76" s="47"/>
      <c r="LCF76" s="52"/>
      <c r="LCG76" s="52"/>
      <c r="LCH76" s="52"/>
      <c r="LCI76" s="28"/>
      <c r="LCJ76" s="28"/>
      <c r="LCK76" s="28"/>
      <c r="LCL76" s="28"/>
      <c r="LCM76" s="28"/>
      <c r="LCN76" s="28"/>
      <c r="LCO76" s="28"/>
      <c r="LCP76" s="28"/>
      <c r="LCQ76" s="52"/>
      <c r="LCR76" s="51"/>
      <c r="LCS76" s="51"/>
      <c r="LCT76" s="51"/>
      <c r="LCU76" s="47"/>
      <c r="LCV76" s="52"/>
      <c r="LCW76" s="52"/>
      <c r="LCX76" s="52"/>
      <c r="LCY76" s="28"/>
      <c r="LCZ76" s="28"/>
      <c r="LDA76" s="28"/>
      <c r="LDB76" s="28"/>
      <c r="LDC76" s="28"/>
      <c r="LDD76" s="28"/>
      <c r="LDE76" s="28"/>
      <c r="LDF76" s="28"/>
      <c r="LDG76" s="52"/>
      <c r="LDH76" s="51"/>
      <c r="LDI76" s="51"/>
      <c r="LDJ76" s="51"/>
      <c r="LDK76" s="47"/>
      <c r="LDL76" s="52"/>
      <c r="LDM76" s="52"/>
      <c r="LDN76" s="52"/>
      <c r="LDO76" s="28"/>
      <c r="LDP76" s="28"/>
      <c r="LDQ76" s="28"/>
      <c r="LDR76" s="28"/>
      <c r="LDS76" s="28"/>
      <c r="LDT76" s="28"/>
      <c r="LDU76" s="28"/>
      <c r="LDV76" s="28"/>
      <c r="LDW76" s="52"/>
      <c r="LDX76" s="51"/>
      <c r="LDY76" s="51"/>
      <c r="LDZ76" s="51"/>
      <c r="LEA76" s="47"/>
      <c r="LEB76" s="52"/>
      <c r="LEC76" s="52"/>
      <c r="LED76" s="52"/>
      <c r="LEE76" s="28"/>
      <c r="LEF76" s="28"/>
      <c r="LEG76" s="28"/>
      <c r="LEH76" s="28"/>
      <c r="LEI76" s="28"/>
      <c r="LEJ76" s="28"/>
      <c r="LEK76" s="28"/>
      <c r="LEL76" s="28"/>
      <c r="LEM76" s="52"/>
      <c r="LEN76" s="51"/>
      <c r="LEO76" s="51"/>
      <c r="LEP76" s="51"/>
      <c r="LEQ76" s="47"/>
      <c r="LER76" s="52"/>
      <c r="LES76" s="52"/>
      <c r="LET76" s="52"/>
      <c r="LEU76" s="28"/>
      <c r="LEV76" s="28"/>
      <c r="LEW76" s="28"/>
      <c r="LEX76" s="28"/>
      <c r="LEY76" s="28"/>
      <c r="LEZ76" s="28"/>
      <c r="LFA76" s="28"/>
      <c r="LFB76" s="28"/>
      <c r="LFC76" s="52"/>
      <c r="LFD76" s="51"/>
      <c r="LFE76" s="51"/>
      <c r="LFF76" s="51"/>
      <c r="LFG76" s="47"/>
      <c r="LFH76" s="52"/>
      <c r="LFI76" s="52"/>
      <c r="LFJ76" s="52"/>
      <c r="LFK76" s="28"/>
      <c r="LFL76" s="28"/>
      <c r="LFM76" s="28"/>
      <c r="LFN76" s="28"/>
      <c r="LFO76" s="28"/>
      <c r="LFP76" s="28"/>
      <c r="LFQ76" s="28"/>
      <c r="LFR76" s="28"/>
      <c r="LFS76" s="52"/>
      <c r="LFT76" s="51"/>
      <c r="LFU76" s="51"/>
      <c r="LFV76" s="51"/>
      <c r="LFW76" s="47"/>
      <c r="LFX76" s="52"/>
      <c r="LFY76" s="52"/>
      <c r="LFZ76" s="52"/>
      <c r="LGA76" s="28"/>
      <c r="LGB76" s="28"/>
      <c r="LGC76" s="28"/>
      <c r="LGD76" s="28"/>
      <c r="LGE76" s="28"/>
      <c r="LGF76" s="28"/>
      <c r="LGG76" s="28"/>
      <c r="LGH76" s="28"/>
      <c r="LGI76" s="52"/>
      <c r="LGJ76" s="51"/>
      <c r="LGK76" s="51"/>
      <c r="LGL76" s="51"/>
      <c r="LGM76" s="47"/>
      <c r="LGN76" s="52"/>
      <c r="LGO76" s="52"/>
      <c r="LGP76" s="52"/>
      <c r="LGQ76" s="28"/>
      <c r="LGR76" s="28"/>
      <c r="LGS76" s="28"/>
      <c r="LGT76" s="28"/>
      <c r="LGU76" s="28"/>
      <c r="LGV76" s="28"/>
      <c r="LGW76" s="28"/>
      <c r="LGX76" s="28"/>
      <c r="LGY76" s="52"/>
      <c r="LGZ76" s="51"/>
      <c r="LHA76" s="51"/>
      <c r="LHB76" s="51"/>
      <c r="LHC76" s="47"/>
      <c r="LHD76" s="52"/>
      <c r="LHE76" s="52"/>
      <c r="LHF76" s="52"/>
      <c r="LHG76" s="28"/>
      <c r="LHH76" s="28"/>
      <c r="LHI76" s="28"/>
      <c r="LHJ76" s="28"/>
      <c r="LHK76" s="28"/>
      <c r="LHL76" s="28"/>
      <c r="LHM76" s="28"/>
      <c r="LHN76" s="28"/>
      <c r="LHO76" s="52"/>
      <c r="LHP76" s="51"/>
      <c r="LHQ76" s="51"/>
      <c r="LHR76" s="51"/>
      <c r="LHS76" s="47"/>
      <c r="LHT76" s="52"/>
      <c r="LHU76" s="52"/>
      <c r="LHV76" s="52"/>
      <c r="LHW76" s="28"/>
      <c r="LHX76" s="28"/>
      <c r="LHY76" s="28"/>
      <c r="LHZ76" s="28"/>
      <c r="LIA76" s="28"/>
      <c r="LIB76" s="28"/>
      <c r="LIC76" s="28"/>
      <c r="LID76" s="28"/>
      <c r="LIE76" s="52"/>
      <c r="LIF76" s="51"/>
      <c r="LIG76" s="51"/>
      <c r="LIH76" s="51"/>
      <c r="LII76" s="47"/>
      <c r="LIJ76" s="52"/>
      <c r="LIK76" s="52"/>
      <c r="LIL76" s="52"/>
      <c r="LIM76" s="28"/>
      <c r="LIN76" s="28"/>
      <c r="LIO76" s="28"/>
      <c r="LIP76" s="28"/>
      <c r="LIQ76" s="28"/>
      <c r="LIR76" s="28"/>
      <c r="LIS76" s="28"/>
      <c r="LIT76" s="28"/>
      <c r="LIU76" s="52"/>
      <c r="LIV76" s="51"/>
      <c r="LIW76" s="51"/>
      <c r="LIX76" s="51"/>
      <c r="LIY76" s="47"/>
      <c r="LIZ76" s="52"/>
      <c r="LJA76" s="52"/>
      <c r="LJB76" s="52"/>
      <c r="LJC76" s="28"/>
      <c r="LJD76" s="28"/>
      <c r="LJE76" s="28"/>
      <c r="LJF76" s="28"/>
      <c r="LJG76" s="28"/>
      <c r="LJH76" s="28"/>
      <c r="LJI76" s="28"/>
      <c r="LJJ76" s="28"/>
      <c r="LJK76" s="52"/>
      <c r="LJL76" s="51"/>
      <c r="LJM76" s="51"/>
      <c r="LJN76" s="51"/>
      <c r="LJO76" s="47"/>
      <c r="LJP76" s="52"/>
      <c r="LJQ76" s="52"/>
      <c r="LJR76" s="52"/>
      <c r="LJS76" s="28"/>
      <c r="LJT76" s="28"/>
      <c r="LJU76" s="28"/>
      <c r="LJV76" s="28"/>
      <c r="LJW76" s="28"/>
      <c r="LJX76" s="28"/>
      <c r="LJY76" s="28"/>
      <c r="LJZ76" s="28"/>
      <c r="LKA76" s="52"/>
      <c r="LKB76" s="51"/>
      <c r="LKC76" s="51"/>
      <c r="LKD76" s="51"/>
      <c r="LKE76" s="47"/>
      <c r="LKF76" s="52"/>
      <c r="LKG76" s="52"/>
      <c r="LKH76" s="52"/>
      <c r="LKI76" s="28"/>
      <c r="LKJ76" s="28"/>
      <c r="LKK76" s="28"/>
      <c r="LKL76" s="28"/>
      <c r="LKM76" s="28"/>
      <c r="LKN76" s="28"/>
      <c r="LKO76" s="28"/>
      <c r="LKP76" s="28"/>
      <c r="LKQ76" s="52"/>
      <c r="LKR76" s="51"/>
      <c r="LKS76" s="51"/>
      <c r="LKT76" s="51"/>
      <c r="LKU76" s="47"/>
      <c r="LKV76" s="52"/>
      <c r="LKW76" s="52"/>
      <c r="LKX76" s="52"/>
      <c r="LKY76" s="28"/>
      <c r="LKZ76" s="28"/>
      <c r="LLA76" s="28"/>
      <c r="LLB76" s="28"/>
      <c r="LLC76" s="28"/>
      <c r="LLD76" s="28"/>
      <c r="LLE76" s="28"/>
      <c r="LLF76" s="28"/>
      <c r="LLG76" s="52"/>
      <c r="LLH76" s="51"/>
      <c r="LLI76" s="51"/>
      <c r="LLJ76" s="51"/>
      <c r="LLK76" s="47"/>
      <c r="LLL76" s="52"/>
      <c r="LLM76" s="52"/>
      <c r="LLN76" s="52"/>
      <c r="LLO76" s="28"/>
      <c r="LLP76" s="28"/>
      <c r="LLQ76" s="28"/>
      <c r="LLR76" s="28"/>
      <c r="LLS76" s="28"/>
      <c r="LLT76" s="28"/>
      <c r="LLU76" s="28"/>
      <c r="LLV76" s="28"/>
      <c r="LLW76" s="52"/>
      <c r="LLX76" s="51"/>
      <c r="LLY76" s="51"/>
      <c r="LLZ76" s="51"/>
      <c r="LMA76" s="47"/>
      <c r="LMB76" s="52"/>
      <c r="LMC76" s="52"/>
      <c r="LMD76" s="52"/>
      <c r="LME76" s="28"/>
      <c r="LMF76" s="28"/>
      <c r="LMG76" s="28"/>
      <c r="LMH76" s="28"/>
      <c r="LMI76" s="28"/>
      <c r="LMJ76" s="28"/>
      <c r="LMK76" s="28"/>
      <c r="LML76" s="28"/>
      <c r="LMM76" s="52"/>
      <c r="LMN76" s="51"/>
      <c r="LMO76" s="51"/>
      <c r="LMP76" s="51"/>
      <c r="LMQ76" s="47"/>
      <c r="LMR76" s="52"/>
      <c r="LMS76" s="52"/>
      <c r="LMT76" s="52"/>
      <c r="LMU76" s="28"/>
      <c r="LMV76" s="28"/>
      <c r="LMW76" s="28"/>
      <c r="LMX76" s="28"/>
      <c r="LMY76" s="28"/>
      <c r="LMZ76" s="28"/>
      <c r="LNA76" s="28"/>
      <c r="LNB76" s="28"/>
      <c r="LNC76" s="52"/>
      <c r="LND76" s="51"/>
      <c r="LNE76" s="51"/>
      <c r="LNF76" s="51"/>
      <c r="LNG76" s="47"/>
      <c r="LNH76" s="52"/>
      <c r="LNI76" s="52"/>
      <c r="LNJ76" s="52"/>
      <c r="LNK76" s="28"/>
      <c r="LNL76" s="28"/>
      <c r="LNM76" s="28"/>
      <c r="LNN76" s="28"/>
      <c r="LNO76" s="28"/>
      <c r="LNP76" s="28"/>
      <c r="LNQ76" s="28"/>
      <c r="LNR76" s="28"/>
      <c r="LNS76" s="52"/>
      <c r="LNT76" s="51"/>
      <c r="LNU76" s="51"/>
      <c r="LNV76" s="51"/>
      <c r="LNW76" s="47"/>
      <c r="LNX76" s="52"/>
      <c r="LNY76" s="52"/>
      <c r="LNZ76" s="52"/>
      <c r="LOA76" s="28"/>
      <c r="LOB76" s="28"/>
      <c r="LOC76" s="28"/>
      <c r="LOD76" s="28"/>
      <c r="LOE76" s="28"/>
      <c r="LOF76" s="28"/>
      <c r="LOG76" s="28"/>
      <c r="LOH76" s="28"/>
      <c r="LOI76" s="52"/>
      <c r="LOJ76" s="51"/>
      <c r="LOK76" s="51"/>
      <c r="LOL76" s="51"/>
      <c r="LOM76" s="47"/>
      <c r="LON76" s="52"/>
      <c r="LOO76" s="52"/>
      <c r="LOP76" s="52"/>
      <c r="LOQ76" s="28"/>
      <c r="LOR76" s="28"/>
      <c r="LOS76" s="28"/>
      <c r="LOT76" s="28"/>
      <c r="LOU76" s="28"/>
      <c r="LOV76" s="28"/>
      <c r="LOW76" s="28"/>
      <c r="LOX76" s="28"/>
      <c r="LOY76" s="52"/>
      <c r="LOZ76" s="51"/>
      <c r="LPA76" s="51"/>
      <c r="LPB76" s="51"/>
      <c r="LPC76" s="47"/>
      <c r="LPD76" s="52"/>
      <c r="LPE76" s="52"/>
      <c r="LPF76" s="52"/>
      <c r="LPG76" s="28"/>
      <c r="LPH76" s="28"/>
      <c r="LPI76" s="28"/>
      <c r="LPJ76" s="28"/>
      <c r="LPK76" s="28"/>
      <c r="LPL76" s="28"/>
      <c r="LPM76" s="28"/>
      <c r="LPN76" s="28"/>
      <c r="LPO76" s="52"/>
      <c r="LPP76" s="51"/>
      <c r="LPQ76" s="51"/>
      <c r="LPR76" s="51"/>
      <c r="LPS76" s="47"/>
      <c r="LPT76" s="52"/>
      <c r="LPU76" s="52"/>
      <c r="LPV76" s="52"/>
      <c r="LPW76" s="28"/>
      <c r="LPX76" s="28"/>
      <c r="LPY76" s="28"/>
      <c r="LPZ76" s="28"/>
      <c r="LQA76" s="28"/>
      <c r="LQB76" s="28"/>
      <c r="LQC76" s="28"/>
      <c r="LQD76" s="28"/>
      <c r="LQE76" s="52"/>
      <c r="LQF76" s="51"/>
      <c r="LQG76" s="51"/>
      <c r="LQH76" s="51"/>
      <c r="LQI76" s="47"/>
      <c r="LQJ76" s="52"/>
      <c r="LQK76" s="52"/>
      <c r="LQL76" s="52"/>
      <c r="LQM76" s="28"/>
      <c r="LQN76" s="28"/>
      <c r="LQO76" s="28"/>
      <c r="LQP76" s="28"/>
      <c r="LQQ76" s="28"/>
      <c r="LQR76" s="28"/>
      <c r="LQS76" s="28"/>
      <c r="LQT76" s="28"/>
      <c r="LQU76" s="52"/>
      <c r="LQV76" s="51"/>
      <c r="LQW76" s="51"/>
      <c r="LQX76" s="51"/>
      <c r="LQY76" s="47"/>
      <c r="LQZ76" s="52"/>
      <c r="LRA76" s="52"/>
      <c r="LRB76" s="52"/>
      <c r="LRC76" s="28"/>
      <c r="LRD76" s="28"/>
      <c r="LRE76" s="28"/>
      <c r="LRF76" s="28"/>
      <c r="LRG76" s="28"/>
      <c r="LRH76" s="28"/>
      <c r="LRI76" s="28"/>
      <c r="LRJ76" s="28"/>
      <c r="LRK76" s="52"/>
      <c r="LRL76" s="51"/>
      <c r="LRM76" s="51"/>
      <c r="LRN76" s="51"/>
      <c r="LRO76" s="47"/>
      <c r="LRP76" s="52"/>
      <c r="LRQ76" s="52"/>
      <c r="LRR76" s="52"/>
      <c r="LRS76" s="28"/>
      <c r="LRT76" s="28"/>
      <c r="LRU76" s="28"/>
      <c r="LRV76" s="28"/>
      <c r="LRW76" s="28"/>
      <c r="LRX76" s="28"/>
      <c r="LRY76" s="28"/>
      <c r="LRZ76" s="28"/>
      <c r="LSA76" s="52"/>
      <c r="LSB76" s="51"/>
      <c r="LSC76" s="51"/>
      <c r="LSD76" s="51"/>
      <c r="LSE76" s="47"/>
      <c r="LSF76" s="52"/>
      <c r="LSG76" s="52"/>
      <c r="LSH76" s="52"/>
      <c r="LSI76" s="28"/>
      <c r="LSJ76" s="28"/>
      <c r="LSK76" s="28"/>
      <c r="LSL76" s="28"/>
      <c r="LSM76" s="28"/>
      <c r="LSN76" s="28"/>
      <c r="LSO76" s="28"/>
      <c r="LSP76" s="28"/>
      <c r="LSQ76" s="52"/>
      <c r="LSR76" s="51"/>
      <c r="LSS76" s="51"/>
      <c r="LST76" s="51"/>
      <c r="LSU76" s="47"/>
      <c r="LSV76" s="52"/>
      <c r="LSW76" s="52"/>
      <c r="LSX76" s="52"/>
      <c r="LSY76" s="28"/>
      <c r="LSZ76" s="28"/>
      <c r="LTA76" s="28"/>
      <c r="LTB76" s="28"/>
      <c r="LTC76" s="28"/>
      <c r="LTD76" s="28"/>
      <c r="LTE76" s="28"/>
      <c r="LTF76" s="28"/>
      <c r="LTG76" s="52"/>
      <c r="LTH76" s="51"/>
      <c r="LTI76" s="51"/>
      <c r="LTJ76" s="51"/>
      <c r="LTK76" s="47"/>
      <c r="LTL76" s="52"/>
      <c r="LTM76" s="52"/>
      <c r="LTN76" s="52"/>
      <c r="LTO76" s="28"/>
      <c r="LTP76" s="28"/>
      <c r="LTQ76" s="28"/>
      <c r="LTR76" s="28"/>
      <c r="LTS76" s="28"/>
      <c r="LTT76" s="28"/>
      <c r="LTU76" s="28"/>
      <c r="LTV76" s="28"/>
      <c r="LTW76" s="52"/>
      <c r="LTX76" s="51"/>
      <c r="LTY76" s="51"/>
      <c r="LTZ76" s="51"/>
      <c r="LUA76" s="47"/>
      <c r="LUB76" s="52"/>
      <c r="LUC76" s="52"/>
      <c r="LUD76" s="52"/>
      <c r="LUE76" s="28"/>
      <c r="LUF76" s="28"/>
      <c r="LUG76" s="28"/>
      <c r="LUH76" s="28"/>
      <c r="LUI76" s="28"/>
      <c r="LUJ76" s="28"/>
      <c r="LUK76" s="28"/>
      <c r="LUL76" s="28"/>
      <c r="LUM76" s="52"/>
      <c r="LUN76" s="51"/>
      <c r="LUO76" s="51"/>
      <c r="LUP76" s="51"/>
      <c r="LUQ76" s="47"/>
      <c r="LUR76" s="52"/>
      <c r="LUS76" s="52"/>
      <c r="LUT76" s="52"/>
      <c r="LUU76" s="28"/>
      <c r="LUV76" s="28"/>
      <c r="LUW76" s="28"/>
      <c r="LUX76" s="28"/>
      <c r="LUY76" s="28"/>
      <c r="LUZ76" s="28"/>
      <c r="LVA76" s="28"/>
      <c r="LVB76" s="28"/>
      <c r="LVC76" s="52"/>
      <c r="LVD76" s="51"/>
      <c r="LVE76" s="51"/>
      <c r="LVF76" s="51"/>
      <c r="LVG76" s="47"/>
      <c r="LVH76" s="52"/>
      <c r="LVI76" s="52"/>
      <c r="LVJ76" s="52"/>
      <c r="LVK76" s="28"/>
      <c r="LVL76" s="28"/>
      <c r="LVM76" s="28"/>
      <c r="LVN76" s="28"/>
      <c r="LVO76" s="28"/>
      <c r="LVP76" s="28"/>
      <c r="LVQ76" s="28"/>
      <c r="LVR76" s="28"/>
      <c r="LVS76" s="52"/>
      <c r="LVT76" s="51"/>
      <c r="LVU76" s="51"/>
      <c r="LVV76" s="51"/>
      <c r="LVW76" s="47"/>
      <c r="LVX76" s="52"/>
      <c r="LVY76" s="52"/>
      <c r="LVZ76" s="52"/>
      <c r="LWA76" s="28"/>
      <c r="LWB76" s="28"/>
      <c r="LWC76" s="28"/>
      <c r="LWD76" s="28"/>
      <c r="LWE76" s="28"/>
      <c r="LWF76" s="28"/>
      <c r="LWG76" s="28"/>
      <c r="LWH76" s="28"/>
      <c r="LWI76" s="52"/>
      <c r="LWJ76" s="51"/>
      <c r="LWK76" s="51"/>
      <c r="LWL76" s="51"/>
      <c r="LWM76" s="47"/>
      <c r="LWN76" s="52"/>
      <c r="LWO76" s="52"/>
      <c r="LWP76" s="52"/>
      <c r="LWQ76" s="28"/>
      <c r="LWR76" s="28"/>
      <c r="LWS76" s="28"/>
      <c r="LWT76" s="28"/>
      <c r="LWU76" s="28"/>
      <c r="LWV76" s="28"/>
      <c r="LWW76" s="28"/>
      <c r="LWX76" s="28"/>
      <c r="LWY76" s="52"/>
      <c r="LWZ76" s="51"/>
      <c r="LXA76" s="51"/>
      <c r="LXB76" s="51"/>
      <c r="LXC76" s="47"/>
      <c r="LXD76" s="52"/>
      <c r="LXE76" s="52"/>
      <c r="LXF76" s="52"/>
      <c r="LXG76" s="28"/>
      <c r="LXH76" s="28"/>
      <c r="LXI76" s="28"/>
      <c r="LXJ76" s="28"/>
      <c r="LXK76" s="28"/>
      <c r="LXL76" s="28"/>
      <c r="LXM76" s="28"/>
      <c r="LXN76" s="28"/>
      <c r="LXO76" s="52"/>
      <c r="LXP76" s="51"/>
      <c r="LXQ76" s="51"/>
      <c r="LXR76" s="51"/>
      <c r="LXS76" s="47"/>
      <c r="LXT76" s="52"/>
      <c r="LXU76" s="52"/>
      <c r="LXV76" s="52"/>
      <c r="LXW76" s="28"/>
      <c r="LXX76" s="28"/>
      <c r="LXY76" s="28"/>
      <c r="LXZ76" s="28"/>
      <c r="LYA76" s="28"/>
      <c r="LYB76" s="28"/>
      <c r="LYC76" s="28"/>
      <c r="LYD76" s="28"/>
      <c r="LYE76" s="52"/>
      <c r="LYF76" s="51"/>
      <c r="LYG76" s="51"/>
      <c r="LYH76" s="51"/>
      <c r="LYI76" s="47"/>
      <c r="LYJ76" s="52"/>
      <c r="LYK76" s="52"/>
      <c r="LYL76" s="52"/>
      <c r="LYM76" s="28"/>
      <c r="LYN76" s="28"/>
      <c r="LYO76" s="28"/>
      <c r="LYP76" s="28"/>
      <c r="LYQ76" s="28"/>
      <c r="LYR76" s="28"/>
      <c r="LYS76" s="28"/>
      <c r="LYT76" s="28"/>
      <c r="LYU76" s="52"/>
      <c r="LYV76" s="51"/>
      <c r="LYW76" s="51"/>
      <c r="LYX76" s="51"/>
      <c r="LYY76" s="47"/>
      <c r="LYZ76" s="52"/>
      <c r="LZA76" s="52"/>
      <c r="LZB76" s="52"/>
      <c r="LZC76" s="28"/>
      <c r="LZD76" s="28"/>
      <c r="LZE76" s="28"/>
      <c r="LZF76" s="28"/>
      <c r="LZG76" s="28"/>
      <c r="LZH76" s="28"/>
      <c r="LZI76" s="28"/>
      <c r="LZJ76" s="28"/>
      <c r="LZK76" s="52"/>
      <c r="LZL76" s="51"/>
      <c r="LZM76" s="51"/>
      <c r="LZN76" s="51"/>
      <c r="LZO76" s="47"/>
      <c r="LZP76" s="52"/>
      <c r="LZQ76" s="52"/>
      <c r="LZR76" s="52"/>
      <c r="LZS76" s="28"/>
      <c r="LZT76" s="28"/>
      <c r="LZU76" s="28"/>
      <c r="LZV76" s="28"/>
      <c r="LZW76" s="28"/>
      <c r="LZX76" s="28"/>
      <c r="LZY76" s="28"/>
      <c r="LZZ76" s="28"/>
      <c r="MAA76" s="52"/>
      <c r="MAB76" s="51"/>
      <c r="MAC76" s="51"/>
      <c r="MAD76" s="51"/>
      <c r="MAE76" s="47"/>
      <c r="MAF76" s="52"/>
      <c r="MAG76" s="52"/>
      <c r="MAH76" s="52"/>
      <c r="MAI76" s="28"/>
      <c r="MAJ76" s="28"/>
      <c r="MAK76" s="28"/>
      <c r="MAL76" s="28"/>
      <c r="MAM76" s="28"/>
      <c r="MAN76" s="28"/>
      <c r="MAO76" s="28"/>
      <c r="MAP76" s="28"/>
      <c r="MAQ76" s="52"/>
      <c r="MAR76" s="51"/>
      <c r="MAS76" s="51"/>
      <c r="MAT76" s="51"/>
      <c r="MAU76" s="47"/>
      <c r="MAV76" s="52"/>
      <c r="MAW76" s="52"/>
      <c r="MAX76" s="52"/>
      <c r="MAY76" s="28"/>
      <c r="MAZ76" s="28"/>
      <c r="MBA76" s="28"/>
      <c r="MBB76" s="28"/>
      <c r="MBC76" s="28"/>
      <c r="MBD76" s="28"/>
      <c r="MBE76" s="28"/>
      <c r="MBF76" s="28"/>
      <c r="MBG76" s="52"/>
      <c r="MBH76" s="51"/>
      <c r="MBI76" s="51"/>
      <c r="MBJ76" s="51"/>
      <c r="MBK76" s="47"/>
      <c r="MBL76" s="52"/>
      <c r="MBM76" s="52"/>
      <c r="MBN76" s="52"/>
      <c r="MBO76" s="28"/>
      <c r="MBP76" s="28"/>
      <c r="MBQ76" s="28"/>
      <c r="MBR76" s="28"/>
      <c r="MBS76" s="28"/>
      <c r="MBT76" s="28"/>
      <c r="MBU76" s="28"/>
      <c r="MBV76" s="28"/>
      <c r="MBW76" s="52"/>
      <c r="MBX76" s="51"/>
      <c r="MBY76" s="51"/>
      <c r="MBZ76" s="51"/>
      <c r="MCA76" s="47"/>
      <c r="MCB76" s="52"/>
      <c r="MCC76" s="52"/>
      <c r="MCD76" s="52"/>
      <c r="MCE76" s="28"/>
      <c r="MCF76" s="28"/>
      <c r="MCG76" s="28"/>
      <c r="MCH76" s="28"/>
      <c r="MCI76" s="28"/>
      <c r="MCJ76" s="28"/>
      <c r="MCK76" s="28"/>
      <c r="MCL76" s="28"/>
      <c r="MCM76" s="52"/>
      <c r="MCN76" s="51"/>
      <c r="MCO76" s="51"/>
      <c r="MCP76" s="51"/>
      <c r="MCQ76" s="47"/>
      <c r="MCR76" s="52"/>
      <c r="MCS76" s="52"/>
      <c r="MCT76" s="52"/>
      <c r="MCU76" s="28"/>
      <c r="MCV76" s="28"/>
      <c r="MCW76" s="28"/>
      <c r="MCX76" s="28"/>
      <c r="MCY76" s="28"/>
      <c r="MCZ76" s="28"/>
      <c r="MDA76" s="28"/>
      <c r="MDB76" s="28"/>
      <c r="MDC76" s="52"/>
      <c r="MDD76" s="51"/>
      <c r="MDE76" s="51"/>
      <c r="MDF76" s="51"/>
      <c r="MDG76" s="47"/>
      <c r="MDH76" s="52"/>
      <c r="MDI76" s="52"/>
      <c r="MDJ76" s="52"/>
      <c r="MDK76" s="28"/>
      <c r="MDL76" s="28"/>
      <c r="MDM76" s="28"/>
      <c r="MDN76" s="28"/>
      <c r="MDO76" s="28"/>
      <c r="MDP76" s="28"/>
      <c r="MDQ76" s="28"/>
      <c r="MDR76" s="28"/>
      <c r="MDS76" s="52"/>
      <c r="MDT76" s="51"/>
      <c r="MDU76" s="51"/>
      <c r="MDV76" s="51"/>
      <c r="MDW76" s="47"/>
      <c r="MDX76" s="52"/>
      <c r="MDY76" s="52"/>
      <c r="MDZ76" s="52"/>
      <c r="MEA76" s="28"/>
      <c r="MEB76" s="28"/>
      <c r="MEC76" s="28"/>
      <c r="MED76" s="28"/>
      <c r="MEE76" s="28"/>
      <c r="MEF76" s="28"/>
      <c r="MEG76" s="28"/>
      <c r="MEH76" s="28"/>
      <c r="MEI76" s="52"/>
      <c r="MEJ76" s="51"/>
      <c r="MEK76" s="51"/>
      <c r="MEL76" s="51"/>
      <c r="MEM76" s="47"/>
      <c r="MEN76" s="52"/>
      <c r="MEO76" s="52"/>
      <c r="MEP76" s="52"/>
      <c r="MEQ76" s="28"/>
      <c r="MER76" s="28"/>
      <c r="MES76" s="28"/>
      <c r="MET76" s="28"/>
      <c r="MEU76" s="28"/>
      <c r="MEV76" s="28"/>
      <c r="MEW76" s="28"/>
      <c r="MEX76" s="28"/>
      <c r="MEY76" s="52"/>
      <c r="MEZ76" s="51"/>
      <c r="MFA76" s="51"/>
      <c r="MFB76" s="51"/>
      <c r="MFC76" s="47"/>
      <c r="MFD76" s="52"/>
      <c r="MFE76" s="52"/>
      <c r="MFF76" s="52"/>
      <c r="MFG76" s="28"/>
      <c r="MFH76" s="28"/>
      <c r="MFI76" s="28"/>
      <c r="MFJ76" s="28"/>
      <c r="MFK76" s="28"/>
      <c r="MFL76" s="28"/>
      <c r="MFM76" s="28"/>
      <c r="MFN76" s="28"/>
      <c r="MFO76" s="52"/>
      <c r="MFP76" s="51"/>
      <c r="MFQ76" s="51"/>
      <c r="MFR76" s="51"/>
      <c r="MFS76" s="47"/>
      <c r="MFT76" s="52"/>
      <c r="MFU76" s="52"/>
      <c r="MFV76" s="52"/>
      <c r="MFW76" s="28"/>
      <c r="MFX76" s="28"/>
      <c r="MFY76" s="28"/>
      <c r="MFZ76" s="28"/>
      <c r="MGA76" s="28"/>
      <c r="MGB76" s="28"/>
      <c r="MGC76" s="28"/>
      <c r="MGD76" s="28"/>
      <c r="MGE76" s="52"/>
      <c r="MGF76" s="51"/>
      <c r="MGG76" s="51"/>
      <c r="MGH76" s="51"/>
      <c r="MGI76" s="47"/>
      <c r="MGJ76" s="52"/>
      <c r="MGK76" s="52"/>
      <c r="MGL76" s="52"/>
      <c r="MGM76" s="28"/>
      <c r="MGN76" s="28"/>
      <c r="MGO76" s="28"/>
      <c r="MGP76" s="28"/>
      <c r="MGQ76" s="28"/>
      <c r="MGR76" s="28"/>
      <c r="MGS76" s="28"/>
      <c r="MGT76" s="28"/>
      <c r="MGU76" s="52"/>
      <c r="MGV76" s="51"/>
      <c r="MGW76" s="51"/>
      <c r="MGX76" s="51"/>
      <c r="MGY76" s="47"/>
      <c r="MGZ76" s="52"/>
      <c r="MHA76" s="52"/>
      <c r="MHB76" s="52"/>
      <c r="MHC76" s="28"/>
      <c r="MHD76" s="28"/>
      <c r="MHE76" s="28"/>
      <c r="MHF76" s="28"/>
      <c r="MHG76" s="28"/>
      <c r="MHH76" s="28"/>
      <c r="MHI76" s="28"/>
      <c r="MHJ76" s="28"/>
      <c r="MHK76" s="52"/>
      <c r="MHL76" s="51"/>
      <c r="MHM76" s="51"/>
      <c r="MHN76" s="51"/>
      <c r="MHO76" s="47"/>
      <c r="MHP76" s="52"/>
      <c r="MHQ76" s="52"/>
      <c r="MHR76" s="52"/>
      <c r="MHS76" s="28"/>
      <c r="MHT76" s="28"/>
      <c r="MHU76" s="28"/>
      <c r="MHV76" s="28"/>
      <c r="MHW76" s="28"/>
      <c r="MHX76" s="28"/>
      <c r="MHY76" s="28"/>
      <c r="MHZ76" s="28"/>
      <c r="MIA76" s="52"/>
      <c r="MIB76" s="51"/>
      <c r="MIC76" s="51"/>
      <c r="MID76" s="51"/>
      <c r="MIE76" s="47"/>
      <c r="MIF76" s="52"/>
      <c r="MIG76" s="52"/>
      <c r="MIH76" s="52"/>
      <c r="MII76" s="28"/>
      <c r="MIJ76" s="28"/>
      <c r="MIK76" s="28"/>
      <c r="MIL76" s="28"/>
      <c r="MIM76" s="28"/>
      <c r="MIN76" s="28"/>
      <c r="MIO76" s="28"/>
      <c r="MIP76" s="28"/>
      <c r="MIQ76" s="52"/>
      <c r="MIR76" s="51"/>
      <c r="MIS76" s="51"/>
      <c r="MIT76" s="51"/>
      <c r="MIU76" s="47"/>
      <c r="MIV76" s="52"/>
      <c r="MIW76" s="52"/>
      <c r="MIX76" s="52"/>
      <c r="MIY76" s="28"/>
      <c r="MIZ76" s="28"/>
      <c r="MJA76" s="28"/>
      <c r="MJB76" s="28"/>
      <c r="MJC76" s="28"/>
      <c r="MJD76" s="28"/>
      <c r="MJE76" s="28"/>
      <c r="MJF76" s="28"/>
      <c r="MJG76" s="52"/>
      <c r="MJH76" s="51"/>
      <c r="MJI76" s="51"/>
      <c r="MJJ76" s="51"/>
      <c r="MJK76" s="47"/>
      <c r="MJL76" s="52"/>
      <c r="MJM76" s="52"/>
      <c r="MJN76" s="52"/>
      <c r="MJO76" s="28"/>
      <c r="MJP76" s="28"/>
      <c r="MJQ76" s="28"/>
      <c r="MJR76" s="28"/>
      <c r="MJS76" s="28"/>
      <c r="MJT76" s="28"/>
      <c r="MJU76" s="28"/>
      <c r="MJV76" s="28"/>
      <c r="MJW76" s="52"/>
      <c r="MJX76" s="51"/>
      <c r="MJY76" s="51"/>
      <c r="MJZ76" s="51"/>
      <c r="MKA76" s="47"/>
      <c r="MKB76" s="52"/>
      <c r="MKC76" s="52"/>
      <c r="MKD76" s="52"/>
      <c r="MKE76" s="28"/>
      <c r="MKF76" s="28"/>
      <c r="MKG76" s="28"/>
      <c r="MKH76" s="28"/>
      <c r="MKI76" s="28"/>
      <c r="MKJ76" s="28"/>
      <c r="MKK76" s="28"/>
      <c r="MKL76" s="28"/>
      <c r="MKM76" s="52"/>
      <c r="MKN76" s="51"/>
      <c r="MKO76" s="51"/>
      <c r="MKP76" s="51"/>
      <c r="MKQ76" s="47"/>
      <c r="MKR76" s="52"/>
      <c r="MKS76" s="52"/>
      <c r="MKT76" s="52"/>
      <c r="MKU76" s="28"/>
      <c r="MKV76" s="28"/>
      <c r="MKW76" s="28"/>
      <c r="MKX76" s="28"/>
      <c r="MKY76" s="28"/>
      <c r="MKZ76" s="28"/>
      <c r="MLA76" s="28"/>
      <c r="MLB76" s="28"/>
      <c r="MLC76" s="52"/>
      <c r="MLD76" s="51"/>
      <c r="MLE76" s="51"/>
      <c r="MLF76" s="51"/>
      <c r="MLG76" s="47"/>
      <c r="MLH76" s="52"/>
      <c r="MLI76" s="52"/>
      <c r="MLJ76" s="52"/>
      <c r="MLK76" s="28"/>
      <c r="MLL76" s="28"/>
      <c r="MLM76" s="28"/>
      <c r="MLN76" s="28"/>
      <c r="MLO76" s="28"/>
      <c r="MLP76" s="28"/>
      <c r="MLQ76" s="28"/>
      <c r="MLR76" s="28"/>
      <c r="MLS76" s="52"/>
      <c r="MLT76" s="51"/>
      <c r="MLU76" s="51"/>
      <c r="MLV76" s="51"/>
      <c r="MLW76" s="47"/>
      <c r="MLX76" s="52"/>
      <c r="MLY76" s="52"/>
      <c r="MLZ76" s="52"/>
      <c r="MMA76" s="28"/>
      <c r="MMB76" s="28"/>
      <c r="MMC76" s="28"/>
      <c r="MMD76" s="28"/>
      <c r="MME76" s="28"/>
      <c r="MMF76" s="28"/>
      <c r="MMG76" s="28"/>
      <c r="MMH76" s="28"/>
      <c r="MMI76" s="52"/>
      <c r="MMJ76" s="51"/>
      <c r="MMK76" s="51"/>
      <c r="MML76" s="51"/>
      <c r="MMM76" s="47"/>
      <c r="MMN76" s="52"/>
      <c r="MMO76" s="52"/>
      <c r="MMP76" s="52"/>
      <c r="MMQ76" s="28"/>
      <c r="MMR76" s="28"/>
      <c r="MMS76" s="28"/>
      <c r="MMT76" s="28"/>
      <c r="MMU76" s="28"/>
      <c r="MMV76" s="28"/>
      <c r="MMW76" s="28"/>
      <c r="MMX76" s="28"/>
      <c r="MMY76" s="52"/>
      <c r="MMZ76" s="51"/>
      <c r="MNA76" s="51"/>
      <c r="MNB76" s="51"/>
      <c r="MNC76" s="47"/>
      <c r="MND76" s="52"/>
      <c r="MNE76" s="52"/>
      <c r="MNF76" s="52"/>
      <c r="MNG76" s="28"/>
      <c r="MNH76" s="28"/>
      <c r="MNI76" s="28"/>
      <c r="MNJ76" s="28"/>
      <c r="MNK76" s="28"/>
      <c r="MNL76" s="28"/>
      <c r="MNM76" s="28"/>
      <c r="MNN76" s="28"/>
      <c r="MNO76" s="52"/>
      <c r="MNP76" s="51"/>
      <c r="MNQ76" s="51"/>
      <c r="MNR76" s="51"/>
      <c r="MNS76" s="47"/>
      <c r="MNT76" s="52"/>
      <c r="MNU76" s="52"/>
      <c r="MNV76" s="52"/>
      <c r="MNW76" s="28"/>
      <c r="MNX76" s="28"/>
      <c r="MNY76" s="28"/>
      <c r="MNZ76" s="28"/>
      <c r="MOA76" s="28"/>
      <c r="MOB76" s="28"/>
      <c r="MOC76" s="28"/>
      <c r="MOD76" s="28"/>
      <c r="MOE76" s="52"/>
      <c r="MOF76" s="51"/>
      <c r="MOG76" s="51"/>
      <c r="MOH76" s="51"/>
      <c r="MOI76" s="47"/>
      <c r="MOJ76" s="52"/>
      <c r="MOK76" s="52"/>
      <c r="MOL76" s="52"/>
      <c r="MOM76" s="28"/>
      <c r="MON76" s="28"/>
      <c r="MOO76" s="28"/>
      <c r="MOP76" s="28"/>
      <c r="MOQ76" s="28"/>
      <c r="MOR76" s="28"/>
      <c r="MOS76" s="28"/>
      <c r="MOT76" s="28"/>
      <c r="MOU76" s="52"/>
      <c r="MOV76" s="51"/>
      <c r="MOW76" s="51"/>
      <c r="MOX76" s="51"/>
      <c r="MOY76" s="47"/>
      <c r="MOZ76" s="52"/>
      <c r="MPA76" s="52"/>
      <c r="MPB76" s="52"/>
      <c r="MPC76" s="28"/>
      <c r="MPD76" s="28"/>
      <c r="MPE76" s="28"/>
      <c r="MPF76" s="28"/>
      <c r="MPG76" s="28"/>
      <c r="MPH76" s="28"/>
      <c r="MPI76" s="28"/>
      <c r="MPJ76" s="28"/>
      <c r="MPK76" s="52"/>
      <c r="MPL76" s="51"/>
      <c r="MPM76" s="51"/>
      <c r="MPN76" s="51"/>
      <c r="MPO76" s="47"/>
      <c r="MPP76" s="52"/>
      <c r="MPQ76" s="52"/>
      <c r="MPR76" s="52"/>
      <c r="MPS76" s="28"/>
      <c r="MPT76" s="28"/>
      <c r="MPU76" s="28"/>
      <c r="MPV76" s="28"/>
      <c r="MPW76" s="28"/>
      <c r="MPX76" s="28"/>
      <c r="MPY76" s="28"/>
      <c r="MPZ76" s="28"/>
      <c r="MQA76" s="52"/>
      <c r="MQB76" s="51"/>
      <c r="MQC76" s="51"/>
      <c r="MQD76" s="51"/>
      <c r="MQE76" s="47"/>
      <c r="MQF76" s="52"/>
      <c r="MQG76" s="52"/>
      <c r="MQH76" s="52"/>
      <c r="MQI76" s="28"/>
      <c r="MQJ76" s="28"/>
      <c r="MQK76" s="28"/>
      <c r="MQL76" s="28"/>
      <c r="MQM76" s="28"/>
      <c r="MQN76" s="28"/>
      <c r="MQO76" s="28"/>
      <c r="MQP76" s="28"/>
      <c r="MQQ76" s="52"/>
      <c r="MQR76" s="51"/>
      <c r="MQS76" s="51"/>
      <c r="MQT76" s="51"/>
      <c r="MQU76" s="47"/>
      <c r="MQV76" s="52"/>
      <c r="MQW76" s="52"/>
      <c r="MQX76" s="52"/>
      <c r="MQY76" s="28"/>
      <c r="MQZ76" s="28"/>
      <c r="MRA76" s="28"/>
      <c r="MRB76" s="28"/>
      <c r="MRC76" s="28"/>
      <c r="MRD76" s="28"/>
      <c r="MRE76" s="28"/>
      <c r="MRF76" s="28"/>
      <c r="MRG76" s="52"/>
      <c r="MRH76" s="51"/>
      <c r="MRI76" s="51"/>
      <c r="MRJ76" s="51"/>
      <c r="MRK76" s="47"/>
      <c r="MRL76" s="52"/>
      <c r="MRM76" s="52"/>
      <c r="MRN76" s="52"/>
      <c r="MRO76" s="28"/>
      <c r="MRP76" s="28"/>
      <c r="MRQ76" s="28"/>
      <c r="MRR76" s="28"/>
      <c r="MRS76" s="28"/>
      <c r="MRT76" s="28"/>
      <c r="MRU76" s="28"/>
      <c r="MRV76" s="28"/>
      <c r="MRW76" s="52"/>
      <c r="MRX76" s="51"/>
      <c r="MRY76" s="51"/>
      <c r="MRZ76" s="51"/>
      <c r="MSA76" s="47"/>
      <c r="MSB76" s="52"/>
      <c r="MSC76" s="52"/>
      <c r="MSD76" s="52"/>
      <c r="MSE76" s="28"/>
      <c r="MSF76" s="28"/>
      <c r="MSG76" s="28"/>
      <c r="MSH76" s="28"/>
      <c r="MSI76" s="28"/>
      <c r="MSJ76" s="28"/>
      <c r="MSK76" s="28"/>
      <c r="MSL76" s="28"/>
      <c r="MSM76" s="52"/>
      <c r="MSN76" s="51"/>
      <c r="MSO76" s="51"/>
      <c r="MSP76" s="51"/>
      <c r="MSQ76" s="47"/>
      <c r="MSR76" s="52"/>
      <c r="MSS76" s="52"/>
      <c r="MST76" s="52"/>
      <c r="MSU76" s="28"/>
      <c r="MSV76" s="28"/>
      <c r="MSW76" s="28"/>
      <c r="MSX76" s="28"/>
      <c r="MSY76" s="28"/>
      <c r="MSZ76" s="28"/>
      <c r="MTA76" s="28"/>
      <c r="MTB76" s="28"/>
      <c r="MTC76" s="52"/>
      <c r="MTD76" s="51"/>
      <c r="MTE76" s="51"/>
      <c r="MTF76" s="51"/>
      <c r="MTG76" s="47"/>
      <c r="MTH76" s="52"/>
      <c r="MTI76" s="52"/>
      <c r="MTJ76" s="52"/>
      <c r="MTK76" s="28"/>
      <c r="MTL76" s="28"/>
      <c r="MTM76" s="28"/>
      <c r="MTN76" s="28"/>
      <c r="MTO76" s="28"/>
      <c r="MTP76" s="28"/>
      <c r="MTQ76" s="28"/>
      <c r="MTR76" s="28"/>
      <c r="MTS76" s="52"/>
      <c r="MTT76" s="51"/>
      <c r="MTU76" s="51"/>
      <c r="MTV76" s="51"/>
      <c r="MTW76" s="47"/>
      <c r="MTX76" s="52"/>
      <c r="MTY76" s="52"/>
      <c r="MTZ76" s="52"/>
      <c r="MUA76" s="28"/>
      <c r="MUB76" s="28"/>
      <c r="MUC76" s="28"/>
      <c r="MUD76" s="28"/>
      <c r="MUE76" s="28"/>
      <c r="MUF76" s="28"/>
      <c r="MUG76" s="28"/>
      <c r="MUH76" s="28"/>
      <c r="MUI76" s="52"/>
      <c r="MUJ76" s="51"/>
      <c r="MUK76" s="51"/>
      <c r="MUL76" s="51"/>
      <c r="MUM76" s="47"/>
      <c r="MUN76" s="52"/>
      <c r="MUO76" s="52"/>
      <c r="MUP76" s="52"/>
      <c r="MUQ76" s="28"/>
      <c r="MUR76" s="28"/>
      <c r="MUS76" s="28"/>
      <c r="MUT76" s="28"/>
      <c r="MUU76" s="28"/>
      <c r="MUV76" s="28"/>
      <c r="MUW76" s="28"/>
      <c r="MUX76" s="28"/>
      <c r="MUY76" s="52"/>
      <c r="MUZ76" s="51"/>
      <c r="MVA76" s="51"/>
      <c r="MVB76" s="51"/>
      <c r="MVC76" s="47"/>
      <c r="MVD76" s="52"/>
      <c r="MVE76" s="52"/>
      <c r="MVF76" s="52"/>
      <c r="MVG76" s="28"/>
      <c r="MVH76" s="28"/>
      <c r="MVI76" s="28"/>
      <c r="MVJ76" s="28"/>
      <c r="MVK76" s="28"/>
      <c r="MVL76" s="28"/>
      <c r="MVM76" s="28"/>
      <c r="MVN76" s="28"/>
      <c r="MVO76" s="52"/>
      <c r="MVP76" s="51"/>
      <c r="MVQ76" s="51"/>
      <c r="MVR76" s="51"/>
      <c r="MVS76" s="47"/>
      <c r="MVT76" s="52"/>
      <c r="MVU76" s="52"/>
      <c r="MVV76" s="52"/>
      <c r="MVW76" s="28"/>
      <c r="MVX76" s="28"/>
      <c r="MVY76" s="28"/>
      <c r="MVZ76" s="28"/>
      <c r="MWA76" s="28"/>
      <c r="MWB76" s="28"/>
      <c r="MWC76" s="28"/>
      <c r="MWD76" s="28"/>
      <c r="MWE76" s="52"/>
      <c r="MWF76" s="51"/>
      <c r="MWG76" s="51"/>
      <c r="MWH76" s="51"/>
      <c r="MWI76" s="47"/>
      <c r="MWJ76" s="52"/>
      <c r="MWK76" s="52"/>
      <c r="MWL76" s="52"/>
      <c r="MWM76" s="28"/>
      <c r="MWN76" s="28"/>
      <c r="MWO76" s="28"/>
      <c r="MWP76" s="28"/>
      <c r="MWQ76" s="28"/>
      <c r="MWR76" s="28"/>
      <c r="MWS76" s="28"/>
      <c r="MWT76" s="28"/>
      <c r="MWU76" s="52"/>
      <c r="MWV76" s="51"/>
      <c r="MWW76" s="51"/>
      <c r="MWX76" s="51"/>
      <c r="MWY76" s="47"/>
      <c r="MWZ76" s="52"/>
      <c r="MXA76" s="52"/>
      <c r="MXB76" s="52"/>
      <c r="MXC76" s="28"/>
      <c r="MXD76" s="28"/>
      <c r="MXE76" s="28"/>
      <c r="MXF76" s="28"/>
      <c r="MXG76" s="28"/>
      <c r="MXH76" s="28"/>
      <c r="MXI76" s="28"/>
      <c r="MXJ76" s="28"/>
      <c r="MXK76" s="52"/>
      <c r="MXL76" s="51"/>
      <c r="MXM76" s="51"/>
      <c r="MXN76" s="51"/>
      <c r="MXO76" s="47"/>
      <c r="MXP76" s="52"/>
      <c r="MXQ76" s="52"/>
      <c r="MXR76" s="52"/>
      <c r="MXS76" s="28"/>
      <c r="MXT76" s="28"/>
      <c r="MXU76" s="28"/>
      <c r="MXV76" s="28"/>
      <c r="MXW76" s="28"/>
      <c r="MXX76" s="28"/>
      <c r="MXY76" s="28"/>
      <c r="MXZ76" s="28"/>
      <c r="MYA76" s="52"/>
      <c r="MYB76" s="51"/>
      <c r="MYC76" s="51"/>
      <c r="MYD76" s="51"/>
      <c r="MYE76" s="47"/>
      <c r="MYF76" s="52"/>
      <c r="MYG76" s="52"/>
      <c r="MYH76" s="52"/>
      <c r="MYI76" s="28"/>
      <c r="MYJ76" s="28"/>
      <c r="MYK76" s="28"/>
      <c r="MYL76" s="28"/>
      <c r="MYM76" s="28"/>
      <c r="MYN76" s="28"/>
      <c r="MYO76" s="28"/>
      <c r="MYP76" s="28"/>
      <c r="MYQ76" s="52"/>
      <c r="MYR76" s="51"/>
      <c r="MYS76" s="51"/>
      <c r="MYT76" s="51"/>
      <c r="MYU76" s="47"/>
      <c r="MYV76" s="52"/>
      <c r="MYW76" s="52"/>
      <c r="MYX76" s="52"/>
      <c r="MYY76" s="28"/>
      <c r="MYZ76" s="28"/>
      <c r="MZA76" s="28"/>
      <c r="MZB76" s="28"/>
      <c r="MZC76" s="28"/>
      <c r="MZD76" s="28"/>
      <c r="MZE76" s="28"/>
      <c r="MZF76" s="28"/>
      <c r="MZG76" s="52"/>
      <c r="MZH76" s="51"/>
      <c r="MZI76" s="51"/>
      <c r="MZJ76" s="51"/>
      <c r="MZK76" s="47"/>
      <c r="MZL76" s="52"/>
      <c r="MZM76" s="52"/>
      <c r="MZN76" s="52"/>
      <c r="MZO76" s="28"/>
      <c r="MZP76" s="28"/>
      <c r="MZQ76" s="28"/>
      <c r="MZR76" s="28"/>
      <c r="MZS76" s="28"/>
      <c r="MZT76" s="28"/>
      <c r="MZU76" s="28"/>
      <c r="MZV76" s="28"/>
      <c r="MZW76" s="52"/>
      <c r="MZX76" s="51"/>
      <c r="MZY76" s="51"/>
      <c r="MZZ76" s="51"/>
      <c r="NAA76" s="47"/>
      <c r="NAB76" s="52"/>
      <c r="NAC76" s="52"/>
      <c r="NAD76" s="52"/>
      <c r="NAE76" s="28"/>
      <c r="NAF76" s="28"/>
      <c r="NAG76" s="28"/>
      <c r="NAH76" s="28"/>
      <c r="NAI76" s="28"/>
      <c r="NAJ76" s="28"/>
      <c r="NAK76" s="28"/>
      <c r="NAL76" s="28"/>
      <c r="NAM76" s="52"/>
      <c r="NAN76" s="51"/>
      <c r="NAO76" s="51"/>
      <c r="NAP76" s="51"/>
      <c r="NAQ76" s="47"/>
      <c r="NAR76" s="52"/>
      <c r="NAS76" s="52"/>
      <c r="NAT76" s="52"/>
      <c r="NAU76" s="28"/>
      <c r="NAV76" s="28"/>
      <c r="NAW76" s="28"/>
      <c r="NAX76" s="28"/>
      <c r="NAY76" s="28"/>
      <c r="NAZ76" s="28"/>
      <c r="NBA76" s="28"/>
      <c r="NBB76" s="28"/>
      <c r="NBC76" s="52"/>
      <c r="NBD76" s="51"/>
      <c r="NBE76" s="51"/>
      <c r="NBF76" s="51"/>
      <c r="NBG76" s="47"/>
      <c r="NBH76" s="52"/>
      <c r="NBI76" s="52"/>
      <c r="NBJ76" s="52"/>
      <c r="NBK76" s="28"/>
      <c r="NBL76" s="28"/>
      <c r="NBM76" s="28"/>
      <c r="NBN76" s="28"/>
      <c r="NBO76" s="28"/>
      <c r="NBP76" s="28"/>
      <c r="NBQ76" s="28"/>
      <c r="NBR76" s="28"/>
      <c r="NBS76" s="52"/>
      <c r="NBT76" s="51"/>
      <c r="NBU76" s="51"/>
      <c r="NBV76" s="51"/>
      <c r="NBW76" s="47"/>
      <c r="NBX76" s="52"/>
      <c r="NBY76" s="52"/>
      <c r="NBZ76" s="52"/>
      <c r="NCA76" s="28"/>
      <c r="NCB76" s="28"/>
      <c r="NCC76" s="28"/>
      <c r="NCD76" s="28"/>
      <c r="NCE76" s="28"/>
      <c r="NCF76" s="28"/>
      <c r="NCG76" s="28"/>
      <c r="NCH76" s="28"/>
      <c r="NCI76" s="52"/>
      <c r="NCJ76" s="51"/>
      <c r="NCK76" s="51"/>
      <c r="NCL76" s="51"/>
      <c r="NCM76" s="47"/>
      <c r="NCN76" s="52"/>
      <c r="NCO76" s="52"/>
      <c r="NCP76" s="52"/>
      <c r="NCQ76" s="28"/>
      <c r="NCR76" s="28"/>
      <c r="NCS76" s="28"/>
      <c r="NCT76" s="28"/>
      <c r="NCU76" s="28"/>
      <c r="NCV76" s="28"/>
      <c r="NCW76" s="28"/>
      <c r="NCX76" s="28"/>
      <c r="NCY76" s="52"/>
      <c r="NCZ76" s="51"/>
      <c r="NDA76" s="51"/>
      <c r="NDB76" s="51"/>
      <c r="NDC76" s="47"/>
      <c r="NDD76" s="52"/>
      <c r="NDE76" s="52"/>
      <c r="NDF76" s="52"/>
      <c r="NDG76" s="28"/>
      <c r="NDH76" s="28"/>
      <c r="NDI76" s="28"/>
      <c r="NDJ76" s="28"/>
      <c r="NDK76" s="28"/>
      <c r="NDL76" s="28"/>
      <c r="NDM76" s="28"/>
      <c r="NDN76" s="28"/>
      <c r="NDO76" s="52"/>
      <c r="NDP76" s="51"/>
      <c r="NDQ76" s="51"/>
      <c r="NDR76" s="51"/>
      <c r="NDS76" s="47"/>
      <c r="NDT76" s="52"/>
      <c r="NDU76" s="52"/>
      <c r="NDV76" s="52"/>
      <c r="NDW76" s="28"/>
      <c r="NDX76" s="28"/>
      <c r="NDY76" s="28"/>
      <c r="NDZ76" s="28"/>
      <c r="NEA76" s="28"/>
      <c r="NEB76" s="28"/>
      <c r="NEC76" s="28"/>
      <c r="NED76" s="28"/>
      <c r="NEE76" s="52"/>
      <c r="NEF76" s="51"/>
      <c r="NEG76" s="51"/>
      <c r="NEH76" s="51"/>
      <c r="NEI76" s="47"/>
      <c r="NEJ76" s="52"/>
      <c r="NEK76" s="52"/>
      <c r="NEL76" s="52"/>
      <c r="NEM76" s="28"/>
      <c r="NEN76" s="28"/>
      <c r="NEO76" s="28"/>
      <c r="NEP76" s="28"/>
      <c r="NEQ76" s="28"/>
      <c r="NER76" s="28"/>
      <c r="NES76" s="28"/>
      <c r="NET76" s="28"/>
      <c r="NEU76" s="52"/>
      <c r="NEV76" s="51"/>
      <c r="NEW76" s="51"/>
      <c r="NEX76" s="51"/>
      <c r="NEY76" s="47"/>
      <c r="NEZ76" s="52"/>
      <c r="NFA76" s="52"/>
      <c r="NFB76" s="52"/>
      <c r="NFC76" s="28"/>
      <c r="NFD76" s="28"/>
      <c r="NFE76" s="28"/>
      <c r="NFF76" s="28"/>
      <c r="NFG76" s="28"/>
      <c r="NFH76" s="28"/>
      <c r="NFI76" s="28"/>
      <c r="NFJ76" s="28"/>
      <c r="NFK76" s="52"/>
      <c r="NFL76" s="51"/>
      <c r="NFM76" s="51"/>
      <c r="NFN76" s="51"/>
      <c r="NFO76" s="47"/>
      <c r="NFP76" s="52"/>
      <c r="NFQ76" s="52"/>
      <c r="NFR76" s="52"/>
      <c r="NFS76" s="28"/>
      <c r="NFT76" s="28"/>
      <c r="NFU76" s="28"/>
      <c r="NFV76" s="28"/>
      <c r="NFW76" s="28"/>
      <c r="NFX76" s="28"/>
      <c r="NFY76" s="28"/>
      <c r="NFZ76" s="28"/>
      <c r="NGA76" s="52"/>
      <c r="NGB76" s="51"/>
      <c r="NGC76" s="51"/>
      <c r="NGD76" s="51"/>
      <c r="NGE76" s="47"/>
      <c r="NGF76" s="52"/>
      <c r="NGG76" s="52"/>
      <c r="NGH76" s="52"/>
      <c r="NGI76" s="28"/>
      <c r="NGJ76" s="28"/>
      <c r="NGK76" s="28"/>
      <c r="NGL76" s="28"/>
      <c r="NGM76" s="28"/>
      <c r="NGN76" s="28"/>
      <c r="NGO76" s="28"/>
      <c r="NGP76" s="28"/>
      <c r="NGQ76" s="52"/>
      <c r="NGR76" s="51"/>
      <c r="NGS76" s="51"/>
      <c r="NGT76" s="51"/>
      <c r="NGU76" s="47"/>
      <c r="NGV76" s="52"/>
      <c r="NGW76" s="52"/>
      <c r="NGX76" s="52"/>
      <c r="NGY76" s="28"/>
      <c r="NGZ76" s="28"/>
      <c r="NHA76" s="28"/>
      <c r="NHB76" s="28"/>
      <c r="NHC76" s="28"/>
      <c r="NHD76" s="28"/>
      <c r="NHE76" s="28"/>
      <c r="NHF76" s="28"/>
      <c r="NHG76" s="52"/>
      <c r="NHH76" s="51"/>
      <c r="NHI76" s="51"/>
      <c r="NHJ76" s="51"/>
      <c r="NHK76" s="47"/>
      <c r="NHL76" s="52"/>
      <c r="NHM76" s="52"/>
      <c r="NHN76" s="52"/>
      <c r="NHO76" s="28"/>
      <c r="NHP76" s="28"/>
      <c r="NHQ76" s="28"/>
      <c r="NHR76" s="28"/>
      <c r="NHS76" s="28"/>
      <c r="NHT76" s="28"/>
      <c r="NHU76" s="28"/>
      <c r="NHV76" s="28"/>
      <c r="NHW76" s="52"/>
      <c r="NHX76" s="51"/>
      <c r="NHY76" s="51"/>
      <c r="NHZ76" s="51"/>
      <c r="NIA76" s="47"/>
      <c r="NIB76" s="52"/>
      <c r="NIC76" s="52"/>
      <c r="NID76" s="52"/>
      <c r="NIE76" s="28"/>
      <c r="NIF76" s="28"/>
      <c r="NIG76" s="28"/>
      <c r="NIH76" s="28"/>
      <c r="NII76" s="28"/>
      <c r="NIJ76" s="28"/>
      <c r="NIK76" s="28"/>
      <c r="NIL76" s="28"/>
      <c r="NIM76" s="52"/>
      <c r="NIN76" s="51"/>
      <c r="NIO76" s="51"/>
      <c r="NIP76" s="51"/>
      <c r="NIQ76" s="47"/>
      <c r="NIR76" s="52"/>
      <c r="NIS76" s="52"/>
      <c r="NIT76" s="52"/>
      <c r="NIU76" s="28"/>
      <c r="NIV76" s="28"/>
      <c r="NIW76" s="28"/>
      <c r="NIX76" s="28"/>
      <c r="NIY76" s="28"/>
      <c r="NIZ76" s="28"/>
      <c r="NJA76" s="28"/>
      <c r="NJB76" s="28"/>
      <c r="NJC76" s="52"/>
      <c r="NJD76" s="51"/>
      <c r="NJE76" s="51"/>
      <c r="NJF76" s="51"/>
      <c r="NJG76" s="47"/>
      <c r="NJH76" s="52"/>
      <c r="NJI76" s="52"/>
      <c r="NJJ76" s="52"/>
      <c r="NJK76" s="28"/>
      <c r="NJL76" s="28"/>
      <c r="NJM76" s="28"/>
      <c r="NJN76" s="28"/>
      <c r="NJO76" s="28"/>
      <c r="NJP76" s="28"/>
      <c r="NJQ76" s="28"/>
      <c r="NJR76" s="28"/>
      <c r="NJS76" s="52"/>
      <c r="NJT76" s="51"/>
      <c r="NJU76" s="51"/>
      <c r="NJV76" s="51"/>
      <c r="NJW76" s="47"/>
      <c r="NJX76" s="52"/>
      <c r="NJY76" s="52"/>
      <c r="NJZ76" s="52"/>
      <c r="NKA76" s="28"/>
      <c r="NKB76" s="28"/>
      <c r="NKC76" s="28"/>
      <c r="NKD76" s="28"/>
      <c r="NKE76" s="28"/>
      <c r="NKF76" s="28"/>
      <c r="NKG76" s="28"/>
      <c r="NKH76" s="28"/>
      <c r="NKI76" s="52"/>
      <c r="NKJ76" s="51"/>
      <c r="NKK76" s="51"/>
      <c r="NKL76" s="51"/>
      <c r="NKM76" s="47"/>
      <c r="NKN76" s="52"/>
      <c r="NKO76" s="52"/>
      <c r="NKP76" s="52"/>
      <c r="NKQ76" s="28"/>
      <c r="NKR76" s="28"/>
      <c r="NKS76" s="28"/>
      <c r="NKT76" s="28"/>
      <c r="NKU76" s="28"/>
      <c r="NKV76" s="28"/>
      <c r="NKW76" s="28"/>
      <c r="NKX76" s="28"/>
      <c r="NKY76" s="52"/>
      <c r="NKZ76" s="51"/>
      <c r="NLA76" s="51"/>
      <c r="NLB76" s="51"/>
      <c r="NLC76" s="47"/>
      <c r="NLD76" s="52"/>
      <c r="NLE76" s="52"/>
      <c r="NLF76" s="52"/>
      <c r="NLG76" s="28"/>
      <c r="NLH76" s="28"/>
      <c r="NLI76" s="28"/>
      <c r="NLJ76" s="28"/>
      <c r="NLK76" s="28"/>
      <c r="NLL76" s="28"/>
      <c r="NLM76" s="28"/>
      <c r="NLN76" s="28"/>
      <c r="NLO76" s="52"/>
      <c r="NLP76" s="51"/>
      <c r="NLQ76" s="51"/>
      <c r="NLR76" s="51"/>
      <c r="NLS76" s="47"/>
      <c r="NLT76" s="52"/>
      <c r="NLU76" s="52"/>
      <c r="NLV76" s="52"/>
      <c r="NLW76" s="28"/>
      <c r="NLX76" s="28"/>
      <c r="NLY76" s="28"/>
      <c r="NLZ76" s="28"/>
      <c r="NMA76" s="28"/>
      <c r="NMB76" s="28"/>
      <c r="NMC76" s="28"/>
      <c r="NMD76" s="28"/>
      <c r="NME76" s="52"/>
      <c r="NMF76" s="51"/>
      <c r="NMG76" s="51"/>
      <c r="NMH76" s="51"/>
      <c r="NMI76" s="47"/>
      <c r="NMJ76" s="52"/>
      <c r="NMK76" s="52"/>
      <c r="NML76" s="52"/>
      <c r="NMM76" s="28"/>
      <c r="NMN76" s="28"/>
      <c r="NMO76" s="28"/>
      <c r="NMP76" s="28"/>
      <c r="NMQ76" s="28"/>
      <c r="NMR76" s="28"/>
      <c r="NMS76" s="28"/>
      <c r="NMT76" s="28"/>
      <c r="NMU76" s="52"/>
      <c r="NMV76" s="51"/>
      <c r="NMW76" s="51"/>
      <c r="NMX76" s="51"/>
      <c r="NMY76" s="47"/>
      <c r="NMZ76" s="52"/>
      <c r="NNA76" s="52"/>
      <c r="NNB76" s="52"/>
      <c r="NNC76" s="28"/>
      <c r="NND76" s="28"/>
      <c r="NNE76" s="28"/>
      <c r="NNF76" s="28"/>
      <c r="NNG76" s="28"/>
      <c r="NNH76" s="28"/>
      <c r="NNI76" s="28"/>
      <c r="NNJ76" s="28"/>
      <c r="NNK76" s="52"/>
      <c r="NNL76" s="51"/>
      <c r="NNM76" s="51"/>
      <c r="NNN76" s="51"/>
      <c r="NNO76" s="47"/>
      <c r="NNP76" s="52"/>
      <c r="NNQ76" s="52"/>
      <c r="NNR76" s="52"/>
      <c r="NNS76" s="28"/>
      <c r="NNT76" s="28"/>
      <c r="NNU76" s="28"/>
      <c r="NNV76" s="28"/>
      <c r="NNW76" s="28"/>
      <c r="NNX76" s="28"/>
      <c r="NNY76" s="28"/>
      <c r="NNZ76" s="28"/>
      <c r="NOA76" s="52"/>
      <c r="NOB76" s="51"/>
      <c r="NOC76" s="51"/>
      <c r="NOD76" s="51"/>
      <c r="NOE76" s="47"/>
      <c r="NOF76" s="52"/>
      <c r="NOG76" s="52"/>
      <c r="NOH76" s="52"/>
      <c r="NOI76" s="28"/>
      <c r="NOJ76" s="28"/>
      <c r="NOK76" s="28"/>
      <c r="NOL76" s="28"/>
      <c r="NOM76" s="28"/>
      <c r="NON76" s="28"/>
      <c r="NOO76" s="28"/>
      <c r="NOP76" s="28"/>
      <c r="NOQ76" s="52"/>
      <c r="NOR76" s="51"/>
      <c r="NOS76" s="51"/>
      <c r="NOT76" s="51"/>
      <c r="NOU76" s="47"/>
      <c r="NOV76" s="52"/>
      <c r="NOW76" s="52"/>
      <c r="NOX76" s="52"/>
      <c r="NOY76" s="28"/>
      <c r="NOZ76" s="28"/>
      <c r="NPA76" s="28"/>
      <c r="NPB76" s="28"/>
      <c r="NPC76" s="28"/>
      <c r="NPD76" s="28"/>
      <c r="NPE76" s="28"/>
      <c r="NPF76" s="28"/>
      <c r="NPG76" s="52"/>
      <c r="NPH76" s="51"/>
      <c r="NPI76" s="51"/>
      <c r="NPJ76" s="51"/>
      <c r="NPK76" s="47"/>
      <c r="NPL76" s="52"/>
      <c r="NPM76" s="52"/>
      <c r="NPN76" s="52"/>
      <c r="NPO76" s="28"/>
      <c r="NPP76" s="28"/>
      <c r="NPQ76" s="28"/>
      <c r="NPR76" s="28"/>
      <c r="NPS76" s="28"/>
      <c r="NPT76" s="28"/>
      <c r="NPU76" s="28"/>
      <c r="NPV76" s="28"/>
      <c r="NPW76" s="52"/>
      <c r="NPX76" s="51"/>
      <c r="NPY76" s="51"/>
      <c r="NPZ76" s="51"/>
      <c r="NQA76" s="47"/>
      <c r="NQB76" s="52"/>
      <c r="NQC76" s="52"/>
      <c r="NQD76" s="52"/>
      <c r="NQE76" s="28"/>
      <c r="NQF76" s="28"/>
      <c r="NQG76" s="28"/>
      <c r="NQH76" s="28"/>
      <c r="NQI76" s="28"/>
      <c r="NQJ76" s="28"/>
      <c r="NQK76" s="28"/>
      <c r="NQL76" s="28"/>
      <c r="NQM76" s="52"/>
      <c r="NQN76" s="51"/>
      <c r="NQO76" s="51"/>
      <c r="NQP76" s="51"/>
      <c r="NQQ76" s="47"/>
      <c r="NQR76" s="52"/>
      <c r="NQS76" s="52"/>
      <c r="NQT76" s="52"/>
      <c r="NQU76" s="28"/>
      <c r="NQV76" s="28"/>
      <c r="NQW76" s="28"/>
      <c r="NQX76" s="28"/>
      <c r="NQY76" s="28"/>
      <c r="NQZ76" s="28"/>
      <c r="NRA76" s="28"/>
      <c r="NRB76" s="28"/>
      <c r="NRC76" s="52"/>
      <c r="NRD76" s="51"/>
      <c r="NRE76" s="51"/>
      <c r="NRF76" s="51"/>
      <c r="NRG76" s="47"/>
      <c r="NRH76" s="52"/>
      <c r="NRI76" s="52"/>
      <c r="NRJ76" s="52"/>
      <c r="NRK76" s="28"/>
      <c r="NRL76" s="28"/>
      <c r="NRM76" s="28"/>
      <c r="NRN76" s="28"/>
      <c r="NRO76" s="28"/>
      <c r="NRP76" s="28"/>
      <c r="NRQ76" s="28"/>
      <c r="NRR76" s="28"/>
      <c r="NRS76" s="52"/>
      <c r="NRT76" s="51"/>
      <c r="NRU76" s="51"/>
      <c r="NRV76" s="51"/>
      <c r="NRW76" s="47"/>
      <c r="NRX76" s="52"/>
      <c r="NRY76" s="52"/>
      <c r="NRZ76" s="52"/>
      <c r="NSA76" s="28"/>
      <c r="NSB76" s="28"/>
      <c r="NSC76" s="28"/>
      <c r="NSD76" s="28"/>
      <c r="NSE76" s="28"/>
      <c r="NSF76" s="28"/>
      <c r="NSG76" s="28"/>
      <c r="NSH76" s="28"/>
      <c r="NSI76" s="52"/>
      <c r="NSJ76" s="51"/>
      <c r="NSK76" s="51"/>
      <c r="NSL76" s="51"/>
      <c r="NSM76" s="47"/>
      <c r="NSN76" s="52"/>
      <c r="NSO76" s="52"/>
      <c r="NSP76" s="52"/>
      <c r="NSQ76" s="28"/>
      <c r="NSR76" s="28"/>
      <c r="NSS76" s="28"/>
      <c r="NST76" s="28"/>
      <c r="NSU76" s="28"/>
      <c r="NSV76" s="28"/>
      <c r="NSW76" s="28"/>
      <c r="NSX76" s="28"/>
      <c r="NSY76" s="52"/>
      <c r="NSZ76" s="51"/>
      <c r="NTA76" s="51"/>
      <c r="NTB76" s="51"/>
      <c r="NTC76" s="47"/>
      <c r="NTD76" s="52"/>
      <c r="NTE76" s="52"/>
      <c r="NTF76" s="52"/>
      <c r="NTG76" s="28"/>
      <c r="NTH76" s="28"/>
      <c r="NTI76" s="28"/>
      <c r="NTJ76" s="28"/>
      <c r="NTK76" s="28"/>
      <c r="NTL76" s="28"/>
      <c r="NTM76" s="28"/>
      <c r="NTN76" s="28"/>
      <c r="NTO76" s="52"/>
      <c r="NTP76" s="51"/>
      <c r="NTQ76" s="51"/>
      <c r="NTR76" s="51"/>
      <c r="NTS76" s="47"/>
      <c r="NTT76" s="52"/>
      <c r="NTU76" s="52"/>
      <c r="NTV76" s="52"/>
      <c r="NTW76" s="28"/>
      <c r="NTX76" s="28"/>
      <c r="NTY76" s="28"/>
      <c r="NTZ76" s="28"/>
      <c r="NUA76" s="28"/>
      <c r="NUB76" s="28"/>
      <c r="NUC76" s="28"/>
      <c r="NUD76" s="28"/>
      <c r="NUE76" s="52"/>
      <c r="NUF76" s="51"/>
      <c r="NUG76" s="51"/>
      <c r="NUH76" s="51"/>
      <c r="NUI76" s="47"/>
      <c r="NUJ76" s="52"/>
      <c r="NUK76" s="52"/>
      <c r="NUL76" s="52"/>
      <c r="NUM76" s="28"/>
      <c r="NUN76" s="28"/>
      <c r="NUO76" s="28"/>
      <c r="NUP76" s="28"/>
      <c r="NUQ76" s="28"/>
      <c r="NUR76" s="28"/>
      <c r="NUS76" s="28"/>
      <c r="NUT76" s="28"/>
      <c r="NUU76" s="52"/>
      <c r="NUV76" s="51"/>
      <c r="NUW76" s="51"/>
      <c r="NUX76" s="51"/>
      <c r="NUY76" s="47"/>
      <c r="NUZ76" s="52"/>
      <c r="NVA76" s="52"/>
      <c r="NVB76" s="52"/>
      <c r="NVC76" s="28"/>
      <c r="NVD76" s="28"/>
      <c r="NVE76" s="28"/>
      <c r="NVF76" s="28"/>
      <c r="NVG76" s="28"/>
      <c r="NVH76" s="28"/>
      <c r="NVI76" s="28"/>
      <c r="NVJ76" s="28"/>
      <c r="NVK76" s="52"/>
      <c r="NVL76" s="51"/>
      <c r="NVM76" s="51"/>
      <c r="NVN76" s="51"/>
      <c r="NVO76" s="47"/>
      <c r="NVP76" s="52"/>
      <c r="NVQ76" s="52"/>
      <c r="NVR76" s="52"/>
      <c r="NVS76" s="28"/>
      <c r="NVT76" s="28"/>
      <c r="NVU76" s="28"/>
      <c r="NVV76" s="28"/>
      <c r="NVW76" s="28"/>
      <c r="NVX76" s="28"/>
      <c r="NVY76" s="28"/>
      <c r="NVZ76" s="28"/>
      <c r="NWA76" s="52"/>
      <c r="NWB76" s="51"/>
      <c r="NWC76" s="51"/>
      <c r="NWD76" s="51"/>
      <c r="NWE76" s="47"/>
      <c r="NWF76" s="52"/>
      <c r="NWG76" s="52"/>
      <c r="NWH76" s="52"/>
      <c r="NWI76" s="28"/>
      <c r="NWJ76" s="28"/>
      <c r="NWK76" s="28"/>
      <c r="NWL76" s="28"/>
      <c r="NWM76" s="28"/>
      <c r="NWN76" s="28"/>
      <c r="NWO76" s="28"/>
      <c r="NWP76" s="28"/>
      <c r="NWQ76" s="52"/>
      <c r="NWR76" s="51"/>
      <c r="NWS76" s="51"/>
      <c r="NWT76" s="51"/>
      <c r="NWU76" s="47"/>
      <c r="NWV76" s="52"/>
      <c r="NWW76" s="52"/>
      <c r="NWX76" s="52"/>
      <c r="NWY76" s="28"/>
      <c r="NWZ76" s="28"/>
      <c r="NXA76" s="28"/>
      <c r="NXB76" s="28"/>
      <c r="NXC76" s="28"/>
      <c r="NXD76" s="28"/>
      <c r="NXE76" s="28"/>
      <c r="NXF76" s="28"/>
      <c r="NXG76" s="52"/>
      <c r="NXH76" s="51"/>
      <c r="NXI76" s="51"/>
      <c r="NXJ76" s="51"/>
      <c r="NXK76" s="47"/>
      <c r="NXL76" s="52"/>
      <c r="NXM76" s="52"/>
      <c r="NXN76" s="52"/>
      <c r="NXO76" s="28"/>
      <c r="NXP76" s="28"/>
      <c r="NXQ76" s="28"/>
      <c r="NXR76" s="28"/>
      <c r="NXS76" s="28"/>
      <c r="NXT76" s="28"/>
      <c r="NXU76" s="28"/>
      <c r="NXV76" s="28"/>
      <c r="NXW76" s="52"/>
      <c r="NXX76" s="51"/>
      <c r="NXY76" s="51"/>
      <c r="NXZ76" s="51"/>
      <c r="NYA76" s="47"/>
      <c r="NYB76" s="52"/>
      <c r="NYC76" s="52"/>
      <c r="NYD76" s="52"/>
      <c r="NYE76" s="28"/>
      <c r="NYF76" s="28"/>
      <c r="NYG76" s="28"/>
      <c r="NYH76" s="28"/>
      <c r="NYI76" s="28"/>
      <c r="NYJ76" s="28"/>
      <c r="NYK76" s="28"/>
      <c r="NYL76" s="28"/>
      <c r="NYM76" s="52"/>
      <c r="NYN76" s="51"/>
      <c r="NYO76" s="51"/>
      <c r="NYP76" s="51"/>
      <c r="NYQ76" s="47"/>
      <c r="NYR76" s="52"/>
      <c r="NYS76" s="52"/>
      <c r="NYT76" s="52"/>
      <c r="NYU76" s="28"/>
      <c r="NYV76" s="28"/>
      <c r="NYW76" s="28"/>
      <c r="NYX76" s="28"/>
      <c r="NYY76" s="28"/>
      <c r="NYZ76" s="28"/>
      <c r="NZA76" s="28"/>
      <c r="NZB76" s="28"/>
      <c r="NZC76" s="52"/>
      <c r="NZD76" s="51"/>
      <c r="NZE76" s="51"/>
      <c r="NZF76" s="51"/>
      <c r="NZG76" s="47"/>
      <c r="NZH76" s="52"/>
      <c r="NZI76" s="52"/>
      <c r="NZJ76" s="52"/>
      <c r="NZK76" s="28"/>
      <c r="NZL76" s="28"/>
      <c r="NZM76" s="28"/>
      <c r="NZN76" s="28"/>
      <c r="NZO76" s="28"/>
      <c r="NZP76" s="28"/>
      <c r="NZQ76" s="28"/>
      <c r="NZR76" s="28"/>
      <c r="NZS76" s="52"/>
      <c r="NZT76" s="51"/>
      <c r="NZU76" s="51"/>
      <c r="NZV76" s="51"/>
      <c r="NZW76" s="47"/>
      <c r="NZX76" s="52"/>
      <c r="NZY76" s="52"/>
      <c r="NZZ76" s="52"/>
      <c r="OAA76" s="28"/>
      <c r="OAB76" s="28"/>
      <c r="OAC76" s="28"/>
      <c r="OAD76" s="28"/>
      <c r="OAE76" s="28"/>
      <c r="OAF76" s="28"/>
      <c r="OAG76" s="28"/>
      <c r="OAH76" s="28"/>
      <c r="OAI76" s="52"/>
      <c r="OAJ76" s="51"/>
      <c r="OAK76" s="51"/>
      <c r="OAL76" s="51"/>
      <c r="OAM76" s="47"/>
      <c r="OAN76" s="52"/>
      <c r="OAO76" s="52"/>
      <c r="OAP76" s="52"/>
      <c r="OAQ76" s="28"/>
      <c r="OAR76" s="28"/>
      <c r="OAS76" s="28"/>
      <c r="OAT76" s="28"/>
      <c r="OAU76" s="28"/>
      <c r="OAV76" s="28"/>
      <c r="OAW76" s="28"/>
      <c r="OAX76" s="28"/>
      <c r="OAY76" s="52"/>
      <c r="OAZ76" s="51"/>
      <c r="OBA76" s="51"/>
      <c r="OBB76" s="51"/>
      <c r="OBC76" s="47"/>
      <c r="OBD76" s="52"/>
      <c r="OBE76" s="52"/>
      <c r="OBF76" s="52"/>
      <c r="OBG76" s="28"/>
      <c r="OBH76" s="28"/>
      <c r="OBI76" s="28"/>
      <c r="OBJ76" s="28"/>
      <c r="OBK76" s="28"/>
      <c r="OBL76" s="28"/>
      <c r="OBM76" s="28"/>
      <c r="OBN76" s="28"/>
      <c r="OBO76" s="52"/>
      <c r="OBP76" s="51"/>
      <c r="OBQ76" s="51"/>
      <c r="OBR76" s="51"/>
      <c r="OBS76" s="47"/>
      <c r="OBT76" s="52"/>
      <c r="OBU76" s="52"/>
      <c r="OBV76" s="52"/>
      <c r="OBW76" s="28"/>
      <c r="OBX76" s="28"/>
      <c r="OBY76" s="28"/>
      <c r="OBZ76" s="28"/>
      <c r="OCA76" s="28"/>
      <c r="OCB76" s="28"/>
      <c r="OCC76" s="28"/>
      <c r="OCD76" s="28"/>
      <c r="OCE76" s="52"/>
      <c r="OCF76" s="51"/>
      <c r="OCG76" s="51"/>
      <c r="OCH76" s="51"/>
      <c r="OCI76" s="47"/>
      <c r="OCJ76" s="52"/>
      <c r="OCK76" s="52"/>
      <c r="OCL76" s="52"/>
      <c r="OCM76" s="28"/>
      <c r="OCN76" s="28"/>
      <c r="OCO76" s="28"/>
      <c r="OCP76" s="28"/>
      <c r="OCQ76" s="28"/>
      <c r="OCR76" s="28"/>
      <c r="OCS76" s="28"/>
      <c r="OCT76" s="28"/>
      <c r="OCU76" s="52"/>
      <c r="OCV76" s="51"/>
      <c r="OCW76" s="51"/>
      <c r="OCX76" s="51"/>
      <c r="OCY76" s="47"/>
      <c r="OCZ76" s="52"/>
      <c r="ODA76" s="52"/>
      <c r="ODB76" s="52"/>
      <c r="ODC76" s="28"/>
      <c r="ODD76" s="28"/>
      <c r="ODE76" s="28"/>
      <c r="ODF76" s="28"/>
      <c r="ODG76" s="28"/>
      <c r="ODH76" s="28"/>
      <c r="ODI76" s="28"/>
      <c r="ODJ76" s="28"/>
      <c r="ODK76" s="52"/>
      <c r="ODL76" s="51"/>
      <c r="ODM76" s="51"/>
      <c r="ODN76" s="51"/>
      <c r="ODO76" s="47"/>
      <c r="ODP76" s="52"/>
      <c r="ODQ76" s="52"/>
      <c r="ODR76" s="52"/>
      <c r="ODS76" s="28"/>
      <c r="ODT76" s="28"/>
      <c r="ODU76" s="28"/>
      <c r="ODV76" s="28"/>
      <c r="ODW76" s="28"/>
      <c r="ODX76" s="28"/>
      <c r="ODY76" s="28"/>
      <c r="ODZ76" s="28"/>
      <c r="OEA76" s="52"/>
      <c r="OEB76" s="51"/>
      <c r="OEC76" s="51"/>
      <c r="OED76" s="51"/>
      <c r="OEE76" s="47"/>
      <c r="OEF76" s="52"/>
      <c r="OEG76" s="52"/>
      <c r="OEH76" s="52"/>
      <c r="OEI76" s="28"/>
      <c r="OEJ76" s="28"/>
      <c r="OEK76" s="28"/>
      <c r="OEL76" s="28"/>
      <c r="OEM76" s="28"/>
      <c r="OEN76" s="28"/>
      <c r="OEO76" s="28"/>
      <c r="OEP76" s="28"/>
      <c r="OEQ76" s="52"/>
      <c r="OER76" s="51"/>
      <c r="OES76" s="51"/>
      <c r="OET76" s="51"/>
      <c r="OEU76" s="47"/>
      <c r="OEV76" s="52"/>
      <c r="OEW76" s="52"/>
      <c r="OEX76" s="52"/>
      <c r="OEY76" s="28"/>
      <c r="OEZ76" s="28"/>
      <c r="OFA76" s="28"/>
      <c r="OFB76" s="28"/>
      <c r="OFC76" s="28"/>
      <c r="OFD76" s="28"/>
      <c r="OFE76" s="28"/>
      <c r="OFF76" s="28"/>
      <c r="OFG76" s="52"/>
      <c r="OFH76" s="51"/>
      <c r="OFI76" s="51"/>
      <c r="OFJ76" s="51"/>
      <c r="OFK76" s="47"/>
      <c r="OFL76" s="52"/>
      <c r="OFM76" s="52"/>
      <c r="OFN76" s="52"/>
      <c r="OFO76" s="28"/>
      <c r="OFP76" s="28"/>
      <c r="OFQ76" s="28"/>
      <c r="OFR76" s="28"/>
      <c r="OFS76" s="28"/>
      <c r="OFT76" s="28"/>
      <c r="OFU76" s="28"/>
      <c r="OFV76" s="28"/>
      <c r="OFW76" s="52"/>
      <c r="OFX76" s="51"/>
      <c r="OFY76" s="51"/>
      <c r="OFZ76" s="51"/>
      <c r="OGA76" s="47"/>
      <c r="OGB76" s="52"/>
      <c r="OGC76" s="52"/>
      <c r="OGD76" s="52"/>
      <c r="OGE76" s="28"/>
      <c r="OGF76" s="28"/>
      <c r="OGG76" s="28"/>
      <c r="OGH76" s="28"/>
      <c r="OGI76" s="28"/>
      <c r="OGJ76" s="28"/>
      <c r="OGK76" s="28"/>
      <c r="OGL76" s="28"/>
      <c r="OGM76" s="52"/>
      <c r="OGN76" s="51"/>
      <c r="OGO76" s="51"/>
      <c r="OGP76" s="51"/>
      <c r="OGQ76" s="47"/>
      <c r="OGR76" s="52"/>
      <c r="OGS76" s="52"/>
      <c r="OGT76" s="52"/>
      <c r="OGU76" s="28"/>
      <c r="OGV76" s="28"/>
      <c r="OGW76" s="28"/>
      <c r="OGX76" s="28"/>
      <c r="OGY76" s="28"/>
      <c r="OGZ76" s="28"/>
      <c r="OHA76" s="28"/>
      <c r="OHB76" s="28"/>
      <c r="OHC76" s="52"/>
      <c r="OHD76" s="51"/>
      <c r="OHE76" s="51"/>
      <c r="OHF76" s="51"/>
      <c r="OHG76" s="47"/>
      <c r="OHH76" s="52"/>
      <c r="OHI76" s="52"/>
      <c r="OHJ76" s="52"/>
      <c r="OHK76" s="28"/>
      <c r="OHL76" s="28"/>
      <c r="OHM76" s="28"/>
      <c r="OHN76" s="28"/>
      <c r="OHO76" s="28"/>
      <c r="OHP76" s="28"/>
      <c r="OHQ76" s="28"/>
      <c r="OHR76" s="28"/>
      <c r="OHS76" s="52"/>
      <c r="OHT76" s="51"/>
      <c r="OHU76" s="51"/>
      <c r="OHV76" s="51"/>
      <c r="OHW76" s="47"/>
      <c r="OHX76" s="52"/>
      <c r="OHY76" s="52"/>
      <c r="OHZ76" s="52"/>
      <c r="OIA76" s="28"/>
      <c r="OIB76" s="28"/>
      <c r="OIC76" s="28"/>
      <c r="OID76" s="28"/>
      <c r="OIE76" s="28"/>
      <c r="OIF76" s="28"/>
      <c r="OIG76" s="28"/>
      <c r="OIH76" s="28"/>
      <c r="OII76" s="52"/>
      <c r="OIJ76" s="51"/>
      <c r="OIK76" s="51"/>
      <c r="OIL76" s="51"/>
      <c r="OIM76" s="47"/>
      <c r="OIN76" s="52"/>
      <c r="OIO76" s="52"/>
      <c r="OIP76" s="52"/>
      <c r="OIQ76" s="28"/>
      <c r="OIR76" s="28"/>
      <c r="OIS76" s="28"/>
      <c r="OIT76" s="28"/>
      <c r="OIU76" s="28"/>
      <c r="OIV76" s="28"/>
      <c r="OIW76" s="28"/>
      <c r="OIX76" s="28"/>
      <c r="OIY76" s="52"/>
      <c r="OIZ76" s="51"/>
      <c r="OJA76" s="51"/>
      <c r="OJB76" s="51"/>
      <c r="OJC76" s="47"/>
      <c r="OJD76" s="52"/>
      <c r="OJE76" s="52"/>
      <c r="OJF76" s="52"/>
      <c r="OJG76" s="28"/>
      <c r="OJH76" s="28"/>
      <c r="OJI76" s="28"/>
      <c r="OJJ76" s="28"/>
      <c r="OJK76" s="28"/>
      <c r="OJL76" s="28"/>
      <c r="OJM76" s="28"/>
      <c r="OJN76" s="28"/>
      <c r="OJO76" s="52"/>
      <c r="OJP76" s="51"/>
      <c r="OJQ76" s="51"/>
      <c r="OJR76" s="51"/>
      <c r="OJS76" s="47"/>
      <c r="OJT76" s="52"/>
      <c r="OJU76" s="52"/>
      <c r="OJV76" s="52"/>
      <c r="OJW76" s="28"/>
      <c r="OJX76" s="28"/>
      <c r="OJY76" s="28"/>
      <c r="OJZ76" s="28"/>
      <c r="OKA76" s="28"/>
      <c r="OKB76" s="28"/>
      <c r="OKC76" s="28"/>
      <c r="OKD76" s="28"/>
      <c r="OKE76" s="52"/>
      <c r="OKF76" s="51"/>
      <c r="OKG76" s="51"/>
      <c r="OKH76" s="51"/>
      <c r="OKI76" s="47"/>
      <c r="OKJ76" s="52"/>
      <c r="OKK76" s="52"/>
      <c r="OKL76" s="52"/>
      <c r="OKM76" s="28"/>
      <c r="OKN76" s="28"/>
      <c r="OKO76" s="28"/>
      <c r="OKP76" s="28"/>
      <c r="OKQ76" s="28"/>
      <c r="OKR76" s="28"/>
      <c r="OKS76" s="28"/>
      <c r="OKT76" s="28"/>
      <c r="OKU76" s="52"/>
      <c r="OKV76" s="51"/>
      <c r="OKW76" s="51"/>
      <c r="OKX76" s="51"/>
      <c r="OKY76" s="47"/>
      <c r="OKZ76" s="52"/>
      <c r="OLA76" s="52"/>
      <c r="OLB76" s="52"/>
      <c r="OLC76" s="28"/>
      <c r="OLD76" s="28"/>
      <c r="OLE76" s="28"/>
      <c r="OLF76" s="28"/>
      <c r="OLG76" s="28"/>
      <c r="OLH76" s="28"/>
      <c r="OLI76" s="28"/>
      <c r="OLJ76" s="28"/>
      <c r="OLK76" s="52"/>
      <c r="OLL76" s="51"/>
      <c r="OLM76" s="51"/>
      <c r="OLN76" s="51"/>
      <c r="OLO76" s="47"/>
      <c r="OLP76" s="52"/>
      <c r="OLQ76" s="52"/>
      <c r="OLR76" s="52"/>
      <c r="OLS76" s="28"/>
      <c r="OLT76" s="28"/>
      <c r="OLU76" s="28"/>
      <c r="OLV76" s="28"/>
      <c r="OLW76" s="28"/>
      <c r="OLX76" s="28"/>
      <c r="OLY76" s="28"/>
      <c r="OLZ76" s="28"/>
      <c r="OMA76" s="52"/>
      <c r="OMB76" s="51"/>
      <c r="OMC76" s="51"/>
      <c r="OMD76" s="51"/>
      <c r="OME76" s="47"/>
      <c r="OMF76" s="52"/>
      <c r="OMG76" s="52"/>
      <c r="OMH76" s="52"/>
      <c r="OMI76" s="28"/>
      <c r="OMJ76" s="28"/>
      <c r="OMK76" s="28"/>
      <c r="OML76" s="28"/>
      <c r="OMM76" s="28"/>
      <c r="OMN76" s="28"/>
      <c r="OMO76" s="28"/>
      <c r="OMP76" s="28"/>
      <c r="OMQ76" s="52"/>
      <c r="OMR76" s="51"/>
      <c r="OMS76" s="51"/>
      <c r="OMT76" s="51"/>
      <c r="OMU76" s="47"/>
      <c r="OMV76" s="52"/>
      <c r="OMW76" s="52"/>
      <c r="OMX76" s="52"/>
      <c r="OMY76" s="28"/>
      <c r="OMZ76" s="28"/>
      <c r="ONA76" s="28"/>
      <c r="ONB76" s="28"/>
      <c r="ONC76" s="28"/>
      <c r="OND76" s="28"/>
      <c r="ONE76" s="28"/>
      <c r="ONF76" s="28"/>
      <c r="ONG76" s="52"/>
      <c r="ONH76" s="51"/>
      <c r="ONI76" s="51"/>
      <c r="ONJ76" s="51"/>
      <c r="ONK76" s="47"/>
      <c r="ONL76" s="52"/>
      <c r="ONM76" s="52"/>
      <c r="ONN76" s="52"/>
      <c r="ONO76" s="28"/>
      <c r="ONP76" s="28"/>
      <c r="ONQ76" s="28"/>
      <c r="ONR76" s="28"/>
      <c r="ONS76" s="28"/>
      <c r="ONT76" s="28"/>
      <c r="ONU76" s="28"/>
      <c r="ONV76" s="28"/>
      <c r="ONW76" s="52"/>
      <c r="ONX76" s="51"/>
      <c r="ONY76" s="51"/>
      <c r="ONZ76" s="51"/>
      <c r="OOA76" s="47"/>
      <c r="OOB76" s="52"/>
      <c r="OOC76" s="52"/>
      <c r="OOD76" s="52"/>
      <c r="OOE76" s="28"/>
      <c r="OOF76" s="28"/>
      <c r="OOG76" s="28"/>
      <c r="OOH76" s="28"/>
      <c r="OOI76" s="28"/>
      <c r="OOJ76" s="28"/>
      <c r="OOK76" s="28"/>
      <c r="OOL76" s="28"/>
      <c r="OOM76" s="52"/>
      <c r="OON76" s="51"/>
      <c r="OOO76" s="51"/>
      <c r="OOP76" s="51"/>
      <c r="OOQ76" s="47"/>
      <c r="OOR76" s="52"/>
      <c r="OOS76" s="52"/>
      <c r="OOT76" s="52"/>
      <c r="OOU76" s="28"/>
      <c r="OOV76" s="28"/>
      <c r="OOW76" s="28"/>
      <c r="OOX76" s="28"/>
      <c r="OOY76" s="28"/>
      <c r="OOZ76" s="28"/>
      <c r="OPA76" s="28"/>
      <c r="OPB76" s="28"/>
      <c r="OPC76" s="52"/>
      <c r="OPD76" s="51"/>
      <c r="OPE76" s="51"/>
      <c r="OPF76" s="51"/>
      <c r="OPG76" s="47"/>
      <c r="OPH76" s="52"/>
      <c r="OPI76" s="52"/>
      <c r="OPJ76" s="52"/>
      <c r="OPK76" s="28"/>
      <c r="OPL76" s="28"/>
      <c r="OPM76" s="28"/>
      <c r="OPN76" s="28"/>
      <c r="OPO76" s="28"/>
      <c r="OPP76" s="28"/>
      <c r="OPQ76" s="28"/>
      <c r="OPR76" s="28"/>
      <c r="OPS76" s="52"/>
      <c r="OPT76" s="51"/>
      <c r="OPU76" s="51"/>
      <c r="OPV76" s="51"/>
      <c r="OPW76" s="47"/>
      <c r="OPX76" s="52"/>
      <c r="OPY76" s="52"/>
      <c r="OPZ76" s="52"/>
      <c r="OQA76" s="28"/>
      <c r="OQB76" s="28"/>
      <c r="OQC76" s="28"/>
      <c r="OQD76" s="28"/>
      <c r="OQE76" s="28"/>
      <c r="OQF76" s="28"/>
      <c r="OQG76" s="28"/>
      <c r="OQH76" s="28"/>
      <c r="OQI76" s="52"/>
      <c r="OQJ76" s="51"/>
      <c r="OQK76" s="51"/>
      <c r="OQL76" s="51"/>
      <c r="OQM76" s="47"/>
      <c r="OQN76" s="52"/>
      <c r="OQO76" s="52"/>
      <c r="OQP76" s="52"/>
      <c r="OQQ76" s="28"/>
      <c r="OQR76" s="28"/>
      <c r="OQS76" s="28"/>
      <c r="OQT76" s="28"/>
      <c r="OQU76" s="28"/>
      <c r="OQV76" s="28"/>
      <c r="OQW76" s="28"/>
      <c r="OQX76" s="28"/>
      <c r="OQY76" s="52"/>
      <c r="OQZ76" s="51"/>
      <c r="ORA76" s="51"/>
      <c r="ORB76" s="51"/>
      <c r="ORC76" s="47"/>
      <c r="ORD76" s="52"/>
      <c r="ORE76" s="52"/>
      <c r="ORF76" s="52"/>
      <c r="ORG76" s="28"/>
      <c r="ORH76" s="28"/>
      <c r="ORI76" s="28"/>
      <c r="ORJ76" s="28"/>
      <c r="ORK76" s="28"/>
      <c r="ORL76" s="28"/>
      <c r="ORM76" s="28"/>
      <c r="ORN76" s="28"/>
      <c r="ORO76" s="52"/>
      <c r="ORP76" s="51"/>
      <c r="ORQ76" s="51"/>
      <c r="ORR76" s="51"/>
      <c r="ORS76" s="47"/>
      <c r="ORT76" s="52"/>
      <c r="ORU76" s="52"/>
      <c r="ORV76" s="52"/>
      <c r="ORW76" s="28"/>
      <c r="ORX76" s="28"/>
      <c r="ORY76" s="28"/>
      <c r="ORZ76" s="28"/>
      <c r="OSA76" s="28"/>
      <c r="OSB76" s="28"/>
      <c r="OSC76" s="28"/>
      <c r="OSD76" s="28"/>
      <c r="OSE76" s="52"/>
      <c r="OSF76" s="51"/>
      <c r="OSG76" s="51"/>
      <c r="OSH76" s="51"/>
      <c r="OSI76" s="47"/>
      <c r="OSJ76" s="52"/>
      <c r="OSK76" s="52"/>
      <c r="OSL76" s="52"/>
      <c r="OSM76" s="28"/>
      <c r="OSN76" s="28"/>
      <c r="OSO76" s="28"/>
      <c r="OSP76" s="28"/>
      <c r="OSQ76" s="28"/>
      <c r="OSR76" s="28"/>
      <c r="OSS76" s="28"/>
      <c r="OST76" s="28"/>
      <c r="OSU76" s="52"/>
      <c r="OSV76" s="51"/>
      <c r="OSW76" s="51"/>
      <c r="OSX76" s="51"/>
      <c r="OSY76" s="47"/>
      <c r="OSZ76" s="52"/>
      <c r="OTA76" s="52"/>
      <c r="OTB76" s="52"/>
      <c r="OTC76" s="28"/>
      <c r="OTD76" s="28"/>
      <c r="OTE76" s="28"/>
      <c r="OTF76" s="28"/>
      <c r="OTG76" s="28"/>
      <c r="OTH76" s="28"/>
      <c r="OTI76" s="28"/>
      <c r="OTJ76" s="28"/>
      <c r="OTK76" s="52"/>
      <c r="OTL76" s="51"/>
      <c r="OTM76" s="51"/>
      <c r="OTN76" s="51"/>
      <c r="OTO76" s="47"/>
      <c r="OTP76" s="52"/>
      <c r="OTQ76" s="52"/>
      <c r="OTR76" s="52"/>
      <c r="OTS76" s="28"/>
      <c r="OTT76" s="28"/>
      <c r="OTU76" s="28"/>
      <c r="OTV76" s="28"/>
      <c r="OTW76" s="28"/>
      <c r="OTX76" s="28"/>
      <c r="OTY76" s="28"/>
      <c r="OTZ76" s="28"/>
      <c r="OUA76" s="52"/>
      <c r="OUB76" s="51"/>
      <c r="OUC76" s="51"/>
      <c r="OUD76" s="51"/>
      <c r="OUE76" s="47"/>
      <c r="OUF76" s="52"/>
      <c r="OUG76" s="52"/>
      <c r="OUH76" s="52"/>
      <c r="OUI76" s="28"/>
      <c r="OUJ76" s="28"/>
      <c r="OUK76" s="28"/>
      <c r="OUL76" s="28"/>
      <c r="OUM76" s="28"/>
      <c r="OUN76" s="28"/>
      <c r="OUO76" s="28"/>
      <c r="OUP76" s="28"/>
      <c r="OUQ76" s="52"/>
      <c r="OUR76" s="51"/>
      <c r="OUS76" s="51"/>
      <c r="OUT76" s="51"/>
      <c r="OUU76" s="47"/>
      <c r="OUV76" s="52"/>
      <c r="OUW76" s="52"/>
      <c r="OUX76" s="52"/>
      <c r="OUY76" s="28"/>
      <c r="OUZ76" s="28"/>
      <c r="OVA76" s="28"/>
      <c r="OVB76" s="28"/>
      <c r="OVC76" s="28"/>
      <c r="OVD76" s="28"/>
      <c r="OVE76" s="28"/>
      <c r="OVF76" s="28"/>
      <c r="OVG76" s="52"/>
      <c r="OVH76" s="51"/>
      <c r="OVI76" s="51"/>
      <c r="OVJ76" s="51"/>
      <c r="OVK76" s="47"/>
      <c r="OVL76" s="52"/>
      <c r="OVM76" s="52"/>
      <c r="OVN76" s="52"/>
      <c r="OVO76" s="28"/>
      <c r="OVP76" s="28"/>
      <c r="OVQ76" s="28"/>
      <c r="OVR76" s="28"/>
      <c r="OVS76" s="28"/>
      <c r="OVT76" s="28"/>
      <c r="OVU76" s="28"/>
      <c r="OVV76" s="28"/>
      <c r="OVW76" s="52"/>
      <c r="OVX76" s="51"/>
      <c r="OVY76" s="51"/>
      <c r="OVZ76" s="51"/>
      <c r="OWA76" s="47"/>
      <c r="OWB76" s="52"/>
      <c r="OWC76" s="52"/>
      <c r="OWD76" s="52"/>
      <c r="OWE76" s="28"/>
      <c r="OWF76" s="28"/>
      <c r="OWG76" s="28"/>
      <c r="OWH76" s="28"/>
      <c r="OWI76" s="28"/>
      <c r="OWJ76" s="28"/>
      <c r="OWK76" s="28"/>
      <c r="OWL76" s="28"/>
      <c r="OWM76" s="52"/>
      <c r="OWN76" s="51"/>
      <c r="OWO76" s="51"/>
      <c r="OWP76" s="51"/>
      <c r="OWQ76" s="47"/>
      <c r="OWR76" s="52"/>
      <c r="OWS76" s="52"/>
      <c r="OWT76" s="52"/>
      <c r="OWU76" s="28"/>
      <c r="OWV76" s="28"/>
      <c r="OWW76" s="28"/>
      <c r="OWX76" s="28"/>
      <c r="OWY76" s="28"/>
      <c r="OWZ76" s="28"/>
      <c r="OXA76" s="28"/>
      <c r="OXB76" s="28"/>
      <c r="OXC76" s="52"/>
      <c r="OXD76" s="51"/>
      <c r="OXE76" s="51"/>
      <c r="OXF76" s="51"/>
      <c r="OXG76" s="47"/>
      <c r="OXH76" s="52"/>
      <c r="OXI76" s="52"/>
      <c r="OXJ76" s="52"/>
      <c r="OXK76" s="28"/>
      <c r="OXL76" s="28"/>
      <c r="OXM76" s="28"/>
      <c r="OXN76" s="28"/>
      <c r="OXO76" s="28"/>
      <c r="OXP76" s="28"/>
      <c r="OXQ76" s="28"/>
      <c r="OXR76" s="28"/>
      <c r="OXS76" s="52"/>
      <c r="OXT76" s="51"/>
      <c r="OXU76" s="51"/>
      <c r="OXV76" s="51"/>
      <c r="OXW76" s="47"/>
      <c r="OXX76" s="52"/>
      <c r="OXY76" s="52"/>
      <c r="OXZ76" s="52"/>
      <c r="OYA76" s="28"/>
      <c r="OYB76" s="28"/>
      <c r="OYC76" s="28"/>
      <c r="OYD76" s="28"/>
      <c r="OYE76" s="28"/>
      <c r="OYF76" s="28"/>
      <c r="OYG76" s="28"/>
      <c r="OYH76" s="28"/>
      <c r="OYI76" s="52"/>
      <c r="OYJ76" s="51"/>
      <c r="OYK76" s="51"/>
      <c r="OYL76" s="51"/>
      <c r="OYM76" s="47"/>
      <c r="OYN76" s="52"/>
      <c r="OYO76" s="52"/>
      <c r="OYP76" s="52"/>
      <c r="OYQ76" s="28"/>
      <c r="OYR76" s="28"/>
      <c r="OYS76" s="28"/>
      <c r="OYT76" s="28"/>
      <c r="OYU76" s="28"/>
      <c r="OYV76" s="28"/>
      <c r="OYW76" s="28"/>
      <c r="OYX76" s="28"/>
      <c r="OYY76" s="52"/>
      <c r="OYZ76" s="51"/>
      <c r="OZA76" s="51"/>
      <c r="OZB76" s="51"/>
      <c r="OZC76" s="47"/>
      <c r="OZD76" s="52"/>
      <c r="OZE76" s="52"/>
      <c r="OZF76" s="52"/>
      <c r="OZG76" s="28"/>
      <c r="OZH76" s="28"/>
      <c r="OZI76" s="28"/>
      <c r="OZJ76" s="28"/>
      <c r="OZK76" s="28"/>
      <c r="OZL76" s="28"/>
      <c r="OZM76" s="28"/>
      <c r="OZN76" s="28"/>
      <c r="OZO76" s="52"/>
      <c r="OZP76" s="51"/>
      <c r="OZQ76" s="51"/>
      <c r="OZR76" s="51"/>
      <c r="OZS76" s="47"/>
      <c r="OZT76" s="52"/>
      <c r="OZU76" s="52"/>
      <c r="OZV76" s="52"/>
      <c r="OZW76" s="28"/>
      <c r="OZX76" s="28"/>
      <c r="OZY76" s="28"/>
      <c r="OZZ76" s="28"/>
      <c r="PAA76" s="28"/>
      <c r="PAB76" s="28"/>
      <c r="PAC76" s="28"/>
      <c r="PAD76" s="28"/>
      <c r="PAE76" s="52"/>
      <c r="PAF76" s="51"/>
      <c r="PAG76" s="51"/>
      <c r="PAH76" s="51"/>
      <c r="PAI76" s="47"/>
      <c r="PAJ76" s="52"/>
      <c r="PAK76" s="52"/>
      <c r="PAL76" s="52"/>
      <c r="PAM76" s="28"/>
      <c r="PAN76" s="28"/>
      <c r="PAO76" s="28"/>
      <c r="PAP76" s="28"/>
      <c r="PAQ76" s="28"/>
      <c r="PAR76" s="28"/>
      <c r="PAS76" s="28"/>
      <c r="PAT76" s="28"/>
      <c r="PAU76" s="52"/>
      <c r="PAV76" s="51"/>
      <c r="PAW76" s="51"/>
      <c r="PAX76" s="51"/>
      <c r="PAY76" s="47"/>
      <c r="PAZ76" s="52"/>
      <c r="PBA76" s="52"/>
      <c r="PBB76" s="52"/>
      <c r="PBC76" s="28"/>
      <c r="PBD76" s="28"/>
      <c r="PBE76" s="28"/>
      <c r="PBF76" s="28"/>
      <c r="PBG76" s="28"/>
      <c r="PBH76" s="28"/>
      <c r="PBI76" s="28"/>
      <c r="PBJ76" s="28"/>
      <c r="PBK76" s="52"/>
      <c r="PBL76" s="51"/>
      <c r="PBM76" s="51"/>
      <c r="PBN76" s="51"/>
      <c r="PBO76" s="47"/>
      <c r="PBP76" s="52"/>
      <c r="PBQ76" s="52"/>
      <c r="PBR76" s="52"/>
      <c r="PBS76" s="28"/>
      <c r="PBT76" s="28"/>
      <c r="PBU76" s="28"/>
      <c r="PBV76" s="28"/>
      <c r="PBW76" s="28"/>
      <c r="PBX76" s="28"/>
      <c r="PBY76" s="28"/>
      <c r="PBZ76" s="28"/>
      <c r="PCA76" s="52"/>
      <c r="PCB76" s="51"/>
      <c r="PCC76" s="51"/>
      <c r="PCD76" s="51"/>
      <c r="PCE76" s="47"/>
      <c r="PCF76" s="52"/>
      <c r="PCG76" s="52"/>
      <c r="PCH76" s="52"/>
      <c r="PCI76" s="28"/>
      <c r="PCJ76" s="28"/>
      <c r="PCK76" s="28"/>
      <c r="PCL76" s="28"/>
      <c r="PCM76" s="28"/>
      <c r="PCN76" s="28"/>
      <c r="PCO76" s="28"/>
      <c r="PCP76" s="28"/>
      <c r="PCQ76" s="52"/>
      <c r="PCR76" s="51"/>
      <c r="PCS76" s="51"/>
      <c r="PCT76" s="51"/>
      <c r="PCU76" s="47"/>
      <c r="PCV76" s="52"/>
      <c r="PCW76" s="52"/>
      <c r="PCX76" s="52"/>
      <c r="PCY76" s="28"/>
      <c r="PCZ76" s="28"/>
      <c r="PDA76" s="28"/>
      <c r="PDB76" s="28"/>
      <c r="PDC76" s="28"/>
      <c r="PDD76" s="28"/>
      <c r="PDE76" s="28"/>
      <c r="PDF76" s="28"/>
      <c r="PDG76" s="52"/>
      <c r="PDH76" s="51"/>
      <c r="PDI76" s="51"/>
      <c r="PDJ76" s="51"/>
      <c r="PDK76" s="47"/>
      <c r="PDL76" s="52"/>
      <c r="PDM76" s="52"/>
      <c r="PDN76" s="52"/>
      <c r="PDO76" s="28"/>
      <c r="PDP76" s="28"/>
      <c r="PDQ76" s="28"/>
      <c r="PDR76" s="28"/>
      <c r="PDS76" s="28"/>
      <c r="PDT76" s="28"/>
      <c r="PDU76" s="28"/>
      <c r="PDV76" s="28"/>
      <c r="PDW76" s="52"/>
      <c r="PDX76" s="51"/>
      <c r="PDY76" s="51"/>
      <c r="PDZ76" s="51"/>
      <c r="PEA76" s="47"/>
      <c r="PEB76" s="52"/>
      <c r="PEC76" s="52"/>
      <c r="PED76" s="52"/>
      <c r="PEE76" s="28"/>
      <c r="PEF76" s="28"/>
      <c r="PEG76" s="28"/>
      <c r="PEH76" s="28"/>
      <c r="PEI76" s="28"/>
      <c r="PEJ76" s="28"/>
      <c r="PEK76" s="28"/>
      <c r="PEL76" s="28"/>
      <c r="PEM76" s="52"/>
      <c r="PEN76" s="51"/>
      <c r="PEO76" s="51"/>
      <c r="PEP76" s="51"/>
      <c r="PEQ76" s="47"/>
      <c r="PER76" s="52"/>
      <c r="PES76" s="52"/>
      <c r="PET76" s="52"/>
      <c r="PEU76" s="28"/>
      <c r="PEV76" s="28"/>
      <c r="PEW76" s="28"/>
      <c r="PEX76" s="28"/>
      <c r="PEY76" s="28"/>
      <c r="PEZ76" s="28"/>
      <c r="PFA76" s="28"/>
      <c r="PFB76" s="28"/>
      <c r="PFC76" s="52"/>
      <c r="PFD76" s="51"/>
      <c r="PFE76" s="51"/>
      <c r="PFF76" s="51"/>
      <c r="PFG76" s="47"/>
      <c r="PFH76" s="52"/>
      <c r="PFI76" s="52"/>
      <c r="PFJ76" s="52"/>
      <c r="PFK76" s="28"/>
      <c r="PFL76" s="28"/>
      <c r="PFM76" s="28"/>
      <c r="PFN76" s="28"/>
      <c r="PFO76" s="28"/>
      <c r="PFP76" s="28"/>
      <c r="PFQ76" s="28"/>
      <c r="PFR76" s="28"/>
      <c r="PFS76" s="52"/>
      <c r="PFT76" s="51"/>
      <c r="PFU76" s="51"/>
      <c r="PFV76" s="51"/>
      <c r="PFW76" s="47"/>
      <c r="PFX76" s="52"/>
      <c r="PFY76" s="52"/>
      <c r="PFZ76" s="52"/>
      <c r="PGA76" s="28"/>
      <c r="PGB76" s="28"/>
      <c r="PGC76" s="28"/>
      <c r="PGD76" s="28"/>
      <c r="PGE76" s="28"/>
      <c r="PGF76" s="28"/>
      <c r="PGG76" s="28"/>
      <c r="PGH76" s="28"/>
      <c r="PGI76" s="52"/>
      <c r="PGJ76" s="51"/>
      <c r="PGK76" s="51"/>
      <c r="PGL76" s="51"/>
      <c r="PGM76" s="47"/>
      <c r="PGN76" s="52"/>
      <c r="PGO76" s="52"/>
      <c r="PGP76" s="52"/>
      <c r="PGQ76" s="28"/>
      <c r="PGR76" s="28"/>
      <c r="PGS76" s="28"/>
      <c r="PGT76" s="28"/>
      <c r="PGU76" s="28"/>
      <c r="PGV76" s="28"/>
      <c r="PGW76" s="28"/>
      <c r="PGX76" s="28"/>
      <c r="PGY76" s="52"/>
      <c r="PGZ76" s="51"/>
      <c r="PHA76" s="51"/>
      <c r="PHB76" s="51"/>
      <c r="PHC76" s="47"/>
      <c r="PHD76" s="52"/>
      <c r="PHE76" s="52"/>
      <c r="PHF76" s="52"/>
      <c r="PHG76" s="28"/>
      <c r="PHH76" s="28"/>
      <c r="PHI76" s="28"/>
      <c r="PHJ76" s="28"/>
      <c r="PHK76" s="28"/>
      <c r="PHL76" s="28"/>
      <c r="PHM76" s="28"/>
      <c r="PHN76" s="28"/>
      <c r="PHO76" s="52"/>
      <c r="PHP76" s="51"/>
      <c r="PHQ76" s="51"/>
      <c r="PHR76" s="51"/>
      <c r="PHS76" s="47"/>
      <c r="PHT76" s="52"/>
      <c r="PHU76" s="52"/>
      <c r="PHV76" s="52"/>
      <c r="PHW76" s="28"/>
      <c r="PHX76" s="28"/>
      <c r="PHY76" s="28"/>
      <c r="PHZ76" s="28"/>
      <c r="PIA76" s="28"/>
      <c r="PIB76" s="28"/>
      <c r="PIC76" s="28"/>
      <c r="PID76" s="28"/>
      <c r="PIE76" s="52"/>
      <c r="PIF76" s="51"/>
      <c r="PIG76" s="51"/>
      <c r="PIH76" s="51"/>
      <c r="PII76" s="47"/>
      <c r="PIJ76" s="52"/>
      <c r="PIK76" s="52"/>
      <c r="PIL76" s="52"/>
      <c r="PIM76" s="28"/>
      <c r="PIN76" s="28"/>
      <c r="PIO76" s="28"/>
      <c r="PIP76" s="28"/>
      <c r="PIQ76" s="28"/>
      <c r="PIR76" s="28"/>
      <c r="PIS76" s="28"/>
      <c r="PIT76" s="28"/>
      <c r="PIU76" s="52"/>
      <c r="PIV76" s="51"/>
      <c r="PIW76" s="51"/>
      <c r="PIX76" s="51"/>
      <c r="PIY76" s="47"/>
      <c r="PIZ76" s="52"/>
      <c r="PJA76" s="52"/>
      <c r="PJB76" s="52"/>
      <c r="PJC76" s="28"/>
      <c r="PJD76" s="28"/>
      <c r="PJE76" s="28"/>
      <c r="PJF76" s="28"/>
      <c r="PJG76" s="28"/>
      <c r="PJH76" s="28"/>
      <c r="PJI76" s="28"/>
      <c r="PJJ76" s="28"/>
      <c r="PJK76" s="52"/>
      <c r="PJL76" s="51"/>
      <c r="PJM76" s="51"/>
      <c r="PJN76" s="51"/>
      <c r="PJO76" s="47"/>
      <c r="PJP76" s="52"/>
      <c r="PJQ76" s="52"/>
      <c r="PJR76" s="52"/>
      <c r="PJS76" s="28"/>
      <c r="PJT76" s="28"/>
      <c r="PJU76" s="28"/>
      <c r="PJV76" s="28"/>
      <c r="PJW76" s="28"/>
      <c r="PJX76" s="28"/>
      <c r="PJY76" s="28"/>
      <c r="PJZ76" s="28"/>
      <c r="PKA76" s="52"/>
      <c r="PKB76" s="51"/>
      <c r="PKC76" s="51"/>
      <c r="PKD76" s="51"/>
      <c r="PKE76" s="47"/>
      <c r="PKF76" s="52"/>
      <c r="PKG76" s="52"/>
      <c r="PKH76" s="52"/>
      <c r="PKI76" s="28"/>
      <c r="PKJ76" s="28"/>
      <c r="PKK76" s="28"/>
      <c r="PKL76" s="28"/>
      <c r="PKM76" s="28"/>
      <c r="PKN76" s="28"/>
      <c r="PKO76" s="28"/>
      <c r="PKP76" s="28"/>
      <c r="PKQ76" s="52"/>
      <c r="PKR76" s="51"/>
      <c r="PKS76" s="51"/>
      <c r="PKT76" s="51"/>
      <c r="PKU76" s="47"/>
      <c r="PKV76" s="52"/>
      <c r="PKW76" s="52"/>
      <c r="PKX76" s="52"/>
      <c r="PKY76" s="28"/>
      <c r="PKZ76" s="28"/>
      <c r="PLA76" s="28"/>
      <c r="PLB76" s="28"/>
      <c r="PLC76" s="28"/>
      <c r="PLD76" s="28"/>
      <c r="PLE76" s="28"/>
      <c r="PLF76" s="28"/>
      <c r="PLG76" s="52"/>
      <c r="PLH76" s="51"/>
      <c r="PLI76" s="51"/>
      <c r="PLJ76" s="51"/>
      <c r="PLK76" s="47"/>
      <c r="PLL76" s="52"/>
      <c r="PLM76" s="52"/>
      <c r="PLN76" s="52"/>
      <c r="PLO76" s="28"/>
      <c r="PLP76" s="28"/>
      <c r="PLQ76" s="28"/>
      <c r="PLR76" s="28"/>
      <c r="PLS76" s="28"/>
      <c r="PLT76" s="28"/>
      <c r="PLU76" s="28"/>
      <c r="PLV76" s="28"/>
      <c r="PLW76" s="52"/>
      <c r="PLX76" s="51"/>
      <c r="PLY76" s="51"/>
      <c r="PLZ76" s="51"/>
      <c r="PMA76" s="47"/>
      <c r="PMB76" s="52"/>
      <c r="PMC76" s="52"/>
      <c r="PMD76" s="52"/>
      <c r="PME76" s="28"/>
      <c r="PMF76" s="28"/>
      <c r="PMG76" s="28"/>
      <c r="PMH76" s="28"/>
      <c r="PMI76" s="28"/>
      <c r="PMJ76" s="28"/>
      <c r="PMK76" s="28"/>
      <c r="PML76" s="28"/>
      <c r="PMM76" s="52"/>
      <c r="PMN76" s="51"/>
      <c r="PMO76" s="51"/>
      <c r="PMP76" s="51"/>
      <c r="PMQ76" s="47"/>
      <c r="PMR76" s="52"/>
      <c r="PMS76" s="52"/>
      <c r="PMT76" s="52"/>
      <c r="PMU76" s="28"/>
      <c r="PMV76" s="28"/>
      <c r="PMW76" s="28"/>
      <c r="PMX76" s="28"/>
      <c r="PMY76" s="28"/>
      <c r="PMZ76" s="28"/>
      <c r="PNA76" s="28"/>
      <c r="PNB76" s="28"/>
      <c r="PNC76" s="52"/>
      <c r="PND76" s="51"/>
      <c r="PNE76" s="51"/>
      <c r="PNF76" s="51"/>
      <c r="PNG76" s="47"/>
      <c r="PNH76" s="52"/>
      <c r="PNI76" s="52"/>
      <c r="PNJ76" s="52"/>
      <c r="PNK76" s="28"/>
      <c r="PNL76" s="28"/>
      <c r="PNM76" s="28"/>
      <c r="PNN76" s="28"/>
      <c r="PNO76" s="28"/>
      <c r="PNP76" s="28"/>
      <c r="PNQ76" s="28"/>
      <c r="PNR76" s="28"/>
      <c r="PNS76" s="52"/>
      <c r="PNT76" s="51"/>
      <c r="PNU76" s="51"/>
      <c r="PNV76" s="51"/>
      <c r="PNW76" s="47"/>
      <c r="PNX76" s="52"/>
      <c r="PNY76" s="52"/>
      <c r="PNZ76" s="52"/>
      <c r="POA76" s="28"/>
      <c r="POB76" s="28"/>
      <c r="POC76" s="28"/>
      <c r="POD76" s="28"/>
      <c r="POE76" s="28"/>
      <c r="POF76" s="28"/>
      <c r="POG76" s="28"/>
      <c r="POH76" s="28"/>
      <c r="POI76" s="52"/>
      <c r="POJ76" s="51"/>
      <c r="POK76" s="51"/>
      <c r="POL76" s="51"/>
      <c r="POM76" s="47"/>
      <c r="PON76" s="52"/>
      <c r="POO76" s="52"/>
      <c r="POP76" s="52"/>
      <c r="POQ76" s="28"/>
      <c r="POR76" s="28"/>
      <c r="POS76" s="28"/>
      <c r="POT76" s="28"/>
      <c r="POU76" s="28"/>
      <c r="POV76" s="28"/>
      <c r="POW76" s="28"/>
      <c r="POX76" s="28"/>
      <c r="POY76" s="52"/>
      <c r="POZ76" s="51"/>
      <c r="PPA76" s="51"/>
      <c r="PPB76" s="51"/>
      <c r="PPC76" s="47"/>
      <c r="PPD76" s="52"/>
      <c r="PPE76" s="52"/>
      <c r="PPF76" s="52"/>
      <c r="PPG76" s="28"/>
      <c r="PPH76" s="28"/>
      <c r="PPI76" s="28"/>
      <c r="PPJ76" s="28"/>
      <c r="PPK76" s="28"/>
      <c r="PPL76" s="28"/>
      <c r="PPM76" s="28"/>
      <c r="PPN76" s="28"/>
      <c r="PPO76" s="52"/>
      <c r="PPP76" s="51"/>
      <c r="PPQ76" s="51"/>
      <c r="PPR76" s="51"/>
      <c r="PPS76" s="47"/>
      <c r="PPT76" s="52"/>
      <c r="PPU76" s="52"/>
      <c r="PPV76" s="52"/>
      <c r="PPW76" s="28"/>
      <c r="PPX76" s="28"/>
      <c r="PPY76" s="28"/>
      <c r="PPZ76" s="28"/>
      <c r="PQA76" s="28"/>
      <c r="PQB76" s="28"/>
      <c r="PQC76" s="28"/>
      <c r="PQD76" s="28"/>
      <c r="PQE76" s="52"/>
      <c r="PQF76" s="51"/>
      <c r="PQG76" s="51"/>
      <c r="PQH76" s="51"/>
      <c r="PQI76" s="47"/>
      <c r="PQJ76" s="52"/>
      <c r="PQK76" s="52"/>
      <c r="PQL76" s="52"/>
      <c r="PQM76" s="28"/>
      <c r="PQN76" s="28"/>
      <c r="PQO76" s="28"/>
      <c r="PQP76" s="28"/>
      <c r="PQQ76" s="28"/>
      <c r="PQR76" s="28"/>
      <c r="PQS76" s="28"/>
      <c r="PQT76" s="28"/>
      <c r="PQU76" s="52"/>
      <c r="PQV76" s="51"/>
      <c r="PQW76" s="51"/>
      <c r="PQX76" s="51"/>
      <c r="PQY76" s="47"/>
      <c r="PQZ76" s="52"/>
      <c r="PRA76" s="52"/>
      <c r="PRB76" s="52"/>
      <c r="PRC76" s="28"/>
      <c r="PRD76" s="28"/>
      <c r="PRE76" s="28"/>
      <c r="PRF76" s="28"/>
      <c r="PRG76" s="28"/>
      <c r="PRH76" s="28"/>
      <c r="PRI76" s="28"/>
      <c r="PRJ76" s="28"/>
      <c r="PRK76" s="52"/>
      <c r="PRL76" s="51"/>
      <c r="PRM76" s="51"/>
      <c r="PRN76" s="51"/>
      <c r="PRO76" s="47"/>
      <c r="PRP76" s="52"/>
      <c r="PRQ76" s="52"/>
      <c r="PRR76" s="52"/>
      <c r="PRS76" s="28"/>
      <c r="PRT76" s="28"/>
      <c r="PRU76" s="28"/>
      <c r="PRV76" s="28"/>
      <c r="PRW76" s="28"/>
      <c r="PRX76" s="28"/>
      <c r="PRY76" s="28"/>
      <c r="PRZ76" s="28"/>
      <c r="PSA76" s="52"/>
      <c r="PSB76" s="51"/>
      <c r="PSC76" s="51"/>
      <c r="PSD76" s="51"/>
      <c r="PSE76" s="47"/>
      <c r="PSF76" s="52"/>
      <c r="PSG76" s="52"/>
      <c r="PSH76" s="52"/>
      <c r="PSI76" s="28"/>
      <c r="PSJ76" s="28"/>
      <c r="PSK76" s="28"/>
      <c r="PSL76" s="28"/>
      <c r="PSM76" s="28"/>
      <c r="PSN76" s="28"/>
      <c r="PSO76" s="28"/>
      <c r="PSP76" s="28"/>
      <c r="PSQ76" s="52"/>
      <c r="PSR76" s="51"/>
      <c r="PSS76" s="51"/>
      <c r="PST76" s="51"/>
      <c r="PSU76" s="47"/>
      <c r="PSV76" s="52"/>
      <c r="PSW76" s="52"/>
      <c r="PSX76" s="52"/>
      <c r="PSY76" s="28"/>
      <c r="PSZ76" s="28"/>
      <c r="PTA76" s="28"/>
      <c r="PTB76" s="28"/>
      <c r="PTC76" s="28"/>
      <c r="PTD76" s="28"/>
      <c r="PTE76" s="28"/>
      <c r="PTF76" s="28"/>
      <c r="PTG76" s="52"/>
      <c r="PTH76" s="51"/>
      <c r="PTI76" s="51"/>
      <c r="PTJ76" s="51"/>
      <c r="PTK76" s="47"/>
      <c r="PTL76" s="52"/>
      <c r="PTM76" s="52"/>
      <c r="PTN76" s="52"/>
      <c r="PTO76" s="28"/>
      <c r="PTP76" s="28"/>
      <c r="PTQ76" s="28"/>
      <c r="PTR76" s="28"/>
      <c r="PTS76" s="28"/>
      <c r="PTT76" s="28"/>
      <c r="PTU76" s="28"/>
      <c r="PTV76" s="28"/>
      <c r="PTW76" s="52"/>
      <c r="PTX76" s="51"/>
      <c r="PTY76" s="51"/>
      <c r="PTZ76" s="51"/>
      <c r="PUA76" s="47"/>
      <c r="PUB76" s="52"/>
      <c r="PUC76" s="52"/>
      <c r="PUD76" s="52"/>
      <c r="PUE76" s="28"/>
      <c r="PUF76" s="28"/>
      <c r="PUG76" s="28"/>
      <c r="PUH76" s="28"/>
      <c r="PUI76" s="28"/>
      <c r="PUJ76" s="28"/>
      <c r="PUK76" s="28"/>
      <c r="PUL76" s="28"/>
      <c r="PUM76" s="52"/>
      <c r="PUN76" s="51"/>
      <c r="PUO76" s="51"/>
      <c r="PUP76" s="51"/>
      <c r="PUQ76" s="47"/>
      <c r="PUR76" s="52"/>
      <c r="PUS76" s="52"/>
      <c r="PUT76" s="52"/>
      <c r="PUU76" s="28"/>
      <c r="PUV76" s="28"/>
      <c r="PUW76" s="28"/>
      <c r="PUX76" s="28"/>
      <c r="PUY76" s="28"/>
      <c r="PUZ76" s="28"/>
      <c r="PVA76" s="28"/>
      <c r="PVB76" s="28"/>
      <c r="PVC76" s="52"/>
      <c r="PVD76" s="51"/>
      <c r="PVE76" s="51"/>
      <c r="PVF76" s="51"/>
      <c r="PVG76" s="47"/>
      <c r="PVH76" s="52"/>
      <c r="PVI76" s="52"/>
      <c r="PVJ76" s="52"/>
      <c r="PVK76" s="28"/>
      <c r="PVL76" s="28"/>
      <c r="PVM76" s="28"/>
      <c r="PVN76" s="28"/>
      <c r="PVO76" s="28"/>
      <c r="PVP76" s="28"/>
      <c r="PVQ76" s="28"/>
      <c r="PVR76" s="28"/>
      <c r="PVS76" s="52"/>
      <c r="PVT76" s="51"/>
      <c r="PVU76" s="51"/>
      <c r="PVV76" s="51"/>
      <c r="PVW76" s="47"/>
      <c r="PVX76" s="52"/>
      <c r="PVY76" s="52"/>
      <c r="PVZ76" s="52"/>
      <c r="PWA76" s="28"/>
      <c r="PWB76" s="28"/>
      <c r="PWC76" s="28"/>
      <c r="PWD76" s="28"/>
      <c r="PWE76" s="28"/>
      <c r="PWF76" s="28"/>
      <c r="PWG76" s="28"/>
      <c r="PWH76" s="28"/>
      <c r="PWI76" s="52"/>
      <c r="PWJ76" s="51"/>
      <c r="PWK76" s="51"/>
      <c r="PWL76" s="51"/>
      <c r="PWM76" s="47"/>
      <c r="PWN76" s="52"/>
      <c r="PWO76" s="52"/>
      <c r="PWP76" s="52"/>
      <c r="PWQ76" s="28"/>
      <c r="PWR76" s="28"/>
      <c r="PWS76" s="28"/>
      <c r="PWT76" s="28"/>
      <c r="PWU76" s="28"/>
      <c r="PWV76" s="28"/>
      <c r="PWW76" s="28"/>
      <c r="PWX76" s="28"/>
      <c r="PWY76" s="52"/>
      <c r="PWZ76" s="51"/>
      <c r="PXA76" s="51"/>
      <c r="PXB76" s="51"/>
      <c r="PXC76" s="47"/>
      <c r="PXD76" s="52"/>
      <c r="PXE76" s="52"/>
      <c r="PXF76" s="52"/>
      <c r="PXG76" s="28"/>
      <c r="PXH76" s="28"/>
      <c r="PXI76" s="28"/>
      <c r="PXJ76" s="28"/>
      <c r="PXK76" s="28"/>
      <c r="PXL76" s="28"/>
      <c r="PXM76" s="28"/>
      <c r="PXN76" s="28"/>
      <c r="PXO76" s="52"/>
      <c r="PXP76" s="51"/>
      <c r="PXQ76" s="51"/>
      <c r="PXR76" s="51"/>
      <c r="PXS76" s="47"/>
      <c r="PXT76" s="52"/>
      <c r="PXU76" s="52"/>
      <c r="PXV76" s="52"/>
      <c r="PXW76" s="28"/>
      <c r="PXX76" s="28"/>
      <c r="PXY76" s="28"/>
      <c r="PXZ76" s="28"/>
      <c r="PYA76" s="28"/>
      <c r="PYB76" s="28"/>
      <c r="PYC76" s="28"/>
      <c r="PYD76" s="28"/>
      <c r="PYE76" s="52"/>
      <c r="PYF76" s="51"/>
      <c r="PYG76" s="51"/>
      <c r="PYH76" s="51"/>
      <c r="PYI76" s="47"/>
      <c r="PYJ76" s="52"/>
      <c r="PYK76" s="52"/>
      <c r="PYL76" s="52"/>
      <c r="PYM76" s="28"/>
      <c r="PYN76" s="28"/>
      <c r="PYO76" s="28"/>
      <c r="PYP76" s="28"/>
      <c r="PYQ76" s="28"/>
      <c r="PYR76" s="28"/>
      <c r="PYS76" s="28"/>
      <c r="PYT76" s="28"/>
      <c r="PYU76" s="52"/>
      <c r="PYV76" s="51"/>
      <c r="PYW76" s="51"/>
      <c r="PYX76" s="51"/>
      <c r="PYY76" s="47"/>
      <c r="PYZ76" s="52"/>
      <c r="PZA76" s="52"/>
      <c r="PZB76" s="52"/>
      <c r="PZC76" s="28"/>
      <c r="PZD76" s="28"/>
      <c r="PZE76" s="28"/>
      <c r="PZF76" s="28"/>
      <c r="PZG76" s="28"/>
      <c r="PZH76" s="28"/>
      <c r="PZI76" s="28"/>
      <c r="PZJ76" s="28"/>
      <c r="PZK76" s="52"/>
      <c r="PZL76" s="51"/>
      <c r="PZM76" s="51"/>
      <c r="PZN76" s="51"/>
      <c r="PZO76" s="47"/>
      <c r="PZP76" s="52"/>
      <c r="PZQ76" s="52"/>
      <c r="PZR76" s="52"/>
      <c r="PZS76" s="28"/>
      <c r="PZT76" s="28"/>
      <c r="PZU76" s="28"/>
      <c r="PZV76" s="28"/>
      <c r="PZW76" s="28"/>
      <c r="PZX76" s="28"/>
      <c r="PZY76" s="28"/>
      <c r="PZZ76" s="28"/>
      <c r="QAA76" s="52"/>
      <c r="QAB76" s="51"/>
      <c r="QAC76" s="51"/>
      <c r="QAD76" s="51"/>
      <c r="QAE76" s="47"/>
      <c r="QAF76" s="52"/>
      <c r="QAG76" s="52"/>
      <c r="QAH76" s="52"/>
      <c r="QAI76" s="28"/>
      <c r="QAJ76" s="28"/>
      <c r="QAK76" s="28"/>
      <c r="QAL76" s="28"/>
      <c r="QAM76" s="28"/>
      <c r="QAN76" s="28"/>
      <c r="QAO76" s="28"/>
      <c r="QAP76" s="28"/>
      <c r="QAQ76" s="52"/>
      <c r="QAR76" s="51"/>
      <c r="QAS76" s="51"/>
      <c r="QAT76" s="51"/>
      <c r="QAU76" s="47"/>
      <c r="QAV76" s="52"/>
      <c r="QAW76" s="52"/>
      <c r="QAX76" s="52"/>
      <c r="QAY76" s="28"/>
      <c r="QAZ76" s="28"/>
      <c r="QBA76" s="28"/>
      <c r="QBB76" s="28"/>
      <c r="QBC76" s="28"/>
      <c r="QBD76" s="28"/>
      <c r="QBE76" s="28"/>
      <c r="QBF76" s="28"/>
      <c r="QBG76" s="52"/>
      <c r="QBH76" s="51"/>
      <c r="QBI76" s="51"/>
      <c r="QBJ76" s="51"/>
      <c r="QBK76" s="47"/>
      <c r="QBL76" s="52"/>
      <c r="QBM76" s="52"/>
      <c r="QBN76" s="52"/>
      <c r="QBO76" s="28"/>
      <c r="QBP76" s="28"/>
      <c r="QBQ76" s="28"/>
      <c r="QBR76" s="28"/>
      <c r="QBS76" s="28"/>
      <c r="QBT76" s="28"/>
      <c r="QBU76" s="28"/>
      <c r="QBV76" s="28"/>
      <c r="QBW76" s="52"/>
      <c r="QBX76" s="51"/>
      <c r="QBY76" s="51"/>
      <c r="QBZ76" s="51"/>
      <c r="QCA76" s="47"/>
      <c r="QCB76" s="52"/>
      <c r="QCC76" s="52"/>
      <c r="QCD76" s="52"/>
      <c r="QCE76" s="28"/>
      <c r="QCF76" s="28"/>
      <c r="QCG76" s="28"/>
      <c r="QCH76" s="28"/>
      <c r="QCI76" s="28"/>
      <c r="QCJ76" s="28"/>
      <c r="QCK76" s="28"/>
      <c r="QCL76" s="28"/>
      <c r="QCM76" s="52"/>
      <c r="QCN76" s="51"/>
      <c r="QCO76" s="51"/>
      <c r="QCP76" s="51"/>
      <c r="QCQ76" s="47"/>
      <c r="QCR76" s="52"/>
      <c r="QCS76" s="52"/>
      <c r="QCT76" s="52"/>
      <c r="QCU76" s="28"/>
      <c r="QCV76" s="28"/>
      <c r="QCW76" s="28"/>
      <c r="QCX76" s="28"/>
      <c r="QCY76" s="28"/>
      <c r="QCZ76" s="28"/>
      <c r="QDA76" s="28"/>
      <c r="QDB76" s="28"/>
      <c r="QDC76" s="52"/>
      <c r="QDD76" s="51"/>
      <c r="QDE76" s="51"/>
      <c r="QDF76" s="51"/>
      <c r="QDG76" s="47"/>
      <c r="QDH76" s="52"/>
      <c r="QDI76" s="52"/>
      <c r="QDJ76" s="52"/>
      <c r="QDK76" s="28"/>
      <c r="QDL76" s="28"/>
      <c r="QDM76" s="28"/>
      <c r="QDN76" s="28"/>
      <c r="QDO76" s="28"/>
      <c r="QDP76" s="28"/>
      <c r="QDQ76" s="28"/>
      <c r="QDR76" s="28"/>
      <c r="QDS76" s="52"/>
      <c r="QDT76" s="51"/>
      <c r="QDU76" s="51"/>
      <c r="QDV76" s="51"/>
      <c r="QDW76" s="47"/>
      <c r="QDX76" s="52"/>
      <c r="QDY76" s="52"/>
      <c r="QDZ76" s="52"/>
      <c r="QEA76" s="28"/>
      <c r="QEB76" s="28"/>
      <c r="QEC76" s="28"/>
      <c r="QED76" s="28"/>
      <c r="QEE76" s="28"/>
      <c r="QEF76" s="28"/>
      <c r="QEG76" s="28"/>
      <c r="QEH76" s="28"/>
      <c r="QEI76" s="52"/>
      <c r="QEJ76" s="51"/>
      <c r="QEK76" s="51"/>
      <c r="QEL76" s="51"/>
      <c r="QEM76" s="47"/>
      <c r="QEN76" s="52"/>
      <c r="QEO76" s="52"/>
      <c r="QEP76" s="52"/>
      <c r="QEQ76" s="28"/>
      <c r="QER76" s="28"/>
      <c r="QES76" s="28"/>
      <c r="QET76" s="28"/>
      <c r="QEU76" s="28"/>
      <c r="QEV76" s="28"/>
      <c r="QEW76" s="28"/>
      <c r="QEX76" s="28"/>
      <c r="QEY76" s="52"/>
      <c r="QEZ76" s="51"/>
      <c r="QFA76" s="51"/>
      <c r="QFB76" s="51"/>
      <c r="QFC76" s="47"/>
      <c r="QFD76" s="52"/>
      <c r="QFE76" s="52"/>
      <c r="QFF76" s="52"/>
      <c r="QFG76" s="28"/>
      <c r="QFH76" s="28"/>
      <c r="QFI76" s="28"/>
      <c r="QFJ76" s="28"/>
      <c r="QFK76" s="28"/>
      <c r="QFL76" s="28"/>
      <c r="QFM76" s="28"/>
      <c r="QFN76" s="28"/>
      <c r="QFO76" s="52"/>
      <c r="QFP76" s="51"/>
      <c r="QFQ76" s="51"/>
      <c r="QFR76" s="51"/>
      <c r="QFS76" s="47"/>
      <c r="QFT76" s="52"/>
      <c r="QFU76" s="52"/>
      <c r="QFV76" s="52"/>
      <c r="QFW76" s="28"/>
      <c r="QFX76" s="28"/>
      <c r="QFY76" s="28"/>
      <c r="QFZ76" s="28"/>
      <c r="QGA76" s="28"/>
      <c r="QGB76" s="28"/>
      <c r="QGC76" s="28"/>
      <c r="QGD76" s="28"/>
      <c r="QGE76" s="52"/>
      <c r="QGF76" s="51"/>
      <c r="QGG76" s="51"/>
      <c r="QGH76" s="51"/>
      <c r="QGI76" s="47"/>
      <c r="QGJ76" s="52"/>
      <c r="QGK76" s="52"/>
      <c r="QGL76" s="52"/>
      <c r="QGM76" s="28"/>
      <c r="QGN76" s="28"/>
      <c r="QGO76" s="28"/>
      <c r="QGP76" s="28"/>
      <c r="QGQ76" s="28"/>
      <c r="QGR76" s="28"/>
      <c r="QGS76" s="28"/>
      <c r="QGT76" s="28"/>
      <c r="QGU76" s="52"/>
      <c r="QGV76" s="51"/>
      <c r="QGW76" s="51"/>
      <c r="QGX76" s="51"/>
      <c r="QGY76" s="47"/>
      <c r="QGZ76" s="52"/>
      <c r="QHA76" s="52"/>
      <c r="QHB76" s="52"/>
      <c r="QHC76" s="28"/>
      <c r="QHD76" s="28"/>
      <c r="QHE76" s="28"/>
      <c r="QHF76" s="28"/>
      <c r="QHG76" s="28"/>
      <c r="QHH76" s="28"/>
      <c r="QHI76" s="28"/>
      <c r="QHJ76" s="28"/>
      <c r="QHK76" s="52"/>
      <c r="QHL76" s="51"/>
      <c r="QHM76" s="51"/>
      <c r="QHN76" s="51"/>
      <c r="QHO76" s="47"/>
      <c r="QHP76" s="52"/>
      <c r="QHQ76" s="52"/>
      <c r="QHR76" s="52"/>
      <c r="QHS76" s="28"/>
      <c r="QHT76" s="28"/>
      <c r="QHU76" s="28"/>
      <c r="QHV76" s="28"/>
      <c r="QHW76" s="28"/>
      <c r="QHX76" s="28"/>
      <c r="QHY76" s="28"/>
      <c r="QHZ76" s="28"/>
      <c r="QIA76" s="52"/>
      <c r="QIB76" s="51"/>
      <c r="QIC76" s="51"/>
      <c r="QID76" s="51"/>
      <c r="QIE76" s="47"/>
      <c r="QIF76" s="52"/>
      <c r="QIG76" s="52"/>
      <c r="QIH76" s="52"/>
      <c r="QII76" s="28"/>
      <c r="QIJ76" s="28"/>
      <c r="QIK76" s="28"/>
      <c r="QIL76" s="28"/>
      <c r="QIM76" s="28"/>
      <c r="QIN76" s="28"/>
      <c r="QIO76" s="28"/>
      <c r="QIP76" s="28"/>
      <c r="QIQ76" s="52"/>
      <c r="QIR76" s="51"/>
      <c r="QIS76" s="51"/>
      <c r="QIT76" s="51"/>
      <c r="QIU76" s="47"/>
      <c r="QIV76" s="52"/>
      <c r="QIW76" s="52"/>
      <c r="QIX76" s="52"/>
      <c r="QIY76" s="28"/>
      <c r="QIZ76" s="28"/>
      <c r="QJA76" s="28"/>
      <c r="QJB76" s="28"/>
      <c r="QJC76" s="28"/>
      <c r="QJD76" s="28"/>
      <c r="QJE76" s="28"/>
      <c r="QJF76" s="28"/>
      <c r="QJG76" s="52"/>
      <c r="QJH76" s="51"/>
      <c r="QJI76" s="51"/>
      <c r="QJJ76" s="51"/>
      <c r="QJK76" s="47"/>
      <c r="QJL76" s="52"/>
      <c r="QJM76" s="52"/>
      <c r="QJN76" s="52"/>
      <c r="QJO76" s="28"/>
      <c r="QJP76" s="28"/>
      <c r="QJQ76" s="28"/>
      <c r="QJR76" s="28"/>
      <c r="QJS76" s="28"/>
      <c r="QJT76" s="28"/>
      <c r="QJU76" s="28"/>
      <c r="QJV76" s="28"/>
      <c r="QJW76" s="52"/>
      <c r="QJX76" s="51"/>
      <c r="QJY76" s="51"/>
      <c r="QJZ76" s="51"/>
      <c r="QKA76" s="47"/>
      <c r="QKB76" s="52"/>
      <c r="QKC76" s="52"/>
      <c r="QKD76" s="52"/>
      <c r="QKE76" s="28"/>
      <c r="QKF76" s="28"/>
      <c r="QKG76" s="28"/>
      <c r="QKH76" s="28"/>
      <c r="QKI76" s="28"/>
      <c r="QKJ76" s="28"/>
      <c r="QKK76" s="28"/>
      <c r="QKL76" s="28"/>
      <c r="QKM76" s="52"/>
      <c r="QKN76" s="51"/>
      <c r="QKO76" s="51"/>
      <c r="QKP76" s="51"/>
      <c r="QKQ76" s="47"/>
      <c r="QKR76" s="52"/>
      <c r="QKS76" s="52"/>
      <c r="QKT76" s="52"/>
      <c r="QKU76" s="28"/>
      <c r="QKV76" s="28"/>
      <c r="QKW76" s="28"/>
      <c r="QKX76" s="28"/>
      <c r="QKY76" s="28"/>
      <c r="QKZ76" s="28"/>
      <c r="QLA76" s="28"/>
      <c r="QLB76" s="28"/>
      <c r="QLC76" s="52"/>
      <c r="QLD76" s="51"/>
      <c r="QLE76" s="51"/>
      <c r="QLF76" s="51"/>
      <c r="QLG76" s="47"/>
      <c r="QLH76" s="52"/>
      <c r="QLI76" s="52"/>
      <c r="QLJ76" s="52"/>
      <c r="QLK76" s="28"/>
      <c r="QLL76" s="28"/>
      <c r="QLM76" s="28"/>
      <c r="QLN76" s="28"/>
      <c r="QLO76" s="28"/>
      <c r="QLP76" s="28"/>
      <c r="QLQ76" s="28"/>
      <c r="QLR76" s="28"/>
      <c r="QLS76" s="52"/>
      <c r="QLT76" s="51"/>
      <c r="QLU76" s="51"/>
      <c r="QLV76" s="51"/>
      <c r="QLW76" s="47"/>
      <c r="QLX76" s="52"/>
      <c r="QLY76" s="52"/>
      <c r="QLZ76" s="52"/>
      <c r="QMA76" s="28"/>
      <c r="QMB76" s="28"/>
      <c r="QMC76" s="28"/>
      <c r="QMD76" s="28"/>
      <c r="QME76" s="28"/>
      <c r="QMF76" s="28"/>
      <c r="QMG76" s="28"/>
      <c r="QMH76" s="28"/>
      <c r="QMI76" s="52"/>
      <c r="QMJ76" s="51"/>
      <c r="QMK76" s="51"/>
      <c r="QML76" s="51"/>
      <c r="QMM76" s="47"/>
      <c r="QMN76" s="52"/>
      <c r="QMO76" s="52"/>
      <c r="QMP76" s="52"/>
      <c r="QMQ76" s="28"/>
      <c r="QMR76" s="28"/>
      <c r="QMS76" s="28"/>
      <c r="QMT76" s="28"/>
      <c r="QMU76" s="28"/>
      <c r="QMV76" s="28"/>
      <c r="QMW76" s="28"/>
      <c r="QMX76" s="28"/>
      <c r="QMY76" s="52"/>
      <c r="QMZ76" s="51"/>
      <c r="QNA76" s="51"/>
      <c r="QNB76" s="51"/>
      <c r="QNC76" s="47"/>
      <c r="QND76" s="52"/>
      <c r="QNE76" s="52"/>
      <c r="QNF76" s="52"/>
      <c r="QNG76" s="28"/>
      <c r="QNH76" s="28"/>
      <c r="QNI76" s="28"/>
      <c r="QNJ76" s="28"/>
      <c r="QNK76" s="28"/>
      <c r="QNL76" s="28"/>
      <c r="QNM76" s="28"/>
      <c r="QNN76" s="28"/>
      <c r="QNO76" s="52"/>
      <c r="QNP76" s="51"/>
      <c r="QNQ76" s="51"/>
      <c r="QNR76" s="51"/>
      <c r="QNS76" s="47"/>
      <c r="QNT76" s="52"/>
      <c r="QNU76" s="52"/>
      <c r="QNV76" s="52"/>
      <c r="QNW76" s="28"/>
      <c r="QNX76" s="28"/>
      <c r="QNY76" s="28"/>
      <c r="QNZ76" s="28"/>
      <c r="QOA76" s="28"/>
      <c r="QOB76" s="28"/>
      <c r="QOC76" s="28"/>
      <c r="QOD76" s="28"/>
      <c r="QOE76" s="52"/>
      <c r="QOF76" s="51"/>
      <c r="QOG76" s="51"/>
      <c r="QOH76" s="51"/>
      <c r="QOI76" s="47"/>
      <c r="QOJ76" s="52"/>
      <c r="QOK76" s="52"/>
      <c r="QOL76" s="52"/>
      <c r="QOM76" s="28"/>
      <c r="QON76" s="28"/>
      <c r="QOO76" s="28"/>
      <c r="QOP76" s="28"/>
      <c r="QOQ76" s="28"/>
      <c r="QOR76" s="28"/>
      <c r="QOS76" s="28"/>
      <c r="QOT76" s="28"/>
      <c r="QOU76" s="52"/>
      <c r="QOV76" s="51"/>
      <c r="QOW76" s="51"/>
      <c r="QOX76" s="51"/>
      <c r="QOY76" s="47"/>
      <c r="QOZ76" s="52"/>
      <c r="QPA76" s="52"/>
      <c r="QPB76" s="52"/>
      <c r="QPC76" s="28"/>
      <c r="QPD76" s="28"/>
      <c r="QPE76" s="28"/>
      <c r="QPF76" s="28"/>
      <c r="QPG76" s="28"/>
      <c r="QPH76" s="28"/>
      <c r="QPI76" s="28"/>
      <c r="QPJ76" s="28"/>
      <c r="QPK76" s="52"/>
      <c r="QPL76" s="51"/>
      <c r="QPM76" s="51"/>
      <c r="QPN76" s="51"/>
      <c r="QPO76" s="47"/>
      <c r="QPP76" s="52"/>
      <c r="QPQ76" s="52"/>
      <c r="QPR76" s="52"/>
      <c r="QPS76" s="28"/>
      <c r="QPT76" s="28"/>
      <c r="QPU76" s="28"/>
      <c r="QPV76" s="28"/>
      <c r="QPW76" s="28"/>
      <c r="QPX76" s="28"/>
      <c r="QPY76" s="28"/>
      <c r="QPZ76" s="28"/>
      <c r="QQA76" s="52"/>
      <c r="QQB76" s="51"/>
      <c r="QQC76" s="51"/>
      <c r="QQD76" s="51"/>
      <c r="QQE76" s="47"/>
      <c r="QQF76" s="52"/>
      <c r="QQG76" s="52"/>
      <c r="QQH76" s="52"/>
      <c r="QQI76" s="28"/>
      <c r="QQJ76" s="28"/>
      <c r="QQK76" s="28"/>
      <c r="QQL76" s="28"/>
      <c r="QQM76" s="28"/>
      <c r="QQN76" s="28"/>
      <c r="QQO76" s="28"/>
      <c r="QQP76" s="28"/>
      <c r="QQQ76" s="52"/>
      <c r="QQR76" s="51"/>
      <c r="QQS76" s="51"/>
      <c r="QQT76" s="51"/>
      <c r="QQU76" s="47"/>
      <c r="QQV76" s="52"/>
      <c r="QQW76" s="52"/>
      <c r="QQX76" s="52"/>
      <c r="QQY76" s="28"/>
      <c r="QQZ76" s="28"/>
      <c r="QRA76" s="28"/>
      <c r="QRB76" s="28"/>
      <c r="QRC76" s="28"/>
      <c r="QRD76" s="28"/>
      <c r="QRE76" s="28"/>
      <c r="QRF76" s="28"/>
      <c r="QRG76" s="52"/>
      <c r="QRH76" s="51"/>
      <c r="QRI76" s="51"/>
      <c r="QRJ76" s="51"/>
      <c r="QRK76" s="47"/>
      <c r="QRL76" s="52"/>
      <c r="QRM76" s="52"/>
      <c r="QRN76" s="52"/>
      <c r="QRO76" s="28"/>
      <c r="QRP76" s="28"/>
      <c r="QRQ76" s="28"/>
      <c r="QRR76" s="28"/>
      <c r="QRS76" s="28"/>
      <c r="QRT76" s="28"/>
      <c r="QRU76" s="28"/>
      <c r="QRV76" s="28"/>
      <c r="QRW76" s="52"/>
      <c r="QRX76" s="51"/>
      <c r="QRY76" s="51"/>
      <c r="QRZ76" s="51"/>
      <c r="QSA76" s="47"/>
      <c r="QSB76" s="52"/>
      <c r="QSC76" s="52"/>
      <c r="QSD76" s="52"/>
      <c r="QSE76" s="28"/>
      <c r="QSF76" s="28"/>
      <c r="QSG76" s="28"/>
      <c r="QSH76" s="28"/>
      <c r="QSI76" s="28"/>
      <c r="QSJ76" s="28"/>
      <c r="QSK76" s="28"/>
      <c r="QSL76" s="28"/>
      <c r="QSM76" s="52"/>
      <c r="QSN76" s="51"/>
      <c r="QSO76" s="51"/>
      <c r="QSP76" s="51"/>
      <c r="QSQ76" s="47"/>
      <c r="QSR76" s="52"/>
      <c r="QSS76" s="52"/>
      <c r="QST76" s="52"/>
      <c r="QSU76" s="28"/>
      <c r="QSV76" s="28"/>
      <c r="QSW76" s="28"/>
      <c r="QSX76" s="28"/>
      <c r="QSY76" s="28"/>
      <c r="QSZ76" s="28"/>
      <c r="QTA76" s="28"/>
      <c r="QTB76" s="28"/>
      <c r="QTC76" s="52"/>
      <c r="QTD76" s="51"/>
      <c r="QTE76" s="51"/>
      <c r="QTF76" s="51"/>
      <c r="QTG76" s="47"/>
      <c r="QTH76" s="52"/>
      <c r="QTI76" s="52"/>
      <c r="QTJ76" s="52"/>
      <c r="QTK76" s="28"/>
      <c r="QTL76" s="28"/>
      <c r="QTM76" s="28"/>
      <c r="QTN76" s="28"/>
      <c r="QTO76" s="28"/>
      <c r="QTP76" s="28"/>
      <c r="QTQ76" s="28"/>
      <c r="QTR76" s="28"/>
      <c r="QTS76" s="52"/>
      <c r="QTT76" s="51"/>
      <c r="QTU76" s="51"/>
      <c r="QTV76" s="51"/>
      <c r="QTW76" s="47"/>
      <c r="QTX76" s="52"/>
      <c r="QTY76" s="52"/>
      <c r="QTZ76" s="52"/>
      <c r="QUA76" s="28"/>
      <c r="QUB76" s="28"/>
      <c r="QUC76" s="28"/>
      <c r="QUD76" s="28"/>
      <c r="QUE76" s="28"/>
      <c r="QUF76" s="28"/>
      <c r="QUG76" s="28"/>
      <c r="QUH76" s="28"/>
      <c r="QUI76" s="52"/>
      <c r="QUJ76" s="51"/>
      <c r="QUK76" s="51"/>
      <c r="QUL76" s="51"/>
      <c r="QUM76" s="47"/>
      <c r="QUN76" s="52"/>
      <c r="QUO76" s="52"/>
      <c r="QUP76" s="52"/>
      <c r="QUQ76" s="28"/>
      <c r="QUR76" s="28"/>
      <c r="QUS76" s="28"/>
      <c r="QUT76" s="28"/>
      <c r="QUU76" s="28"/>
      <c r="QUV76" s="28"/>
      <c r="QUW76" s="28"/>
      <c r="QUX76" s="28"/>
      <c r="QUY76" s="52"/>
      <c r="QUZ76" s="51"/>
      <c r="QVA76" s="51"/>
      <c r="QVB76" s="51"/>
      <c r="QVC76" s="47"/>
      <c r="QVD76" s="52"/>
      <c r="QVE76" s="52"/>
      <c r="QVF76" s="52"/>
      <c r="QVG76" s="28"/>
      <c r="QVH76" s="28"/>
      <c r="QVI76" s="28"/>
      <c r="QVJ76" s="28"/>
      <c r="QVK76" s="28"/>
      <c r="QVL76" s="28"/>
      <c r="QVM76" s="28"/>
      <c r="QVN76" s="28"/>
      <c r="QVO76" s="52"/>
      <c r="QVP76" s="51"/>
      <c r="QVQ76" s="51"/>
      <c r="QVR76" s="51"/>
      <c r="QVS76" s="47"/>
      <c r="QVT76" s="52"/>
      <c r="QVU76" s="52"/>
      <c r="QVV76" s="52"/>
      <c r="QVW76" s="28"/>
      <c r="QVX76" s="28"/>
      <c r="QVY76" s="28"/>
      <c r="QVZ76" s="28"/>
      <c r="QWA76" s="28"/>
      <c r="QWB76" s="28"/>
      <c r="QWC76" s="28"/>
      <c r="QWD76" s="28"/>
      <c r="QWE76" s="52"/>
      <c r="QWF76" s="51"/>
      <c r="QWG76" s="51"/>
      <c r="QWH76" s="51"/>
      <c r="QWI76" s="47"/>
      <c r="QWJ76" s="52"/>
      <c r="QWK76" s="52"/>
      <c r="QWL76" s="52"/>
      <c r="QWM76" s="28"/>
      <c r="QWN76" s="28"/>
      <c r="QWO76" s="28"/>
      <c r="QWP76" s="28"/>
      <c r="QWQ76" s="28"/>
      <c r="QWR76" s="28"/>
      <c r="QWS76" s="28"/>
      <c r="QWT76" s="28"/>
      <c r="QWU76" s="52"/>
      <c r="QWV76" s="51"/>
      <c r="QWW76" s="51"/>
      <c r="QWX76" s="51"/>
      <c r="QWY76" s="47"/>
      <c r="QWZ76" s="52"/>
      <c r="QXA76" s="52"/>
      <c r="QXB76" s="52"/>
      <c r="QXC76" s="28"/>
      <c r="QXD76" s="28"/>
      <c r="QXE76" s="28"/>
      <c r="QXF76" s="28"/>
      <c r="QXG76" s="28"/>
      <c r="QXH76" s="28"/>
      <c r="QXI76" s="28"/>
      <c r="QXJ76" s="28"/>
      <c r="QXK76" s="52"/>
      <c r="QXL76" s="51"/>
      <c r="QXM76" s="51"/>
      <c r="QXN76" s="51"/>
      <c r="QXO76" s="47"/>
      <c r="QXP76" s="52"/>
      <c r="QXQ76" s="52"/>
      <c r="QXR76" s="52"/>
      <c r="QXS76" s="28"/>
      <c r="QXT76" s="28"/>
      <c r="QXU76" s="28"/>
      <c r="QXV76" s="28"/>
      <c r="QXW76" s="28"/>
      <c r="QXX76" s="28"/>
      <c r="QXY76" s="28"/>
      <c r="QXZ76" s="28"/>
      <c r="QYA76" s="52"/>
      <c r="QYB76" s="51"/>
      <c r="QYC76" s="51"/>
      <c r="QYD76" s="51"/>
      <c r="QYE76" s="47"/>
      <c r="QYF76" s="52"/>
      <c r="QYG76" s="52"/>
      <c r="QYH76" s="52"/>
      <c r="QYI76" s="28"/>
      <c r="QYJ76" s="28"/>
      <c r="QYK76" s="28"/>
      <c r="QYL76" s="28"/>
      <c r="QYM76" s="28"/>
      <c r="QYN76" s="28"/>
      <c r="QYO76" s="28"/>
      <c r="QYP76" s="28"/>
      <c r="QYQ76" s="52"/>
      <c r="QYR76" s="51"/>
      <c r="QYS76" s="51"/>
      <c r="QYT76" s="51"/>
      <c r="QYU76" s="47"/>
      <c r="QYV76" s="52"/>
      <c r="QYW76" s="52"/>
      <c r="QYX76" s="52"/>
      <c r="QYY76" s="28"/>
      <c r="QYZ76" s="28"/>
      <c r="QZA76" s="28"/>
      <c r="QZB76" s="28"/>
      <c r="QZC76" s="28"/>
      <c r="QZD76" s="28"/>
      <c r="QZE76" s="28"/>
      <c r="QZF76" s="28"/>
      <c r="QZG76" s="52"/>
      <c r="QZH76" s="51"/>
      <c r="QZI76" s="51"/>
      <c r="QZJ76" s="51"/>
      <c r="QZK76" s="47"/>
      <c r="QZL76" s="52"/>
      <c r="QZM76" s="52"/>
      <c r="QZN76" s="52"/>
      <c r="QZO76" s="28"/>
      <c r="QZP76" s="28"/>
      <c r="QZQ76" s="28"/>
      <c r="QZR76" s="28"/>
      <c r="QZS76" s="28"/>
      <c r="QZT76" s="28"/>
      <c r="QZU76" s="28"/>
      <c r="QZV76" s="28"/>
      <c r="QZW76" s="52"/>
      <c r="QZX76" s="51"/>
      <c r="QZY76" s="51"/>
      <c r="QZZ76" s="51"/>
      <c r="RAA76" s="47"/>
      <c r="RAB76" s="52"/>
      <c r="RAC76" s="52"/>
      <c r="RAD76" s="52"/>
      <c r="RAE76" s="28"/>
      <c r="RAF76" s="28"/>
      <c r="RAG76" s="28"/>
      <c r="RAH76" s="28"/>
      <c r="RAI76" s="28"/>
      <c r="RAJ76" s="28"/>
      <c r="RAK76" s="28"/>
      <c r="RAL76" s="28"/>
      <c r="RAM76" s="52"/>
      <c r="RAN76" s="51"/>
      <c r="RAO76" s="51"/>
      <c r="RAP76" s="51"/>
      <c r="RAQ76" s="47"/>
      <c r="RAR76" s="52"/>
      <c r="RAS76" s="52"/>
      <c r="RAT76" s="52"/>
      <c r="RAU76" s="28"/>
      <c r="RAV76" s="28"/>
      <c r="RAW76" s="28"/>
      <c r="RAX76" s="28"/>
      <c r="RAY76" s="28"/>
      <c r="RAZ76" s="28"/>
      <c r="RBA76" s="28"/>
      <c r="RBB76" s="28"/>
      <c r="RBC76" s="52"/>
      <c r="RBD76" s="51"/>
      <c r="RBE76" s="51"/>
      <c r="RBF76" s="51"/>
      <c r="RBG76" s="47"/>
      <c r="RBH76" s="52"/>
      <c r="RBI76" s="52"/>
      <c r="RBJ76" s="52"/>
      <c r="RBK76" s="28"/>
      <c r="RBL76" s="28"/>
      <c r="RBM76" s="28"/>
      <c r="RBN76" s="28"/>
      <c r="RBO76" s="28"/>
      <c r="RBP76" s="28"/>
      <c r="RBQ76" s="28"/>
      <c r="RBR76" s="28"/>
      <c r="RBS76" s="52"/>
      <c r="RBT76" s="51"/>
      <c r="RBU76" s="51"/>
      <c r="RBV76" s="51"/>
      <c r="RBW76" s="47"/>
      <c r="RBX76" s="52"/>
      <c r="RBY76" s="52"/>
      <c r="RBZ76" s="52"/>
      <c r="RCA76" s="28"/>
      <c r="RCB76" s="28"/>
      <c r="RCC76" s="28"/>
      <c r="RCD76" s="28"/>
      <c r="RCE76" s="28"/>
      <c r="RCF76" s="28"/>
      <c r="RCG76" s="28"/>
      <c r="RCH76" s="28"/>
      <c r="RCI76" s="52"/>
      <c r="RCJ76" s="51"/>
      <c r="RCK76" s="51"/>
      <c r="RCL76" s="51"/>
      <c r="RCM76" s="47"/>
      <c r="RCN76" s="52"/>
      <c r="RCO76" s="52"/>
      <c r="RCP76" s="52"/>
      <c r="RCQ76" s="28"/>
      <c r="RCR76" s="28"/>
      <c r="RCS76" s="28"/>
      <c r="RCT76" s="28"/>
      <c r="RCU76" s="28"/>
      <c r="RCV76" s="28"/>
      <c r="RCW76" s="28"/>
      <c r="RCX76" s="28"/>
      <c r="RCY76" s="52"/>
      <c r="RCZ76" s="51"/>
      <c r="RDA76" s="51"/>
      <c r="RDB76" s="51"/>
      <c r="RDC76" s="47"/>
      <c r="RDD76" s="52"/>
      <c r="RDE76" s="52"/>
      <c r="RDF76" s="52"/>
      <c r="RDG76" s="28"/>
      <c r="RDH76" s="28"/>
      <c r="RDI76" s="28"/>
      <c r="RDJ76" s="28"/>
      <c r="RDK76" s="28"/>
      <c r="RDL76" s="28"/>
      <c r="RDM76" s="28"/>
      <c r="RDN76" s="28"/>
      <c r="RDO76" s="52"/>
      <c r="RDP76" s="51"/>
      <c r="RDQ76" s="51"/>
      <c r="RDR76" s="51"/>
      <c r="RDS76" s="47"/>
      <c r="RDT76" s="52"/>
      <c r="RDU76" s="52"/>
      <c r="RDV76" s="52"/>
      <c r="RDW76" s="28"/>
      <c r="RDX76" s="28"/>
      <c r="RDY76" s="28"/>
      <c r="RDZ76" s="28"/>
      <c r="REA76" s="28"/>
      <c r="REB76" s="28"/>
      <c r="REC76" s="28"/>
      <c r="RED76" s="28"/>
      <c r="REE76" s="52"/>
      <c r="REF76" s="51"/>
      <c r="REG76" s="51"/>
      <c r="REH76" s="51"/>
      <c r="REI76" s="47"/>
      <c r="REJ76" s="52"/>
      <c r="REK76" s="52"/>
      <c r="REL76" s="52"/>
      <c r="REM76" s="28"/>
      <c r="REN76" s="28"/>
      <c r="REO76" s="28"/>
      <c r="REP76" s="28"/>
      <c r="REQ76" s="28"/>
      <c r="RER76" s="28"/>
      <c r="RES76" s="28"/>
      <c r="RET76" s="28"/>
      <c r="REU76" s="52"/>
      <c r="REV76" s="51"/>
      <c r="REW76" s="51"/>
      <c r="REX76" s="51"/>
      <c r="REY76" s="47"/>
      <c r="REZ76" s="52"/>
      <c r="RFA76" s="52"/>
      <c r="RFB76" s="52"/>
      <c r="RFC76" s="28"/>
      <c r="RFD76" s="28"/>
      <c r="RFE76" s="28"/>
      <c r="RFF76" s="28"/>
      <c r="RFG76" s="28"/>
      <c r="RFH76" s="28"/>
      <c r="RFI76" s="28"/>
      <c r="RFJ76" s="28"/>
      <c r="RFK76" s="52"/>
      <c r="RFL76" s="51"/>
      <c r="RFM76" s="51"/>
      <c r="RFN76" s="51"/>
      <c r="RFO76" s="47"/>
      <c r="RFP76" s="52"/>
      <c r="RFQ76" s="52"/>
      <c r="RFR76" s="52"/>
      <c r="RFS76" s="28"/>
      <c r="RFT76" s="28"/>
      <c r="RFU76" s="28"/>
      <c r="RFV76" s="28"/>
      <c r="RFW76" s="28"/>
      <c r="RFX76" s="28"/>
      <c r="RFY76" s="28"/>
      <c r="RFZ76" s="28"/>
      <c r="RGA76" s="52"/>
      <c r="RGB76" s="51"/>
      <c r="RGC76" s="51"/>
      <c r="RGD76" s="51"/>
      <c r="RGE76" s="47"/>
      <c r="RGF76" s="52"/>
      <c r="RGG76" s="52"/>
      <c r="RGH76" s="52"/>
      <c r="RGI76" s="28"/>
      <c r="RGJ76" s="28"/>
      <c r="RGK76" s="28"/>
      <c r="RGL76" s="28"/>
      <c r="RGM76" s="28"/>
      <c r="RGN76" s="28"/>
      <c r="RGO76" s="28"/>
      <c r="RGP76" s="28"/>
      <c r="RGQ76" s="52"/>
      <c r="RGR76" s="51"/>
      <c r="RGS76" s="51"/>
      <c r="RGT76" s="51"/>
      <c r="RGU76" s="47"/>
      <c r="RGV76" s="52"/>
      <c r="RGW76" s="52"/>
      <c r="RGX76" s="52"/>
      <c r="RGY76" s="28"/>
      <c r="RGZ76" s="28"/>
      <c r="RHA76" s="28"/>
      <c r="RHB76" s="28"/>
      <c r="RHC76" s="28"/>
      <c r="RHD76" s="28"/>
      <c r="RHE76" s="28"/>
      <c r="RHF76" s="28"/>
      <c r="RHG76" s="52"/>
      <c r="RHH76" s="51"/>
      <c r="RHI76" s="51"/>
      <c r="RHJ76" s="51"/>
      <c r="RHK76" s="47"/>
      <c r="RHL76" s="52"/>
      <c r="RHM76" s="52"/>
      <c r="RHN76" s="52"/>
      <c r="RHO76" s="28"/>
      <c r="RHP76" s="28"/>
      <c r="RHQ76" s="28"/>
      <c r="RHR76" s="28"/>
      <c r="RHS76" s="28"/>
      <c r="RHT76" s="28"/>
      <c r="RHU76" s="28"/>
      <c r="RHV76" s="28"/>
      <c r="RHW76" s="52"/>
      <c r="RHX76" s="51"/>
      <c r="RHY76" s="51"/>
      <c r="RHZ76" s="51"/>
      <c r="RIA76" s="47"/>
      <c r="RIB76" s="52"/>
      <c r="RIC76" s="52"/>
      <c r="RID76" s="52"/>
      <c r="RIE76" s="28"/>
      <c r="RIF76" s="28"/>
      <c r="RIG76" s="28"/>
      <c r="RIH76" s="28"/>
      <c r="RII76" s="28"/>
      <c r="RIJ76" s="28"/>
      <c r="RIK76" s="28"/>
      <c r="RIL76" s="28"/>
      <c r="RIM76" s="52"/>
      <c r="RIN76" s="51"/>
      <c r="RIO76" s="51"/>
      <c r="RIP76" s="51"/>
      <c r="RIQ76" s="47"/>
      <c r="RIR76" s="52"/>
      <c r="RIS76" s="52"/>
      <c r="RIT76" s="52"/>
      <c r="RIU76" s="28"/>
      <c r="RIV76" s="28"/>
      <c r="RIW76" s="28"/>
      <c r="RIX76" s="28"/>
      <c r="RIY76" s="28"/>
      <c r="RIZ76" s="28"/>
      <c r="RJA76" s="28"/>
      <c r="RJB76" s="28"/>
      <c r="RJC76" s="52"/>
      <c r="RJD76" s="51"/>
      <c r="RJE76" s="51"/>
      <c r="RJF76" s="51"/>
      <c r="RJG76" s="47"/>
      <c r="RJH76" s="52"/>
      <c r="RJI76" s="52"/>
      <c r="RJJ76" s="52"/>
      <c r="RJK76" s="28"/>
      <c r="RJL76" s="28"/>
      <c r="RJM76" s="28"/>
      <c r="RJN76" s="28"/>
      <c r="RJO76" s="28"/>
      <c r="RJP76" s="28"/>
      <c r="RJQ76" s="28"/>
      <c r="RJR76" s="28"/>
      <c r="RJS76" s="52"/>
      <c r="RJT76" s="51"/>
      <c r="RJU76" s="51"/>
      <c r="RJV76" s="51"/>
      <c r="RJW76" s="47"/>
      <c r="RJX76" s="52"/>
      <c r="RJY76" s="52"/>
      <c r="RJZ76" s="52"/>
      <c r="RKA76" s="28"/>
      <c r="RKB76" s="28"/>
      <c r="RKC76" s="28"/>
      <c r="RKD76" s="28"/>
      <c r="RKE76" s="28"/>
      <c r="RKF76" s="28"/>
      <c r="RKG76" s="28"/>
      <c r="RKH76" s="28"/>
      <c r="RKI76" s="52"/>
      <c r="RKJ76" s="51"/>
      <c r="RKK76" s="51"/>
      <c r="RKL76" s="51"/>
      <c r="RKM76" s="47"/>
      <c r="RKN76" s="52"/>
      <c r="RKO76" s="52"/>
      <c r="RKP76" s="52"/>
      <c r="RKQ76" s="28"/>
      <c r="RKR76" s="28"/>
      <c r="RKS76" s="28"/>
      <c r="RKT76" s="28"/>
      <c r="RKU76" s="28"/>
      <c r="RKV76" s="28"/>
      <c r="RKW76" s="28"/>
      <c r="RKX76" s="28"/>
      <c r="RKY76" s="52"/>
      <c r="RKZ76" s="51"/>
      <c r="RLA76" s="51"/>
      <c r="RLB76" s="51"/>
      <c r="RLC76" s="47"/>
      <c r="RLD76" s="52"/>
      <c r="RLE76" s="52"/>
      <c r="RLF76" s="52"/>
      <c r="RLG76" s="28"/>
      <c r="RLH76" s="28"/>
      <c r="RLI76" s="28"/>
      <c r="RLJ76" s="28"/>
      <c r="RLK76" s="28"/>
      <c r="RLL76" s="28"/>
      <c r="RLM76" s="28"/>
      <c r="RLN76" s="28"/>
      <c r="RLO76" s="52"/>
      <c r="RLP76" s="51"/>
      <c r="RLQ76" s="51"/>
      <c r="RLR76" s="51"/>
      <c r="RLS76" s="47"/>
      <c r="RLT76" s="52"/>
      <c r="RLU76" s="52"/>
      <c r="RLV76" s="52"/>
      <c r="RLW76" s="28"/>
      <c r="RLX76" s="28"/>
      <c r="RLY76" s="28"/>
      <c r="RLZ76" s="28"/>
      <c r="RMA76" s="28"/>
      <c r="RMB76" s="28"/>
      <c r="RMC76" s="28"/>
      <c r="RMD76" s="28"/>
      <c r="RME76" s="52"/>
      <c r="RMF76" s="51"/>
      <c r="RMG76" s="51"/>
      <c r="RMH76" s="51"/>
      <c r="RMI76" s="47"/>
      <c r="RMJ76" s="52"/>
      <c r="RMK76" s="52"/>
      <c r="RML76" s="52"/>
      <c r="RMM76" s="28"/>
      <c r="RMN76" s="28"/>
      <c r="RMO76" s="28"/>
      <c r="RMP76" s="28"/>
      <c r="RMQ76" s="28"/>
      <c r="RMR76" s="28"/>
      <c r="RMS76" s="28"/>
      <c r="RMT76" s="28"/>
      <c r="RMU76" s="52"/>
      <c r="RMV76" s="51"/>
      <c r="RMW76" s="51"/>
      <c r="RMX76" s="51"/>
      <c r="RMY76" s="47"/>
      <c r="RMZ76" s="52"/>
      <c r="RNA76" s="52"/>
      <c r="RNB76" s="52"/>
      <c r="RNC76" s="28"/>
      <c r="RND76" s="28"/>
      <c r="RNE76" s="28"/>
      <c r="RNF76" s="28"/>
      <c r="RNG76" s="28"/>
      <c r="RNH76" s="28"/>
      <c r="RNI76" s="28"/>
      <c r="RNJ76" s="28"/>
      <c r="RNK76" s="52"/>
      <c r="RNL76" s="51"/>
      <c r="RNM76" s="51"/>
      <c r="RNN76" s="51"/>
      <c r="RNO76" s="47"/>
      <c r="RNP76" s="52"/>
      <c r="RNQ76" s="52"/>
      <c r="RNR76" s="52"/>
      <c r="RNS76" s="28"/>
      <c r="RNT76" s="28"/>
      <c r="RNU76" s="28"/>
      <c r="RNV76" s="28"/>
      <c r="RNW76" s="28"/>
      <c r="RNX76" s="28"/>
      <c r="RNY76" s="28"/>
      <c r="RNZ76" s="28"/>
      <c r="ROA76" s="52"/>
      <c r="ROB76" s="51"/>
      <c r="ROC76" s="51"/>
      <c r="ROD76" s="51"/>
      <c r="ROE76" s="47"/>
      <c r="ROF76" s="52"/>
      <c r="ROG76" s="52"/>
      <c r="ROH76" s="52"/>
      <c r="ROI76" s="28"/>
      <c r="ROJ76" s="28"/>
      <c r="ROK76" s="28"/>
      <c r="ROL76" s="28"/>
      <c r="ROM76" s="28"/>
      <c r="RON76" s="28"/>
      <c r="ROO76" s="28"/>
      <c r="ROP76" s="28"/>
      <c r="ROQ76" s="52"/>
      <c r="ROR76" s="51"/>
      <c r="ROS76" s="51"/>
      <c r="ROT76" s="51"/>
      <c r="ROU76" s="47"/>
      <c r="ROV76" s="52"/>
      <c r="ROW76" s="52"/>
      <c r="ROX76" s="52"/>
      <c r="ROY76" s="28"/>
      <c r="ROZ76" s="28"/>
      <c r="RPA76" s="28"/>
      <c r="RPB76" s="28"/>
      <c r="RPC76" s="28"/>
      <c r="RPD76" s="28"/>
      <c r="RPE76" s="28"/>
      <c r="RPF76" s="28"/>
      <c r="RPG76" s="52"/>
      <c r="RPH76" s="51"/>
      <c r="RPI76" s="51"/>
      <c r="RPJ76" s="51"/>
      <c r="RPK76" s="47"/>
      <c r="RPL76" s="52"/>
      <c r="RPM76" s="52"/>
      <c r="RPN76" s="52"/>
      <c r="RPO76" s="28"/>
      <c r="RPP76" s="28"/>
      <c r="RPQ76" s="28"/>
      <c r="RPR76" s="28"/>
      <c r="RPS76" s="28"/>
      <c r="RPT76" s="28"/>
      <c r="RPU76" s="28"/>
      <c r="RPV76" s="28"/>
      <c r="RPW76" s="52"/>
      <c r="RPX76" s="51"/>
      <c r="RPY76" s="51"/>
      <c r="RPZ76" s="51"/>
      <c r="RQA76" s="47"/>
      <c r="RQB76" s="52"/>
      <c r="RQC76" s="52"/>
      <c r="RQD76" s="52"/>
      <c r="RQE76" s="28"/>
      <c r="RQF76" s="28"/>
      <c r="RQG76" s="28"/>
      <c r="RQH76" s="28"/>
      <c r="RQI76" s="28"/>
      <c r="RQJ76" s="28"/>
      <c r="RQK76" s="28"/>
      <c r="RQL76" s="28"/>
      <c r="RQM76" s="52"/>
      <c r="RQN76" s="51"/>
      <c r="RQO76" s="51"/>
      <c r="RQP76" s="51"/>
      <c r="RQQ76" s="47"/>
      <c r="RQR76" s="52"/>
      <c r="RQS76" s="52"/>
      <c r="RQT76" s="52"/>
      <c r="RQU76" s="28"/>
      <c r="RQV76" s="28"/>
      <c r="RQW76" s="28"/>
      <c r="RQX76" s="28"/>
      <c r="RQY76" s="28"/>
      <c r="RQZ76" s="28"/>
      <c r="RRA76" s="28"/>
      <c r="RRB76" s="28"/>
      <c r="RRC76" s="52"/>
      <c r="RRD76" s="51"/>
      <c r="RRE76" s="51"/>
      <c r="RRF76" s="51"/>
      <c r="RRG76" s="47"/>
      <c r="RRH76" s="52"/>
      <c r="RRI76" s="52"/>
      <c r="RRJ76" s="52"/>
      <c r="RRK76" s="28"/>
      <c r="RRL76" s="28"/>
      <c r="RRM76" s="28"/>
      <c r="RRN76" s="28"/>
      <c r="RRO76" s="28"/>
      <c r="RRP76" s="28"/>
      <c r="RRQ76" s="28"/>
      <c r="RRR76" s="28"/>
      <c r="RRS76" s="52"/>
      <c r="RRT76" s="51"/>
      <c r="RRU76" s="51"/>
      <c r="RRV76" s="51"/>
      <c r="RRW76" s="47"/>
      <c r="RRX76" s="52"/>
      <c r="RRY76" s="52"/>
      <c r="RRZ76" s="52"/>
      <c r="RSA76" s="28"/>
      <c r="RSB76" s="28"/>
      <c r="RSC76" s="28"/>
      <c r="RSD76" s="28"/>
      <c r="RSE76" s="28"/>
      <c r="RSF76" s="28"/>
      <c r="RSG76" s="28"/>
      <c r="RSH76" s="28"/>
      <c r="RSI76" s="52"/>
      <c r="RSJ76" s="51"/>
      <c r="RSK76" s="51"/>
      <c r="RSL76" s="51"/>
      <c r="RSM76" s="47"/>
      <c r="RSN76" s="52"/>
      <c r="RSO76" s="52"/>
      <c r="RSP76" s="52"/>
      <c r="RSQ76" s="28"/>
      <c r="RSR76" s="28"/>
      <c r="RSS76" s="28"/>
      <c r="RST76" s="28"/>
      <c r="RSU76" s="28"/>
      <c r="RSV76" s="28"/>
      <c r="RSW76" s="28"/>
      <c r="RSX76" s="28"/>
      <c r="RSY76" s="52"/>
      <c r="RSZ76" s="51"/>
      <c r="RTA76" s="51"/>
      <c r="RTB76" s="51"/>
      <c r="RTC76" s="47"/>
      <c r="RTD76" s="52"/>
      <c r="RTE76" s="52"/>
      <c r="RTF76" s="52"/>
      <c r="RTG76" s="28"/>
      <c r="RTH76" s="28"/>
      <c r="RTI76" s="28"/>
      <c r="RTJ76" s="28"/>
      <c r="RTK76" s="28"/>
      <c r="RTL76" s="28"/>
      <c r="RTM76" s="28"/>
      <c r="RTN76" s="28"/>
      <c r="RTO76" s="52"/>
      <c r="RTP76" s="51"/>
      <c r="RTQ76" s="51"/>
      <c r="RTR76" s="51"/>
      <c r="RTS76" s="47"/>
      <c r="RTT76" s="52"/>
      <c r="RTU76" s="52"/>
      <c r="RTV76" s="52"/>
      <c r="RTW76" s="28"/>
      <c r="RTX76" s="28"/>
      <c r="RTY76" s="28"/>
      <c r="RTZ76" s="28"/>
      <c r="RUA76" s="28"/>
      <c r="RUB76" s="28"/>
      <c r="RUC76" s="28"/>
      <c r="RUD76" s="28"/>
      <c r="RUE76" s="52"/>
      <c r="RUF76" s="51"/>
      <c r="RUG76" s="51"/>
      <c r="RUH76" s="51"/>
      <c r="RUI76" s="47"/>
      <c r="RUJ76" s="52"/>
      <c r="RUK76" s="52"/>
      <c r="RUL76" s="52"/>
      <c r="RUM76" s="28"/>
      <c r="RUN76" s="28"/>
      <c r="RUO76" s="28"/>
      <c r="RUP76" s="28"/>
      <c r="RUQ76" s="28"/>
      <c r="RUR76" s="28"/>
      <c r="RUS76" s="28"/>
      <c r="RUT76" s="28"/>
      <c r="RUU76" s="52"/>
      <c r="RUV76" s="51"/>
      <c r="RUW76" s="51"/>
      <c r="RUX76" s="51"/>
      <c r="RUY76" s="47"/>
      <c r="RUZ76" s="52"/>
      <c r="RVA76" s="52"/>
      <c r="RVB76" s="52"/>
      <c r="RVC76" s="28"/>
      <c r="RVD76" s="28"/>
      <c r="RVE76" s="28"/>
      <c r="RVF76" s="28"/>
      <c r="RVG76" s="28"/>
      <c r="RVH76" s="28"/>
      <c r="RVI76" s="28"/>
      <c r="RVJ76" s="28"/>
      <c r="RVK76" s="52"/>
      <c r="RVL76" s="51"/>
      <c r="RVM76" s="51"/>
      <c r="RVN76" s="51"/>
      <c r="RVO76" s="47"/>
      <c r="RVP76" s="52"/>
      <c r="RVQ76" s="52"/>
      <c r="RVR76" s="52"/>
      <c r="RVS76" s="28"/>
      <c r="RVT76" s="28"/>
      <c r="RVU76" s="28"/>
      <c r="RVV76" s="28"/>
      <c r="RVW76" s="28"/>
      <c r="RVX76" s="28"/>
      <c r="RVY76" s="28"/>
      <c r="RVZ76" s="28"/>
      <c r="RWA76" s="52"/>
      <c r="RWB76" s="51"/>
      <c r="RWC76" s="51"/>
      <c r="RWD76" s="51"/>
      <c r="RWE76" s="47"/>
      <c r="RWF76" s="52"/>
      <c r="RWG76" s="52"/>
      <c r="RWH76" s="52"/>
      <c r="RWI76" s="28"/>
      <c r="RWJ76" s="28"/>
      <c r="RWK76" s="28"/>
      <c r="RWL76" s="28"/>
      <c r="RWM76" s="28"/>
      <c r="RWN76" s="28"/>
      <c r="RWO76" s="28"/>
      <c r="RWP76" s="28"/>
      <c r="RWQ76" s="52"/>
      <c r="RWR76" s="51"/>
      <c r="RWS76" s="51"/>
      <c r="RWT76" s="51"/>
      <c r="RWU76" s="47"/>
      <c r="RWV76" s="52"/>
      <c r="RWW76" s="52"/>
      <c r="RWX76" s="52"/>
      <c r="RWY76" s="28"/>
      <c r="RWZ76" s="28"/>
      <c r="RXA76" s="28"/>
      <c r="RXB76" s="28"/>
      <c r="RXC76" s="28"/>
      <c r="RXD76" s="28"/>
      <c r="RXE76" s="28"/>
      <c r="RXF76" s="28"/>
      <c r="RXG76" s="52"/>
      <c r="RXH76" s="51"/>
      <c r="RXI76" s="51"/>
      <c r="RXJ76" s="51"/>
      <c r="RXK76" s="47"/>
      <c r="RXL76" s="52"/>
      <c r="RXM76" s="52"/>
      <c r="RXN76" s="52"/>
      <c r="RXO76" s="28"/>
      <c r="RXP76" s="28"/>
      <c r="RXQ76" s="28"/>
      <c r="RXR76" s="28"/>
      <c r="RXS76" s="28"/>
      <c r="RXT76" s="28"/>
      <c r="RXU76" s="28"/>
      <c r="RXV76" s="28"/>
      <c r="RXW76" s="52"/>
      <c r="RXX76" s="51"/>
      <c r="RXY76" s="51"/>
      <c r="RXZ76" s="51"/>
      <c r="RYA76" s="47"/>
      <c r="RYB76" s="52"/>
      <c r="RYC76" s="52"/>
      <c r="RYD76" s="52"/>
      <c r="RYE76" s="28"/>
      <c r="RYF76" s="28"/>
      <c r="RYG76" s="28"/>
      <c r="RYH76" s="28"/>
      <c r="RYI76" s="28"/>
      <c r="RYJ76" s="28"/>
      <c r="RYK76" s="28"/>
      <c r="RYL76" s="28"/>
      <c r="RYM76" s="52"/>
      <c r="RYN76" s="51"/>
      <c r="RYO76" s="51"/>
      <c r="RYP76" s="51"/>
      <c r="RYQ76" s="47"/>
      <c r="RYR76" s="52"/>
      <c r="RYS76" s="52"/>
      <c r="RYT76" s="52"/>
      <c r="RYU76" s="28"/>
      <c r="RYV76" s="28"/>
      <c r="RYW76" s="28"/>
      <c r="RYX76" s="28"/>
      <c r="RYY76" s="28"/>
      <c r="RYZ76" s="28"/>
      <c r="RZA76" s="28"/>
      <c r="RZB76" s="28"/>
      <c r="RZC76" s="52"/>
      <c r="RZD76" s="51"/>
      <c r="RZE76" s="51"/>
      <c r="RZF76" s="51"/>
      <c r="RZG76" s="47"/>
      <c r="RZH76" s="52"/>
      <c r="RZI76" s="52"/>
      <c r="RZJ76" s="52"/>
      <c r="RZK76" s="28"/>
      <c r="RZL76" s="28"/>
      <c r="RZM76" s="28"/>
      <c r="RZN76" s="28"/>
      <c r="RZO76" s="28"/>
      <c r="RZP76" s="28"/>
      <c r="RZQ76" s="28"/>
      <c r="RZR76" s="28"/>
      <c r="RZS76" s="52"/>
      <c r="RZT76" s="51"/>
      <c r="RZU76" s="51"/>
      <c r="RZV76" s="51"/>
      <c r="RZW76" s="47"/>
      <c r="RZX76" s="52"/>
      <c r="RZY76" s="52"/>
      <c r="RZZ76" s="52"/>
      <c r="SAA76" s="28"/>
      <c r="SAB76" s="28"/>
      <c r="SAC76" s="28"/>
      <c r="SAD76" s="28"/>
      <c r="SAE76" s="28"/>
      <c r="SAF76" s="28"/>
      <c r="SAG76" s="28"/>
      <c r="SAH76" s="28"/>
      <c r="SAI76" s="52"/>
      <c r="SAJ76" s="51"/>
      <c r="SAK76" s="51"/>
      <c r="SAL76" s="51"/>
      <c r="SAM76" s="47"/>
      <c r="SAN76" s="52"/>
      <c r="SAO76" s="52"/>
      <c r="SAP76" s="52"/>
      <c r="SAQ76" s="28"/>
      <c r="SAR76" s="28"/>
      <c r="SAS76" s="28"/>
      <c r="SAT76" s="28"/>
      <c r="SAU76" s="28"/>
      <c r="SAV76" s="28"/>
      <c r="SAW76" s="28"/>
      <c r="SAX76" s="28"/>
      <c r="SAY76" s="52"/>
      <c r="SAZ76" s="51"/>
      <c r="SBA76" s="51"/>
      <c r="SBB76" s="51"/>
      <c r="SBC76" s="47"/>
      <c r="SBD76" s="52"/>
      <c r="SBE76" s="52"/>
      <c r="SBF76" s="52"/>
      <c r="SBG76" s="28"/>
      <c r="SBH76" s="28"/>
      <c r="SBI76" s="28"/>
      <c r="SBJ76" s="28"/>
      <c r="SBK76" s="28"/>
      <c r="SBL76" s="28"/>
      <c r="SBM76" s="28"/>
      <c r="SBN76" s="28"/>
      <c r="SBO76" s="52"/>
      <c r="SBP76" s="51"/>
      <c r="SBQ76" s="51"/>
      <c r="SBR76" s="51"/>
      <c r="SBS76" s="47"/>
      <c r="SBT76" s="52"/>
      <c r="SBU76" s="52"/>
      <c r="SBV76" s="52"/>
      <c r="SBW76" s="28"/>
      <c r="SBX76" s="28"/>
      <c r="SBY76" s="28"/>
      <c r="SBZ76" s="28"/>
      <c r="SCA76" s="28"/>
      <c r="SCB76" s="28"/>
      <c r="SCC76" s="28"/>
      <c r="SCD76" s="28"/>
      <c r="SCE76" s="52"/>
      <c r="SCF76" s="51"/>
      <c r="SCG76" s="51"/>
      <c r="SCH76" s="51"/>
      <c r="SCI76" s="47"/>
      <c r="SCJ76" s="52"/>
      <c r="SCK76" s="52"/>
      <c r="SCL76" s="52"/>
      <c r="SCM76" s="28"/>
      <c r="SCN76" s="28"/>
      <c r="SCO76" s="28"/>
      <c r="SCP76" s="28"/>
      <c r="SCQ76" s="28"/>
      <c r="SCR76" s="28"/>
      <c r="SCS76" s="28"/>
      <c r="SCT76" s="28"/>
      <c r="SCU76" s="52"/>
      <c r="SCV76" s="51"/>
      <c r="SCW76" s="51"/>
      <c r="SCX76" s="51"/>
      <c r="SCY76" s="47"/>
      <c r="SCZ76" s="52"/>
      <c r="SDA76" s="52"/>
      <c r="SDB76" s="52"/>
      <c r="SDC76" s="28"/>
      <c r="SDD76" s="28"/>
      <c r="SDE76" s="28"/>
      <c r="SDF76" s="28"/>
      <c r="SDG76" s="28"/>
      <c r="SDH76" s="28"/>
      <c r="SDI76" s="28"/>
      <c r="SDJ76" s="28"/>
      <c r="SDK76" s="52"/>
      <c r="SDL76" s="51"/>
      <c r="SDM76" s="51"/>
      <c r="SDN76" s="51"/>
      <c r="SDO76" s="47"/>
      <c r="SDP76" s="52"/>
      <c r="SDQ76" s="52"/>
      <c r="SDR76" s="52"/>
      <c r="SDS76" s="28"/>
      <c r="SDT76" s="28"/>
      <c r="SDU76" s="28"/>
      <c r="SDV76" s="28"/>
      <c r="SDW76" s="28"/>
      <c r="SDX76" s="28"/>
      <c r="SDY76" s="28"/>
      <c r="SDZ76" s="28"/>
      <c r="SEA76" s="52"/>
      <c r="SEB76" s="51"/>
      <c r="SEC76" s="51"/>
      <c r="SED76" s="51"/>
      <c r="SEE76" s="47"/>
      <c r="SEF76" s="52"/>
      <c r="SEG76" s="52"/>
      <c r="SEH76" s="52"/>
      <c r="SEI76" s="28"/>
      <c r="SEJ76" s="28"/>
      <c r="SEK76" s="28"/>
      <c r="SEL76" s="28"/>
      <c r="SEM76" s="28"/>
      <c r="SEN76" s="28"/>
      <c r="SEO76" s="28"/>
      <c r="SEP76" s="28"/>
      <c r="SEQ76" s="52"/>
      <c r="SER76" s="51"/>
      <c r="SES76" s="51"/>
      <c r="SET76" s="51"/>
      <c r="SEU76" s="47"/>
      <c r="SEV76" s="52"/>
      <c r="SEW76" s="52"/>
      <c r="SEX76" s="52"/>
      <c r="SEY76" s="28"/>
      <c r="SEZ76" s="28"/>
      <c r="SFA76" s="28"/>
      <c r="SFB76" s="28"/>
      <c r="SFC76" s="28"/>
      <c r="SFD76" s="28"/>
      <c r="SFE76" s="28"/>
      <c r="SFF76" s="28"/>
      <c r="SFG76" s="52"/>
      <c r="SFH76" s="51"/>
      <c r="SFI76" s="51"/>
      <c r="SFJ76" s="51"/>
      <c r="SFK76" s="47"/>
      <c r="SFL76" s="52"/>
      <c r="SFM76" s="52"/>
      <c r="SFN76" s="52"/>
      <c r="SFO76" s="28"/>
      <c r="SFP76" s="28"/>
      <c r="SFQ76" s="28"/>
      <c r="SFR76" s="28"/>
      <c r="SFS76" s="28"/>
      <c r="SFT76" s="28"/>
      <c r="SFU76" s="28"/>
      <c r="SFV76" s="28"/>
      <c r="SFW76" s="52"/>
      <c r="SFX76" s="51"/>
      <c r="SFY76" s="51"/>
      <c r="SFZ76" s="51"/>
      <c r="SGA76" s="47"/>
      <c r="SGB76" s="52"/>
      <c r="SGC76" s="52"/>
      <c r="SGD76" s="52"/>
      <c r="SGE76" s="28"/>
      <c r="SGF76" s="28"/>
      <c r="SGG76" s="28"/>
      <c r="SGH76" s="28"/>
      <c r="SGI76" s="28"/>
      <c r="SGJ76" s="28"/>
      <c r="SGK76" s="28"/>
      <c r="SGL76" s="28"/>
      <c r="SGM76" s="52"/>
      <c r="SGN76" s="51"/>
      <c r="SGO76" s="51"/>
      <c r="SGP76" s="51"/>
      <c r="SGQ76" s="47"/>
      <c r="SGR76" s="52"/>
      <c r="SGS76" s="52"/>
      <c r="SGT76" s="52"/>
      <c r="SGU76" s="28"/>
      <c r="SGV76" s="28"/>
      <c r="SGW76" s="28"/>
      <c r="SGX76" s="28"/>
      <c r="SGY76" s="28"/>
      <c r="SGZ76" s="28"/>
      <c r="SHA76" s="28"/>
      <c r="SHB76" s="28"/>
      <c r="SHC76" s="52"/>
      <c r="SHD76" s="51"/>
      <c r="SHE76" s="51"/>
      <c r="SHF76" s="51"/>
      <c r="SHG76" s="47"/>
      <c r="SHH76" s="52"/>
      <c r="SHI76" s="52"/>
      <c r="SHJ76" s="52"/>
      <c r="SHK76" s="28"/>
      <c r="SHL76" s="28"/>
      <c r="SHM76" s="28"/>
      <c r="SHN76" s="28"/>
      <c r="SHO76" s="28"/>
      <c r="SHP76" s="28"/>
      <c r="SHQ76" s="28"/>
      <c r="SHR76" s="28"/>
      <c r="SHS76" s="52"/>
      <c r="SHT76" s="51"/>
      <c r="SHU76" s="51"/>
      <c r="SHV76" s="51"/>
      <c r="SHW76" s="47"/>
      <c r="SHX76" s="52"/>
      <c r="SHY76" s="52"/>
      <c r="SHZ76" s="52"/>
      <c r="SIA76" s="28"/>
      <c r="SIB76" s="28"/>
      <c r="SIC76" s="28"/>
      <c r="SID76" s="28"/>
      <c r="SIE76" s="28"/>
      <c r="SIF76" s="28"/>
      <c r="SIG76" s="28"/>
      <c r="SIH76" s="28"/>
      <c r="SII76" s="52"/>
      <c r="SIJ76" s="51"/>
      <c r="SIK76" s="51"/>
      <c r="SIL76" s="51"/>
      <c r="SIM76" s="47"/>
      <c r="SIN76" s="52"/>
      <c r="SIO76" s="52"/>
      <c r="SIP76" s="52"/>
      <c r="SIQ76" s="28"/>
      <c r="SIR76" s="28"/>
      <c r="SIS76" s="28"/>
      <c r="SIT76" s="28"/>
      <c r="SIU76" s="28"/>
      <c r="SIV76" s="28"/>
      <c r="SIW76" s="28"/>
      <c r="SIX76" s="28"/>
      <c r="SIY76" s="52"/>
      <c r="SIZ76" s="51"/>
      <c r="SJA76" s="51"/>
      <c r="SJB76" s="51"/>
      <c r="SJC76" s="47"/>
      <c r="SJD76" s="52"/>
      <c r="SJE76" s="52"/>
      <c r="SJF76" s="52"/>
      <c r="SJG76" s="28"/>
      <c r="SJH76" s="28"/>
      <c r="SJI76" s="28"/>
      <c r="SJJ76" s="28"/>
      <c r="SJK76" s="28"/>
      <c r="SJL76" s="28"/>
      <c r="SJM76" s="28"/>
      <c r="SJN76" s="28"/>
      <c r="SJO76" s="52"/>
      <c r="SJP76" s="51"/>
      <c r="SJQ76" s="51"/>
      <c r="SJR76" s="51"/>
      <c r="SJS76" s="47"/>
      <c r="SJT76" s="52"/>
      <c r="SJU76" s="52"/>
      <c r="SJV76" s="52"/>
      <c r="SJW76" s="28"/>
      <c r="SJX76" s="28"/>
      <c r="SJY76" s="28"/>
      <c r="SJZ76" s="28"/>
      <c r="SKA76" s="28"/>
      <c r="SKB76" s="28"/>
      <c r="SKC76" s="28"/>
      <c r="SKD76" s="28"/>
      <c r="SKE76" s="52"/>
      <c r="SKF76" s="51"/>
      <c r="SKG76" s="51"/>
      <c r="SKH76" s="51"/>
      <c r="SKI76" s="47"/>
      <c r="SKJ76" s="52"/>
      <c r="SKK76" s="52"/>
      <c r="SKL76" s="52"/>
      <c r="SKM76" s="28"/>
      <c r="SKN76" s="28"/>
      <c r="SKO76" s="28"/>
      <c r="SKP76" s="28"/>
      <c r="SKQ76" s="28"/>
      <c r="SKR76" s="28"/>
      <c r="SKS76" s="28"/>
      <c r="SKT76" s="28"/>
      <c r="SKU76" s="52"/>
      <c r="SKV76" s="51"/>
      <c r="SKW76" s="51"/>
      <c r="SKX76" s="51"/>
      <c r="SKY76" s="47"/>
      <c r="SKZ76" s="52"/>
      <c r="SLA76" s="52"/>
      <c r="SLB76" s="52"/>
      <c r="SLC76" s="28"/>
      <c r="SLD76" s="28"/>
      <c r="SLE76" s="28"/>
      <c r="SLF76" s="28"/>
      <c r="SLG76" s="28"/>
      <c r="SLH76" s="28"/>
      <c r="SLI76" s="28"/>
      <c r="SLJ76" s="28"/>
      <c r="SLK76" s="52"/>
      <c r="SLL76" s="51"/>
      <c r="SLM76" s="51"/>
      <c r="SLN76" s="51"/>
      <c r="SLO76" s="47"/>
      <c r="SLP76" s="52"/>
      <c r="SLQ76" s="52"/>
      <c r="SLR76" s="52"/>
      <c r="SLS76" s="28"/>
      <c r="SLT76" s="28"/>
      <c r="SLU76" s="28"/>
      <c r="SLV76" s="28"/>
      <c r="SLW76" s="28"/>
      <c r="SLX76" s="28"/>
      <c r="SLY76" s="28"/>
      <c r="SLZ76" s="28"/>
      <c r="SMA76" s="52"/>
      <c r="SMB76" s="51"/>
      <c r="SMC76" s="51"/>
      <c r="SMD76" s="51"/>
      <c r="SME76" s="47"/>
      <c r="SMF76" s="52"/>
      <c r="SMG76" s="52"/>
      <c r="SMH76" s="52"/>
      <c r="SMI76" s="28"/>
      <c r="SMJ76" s="28"/>
      <c r="SMK76" s="28"/>
      <c r="SML76" s="28"/>
      <c r="SMM76" s="28"/>
      <c r="SMN76" s="28"/>
      <c r="SMO76" s="28"/>
      <c r="SMP76" s="28"/>
      <c r="SMQ76" s="52"/>
      <c r="SMR76" s="51"/>
      <c r="SMS76" s="51"/>
      <c r="SMT76" s="51"/>
      <c r="SMU76" s="47"/>
      <c r="SMV76" s="52"/>
      <c r="SMW76" s="52"/>
      <c r="SMX76" s="52"/>
      <c r="SMY76" s="28"/>
      <c r="SMZ76" s="28"/>
      <c r="SNA76" s="28"/>
      <c r="SNB76" s="28"/>
      <c r="SNC76" s="28"/>
      <c r="SND76" s="28"/>
      <c r="SNE76" s="28"/>
      <c r="SNF76" s="28"/>
      <c r="SNG76" s="52"/>
      <c r="SNH76" s="51"/>
      <c r="SNI76" s="51"/>
      <c r="SNJ76" s="51"/>
      <c r="SNK76" s="47"/>
      <c r="SNL76" s="52"/>
      <c r="SNM76" s="52"/>
      <c r="SNN76" s="52"/>
      <c r="SNO76" s="28"/>
      <c r="SNP76" s="28"/>
      <c r="SNQ76" s="28"/>
      <c r="SNR76" s="28"/>
      <c r="SNS76" s="28"/>
      <c r="SNT76" s="28"/>
      <c r="SNU76" s="28"/>
      <c r="SNV76" s="28"/>
      <c r="SNW76" s="52"/>
      <c r="SNX76" s="51"/>
      <c r="SNY76" s="51"/>
      <c r="SNZ76" s="51"/>
      <c r="SOA76" s="47"/>
      <c r="SOB76" s="52"/>
      <c r="SOC76" s="52"/>
      <c r="SOD76" s="52"/>
      <c r="SOE76" s="28"/>
      <c r="SOF76" s="28"/>
      <c r="SOG76" s="28"/>
      <c r="SOH76" s="28"/>
      <c r="SOI76" s="28"/>
      <c r="SOJ76" s="28"/>
      <c r="SOK76" s="28"/>
      <c r="SOL76" s="28"/>
      <c r="SOM76" s="52"/>
      <c r="SON76" s="51"/>
      <c r="SOO76" s="51"/>
      <c r="SOP76" s="51"/>
      <c r="SOQ76" s="47"/>
      <c r="SOR76" s="52"/>
      <c r="SOS76" s="52"/>
      <c r="SOT76" s="52"/>
      <c r="SOU76" s="28"/>
      <c r="SOV76" s="28"/>
      <c r="SOW76" s="28"/>
      <c r="SOX76" s="28"/>
      <c r="SOY76" s="28"/>
      <c r="SOZ76" s="28"/>
      <c r="SPA76" s="28"/>
      <c r="SPB76" s="28"/>
      <c r="SPC76" s="52"/>
      <c r="SPD76" s="51"/>
      <c r="SPE76" s="51"/>
      <c r="SPF76" s="51"/>
      <c r="SPG76" s="47"/>
      <c r="SPH76" s="52"/>
      <c r="SPI76" s="52"/>
      <c r="SPJ76" s="52"/>
      <c r="SPK76" s="28"/>
      <c r="SPL76" s="28"/>
      <c r="SPM76" s="28"/>
      <c r="SPN76" s="28"/>
      <c r="SPO76" s="28"/>
      <c r="SPP76" s="28"/>
      <c r="SPQ76" s="28"/>
      <c r="SPR76" s="28"/>
      <c r="SPS76" s="52"/>
      <c r="SPT76" s="51"/>
      <c r="SPU76" s="51"/>
      <c r="SPV76" s="51"/>
      <c r="SPW76" s="47"/>
      <c r="SPX76" s="52"/>
      <c r="SPY76" s="52"/>
      <c r="SPZ76" s="52"/>
      <c r="SQA76" s="28"/>
      <c r="SQB76" s="28"/>
      <c r="SQC76" s="28"/>
      <c r="SQD76" s="28"/>
      <c r="SQE76" s="28"/>
      <c r="SQF76" s="28"/>
      <c r="SQG76" s="28"/>
      <c r="SQH76" s="28"/>
      <c r="SQI76" s="52"/>
      <c r="SQJ76" s="51"/>
      <c r="SQK76" s="51"/>
      <c r="SQL76" s="51"/>
      <c r="SQM76" s="47"/>
      <c r="SQN76" s="52"/>
      <c r="SQO76" s="52"/>
      <c r="SQP76" s="52"/>
      <c r="SQQ76" s="28"/>
      <c r="SQR76" s="28"/>
      <c r="SQS76" s="28"/>
      <c r="SQT76" s="28"/>
      <c r="SQU76" s="28"/>
      <c r="SQV76" s="28"/>
      <c r="SQW76" s="28"/>
      <c r="SQX76" s="28"/>
      <c r="SQY76" s="52"/>
      <c r="SQZ76" s="51"/>
      <c r="SRA76" s="51"/>
      <c r="SRB76" s="51"/>
      <c r="SRC76" s="47"/>
      <c r="SRD76" s="52"/>
      <c r="SRE76" s="52"/>
      <c r="SRF76" s="52"/>
      <c r="SRG76" s="28"/>
      <c r="SRH76" s="28"/>
      <c r="SRI76" s="28"/>
      <c r="SRJ76" s="28"/>
      <c r="SRK76" s="28"/>
      <c r="SRL76" s="28"/>
      <c r="SRM76" s="28"/>
      <c r="SRN76" s="28"/>
      <c r="SRO76" s="52"/>
      <c r="SRP76" s="51"/>
      <c r="SRQ76" s="51"/>
      <c r="SRR76" s="51"/>
      <c r="SRS76" s="47"/>
      <c r="SRT76" s="52"/>
      <c r="SRU76" s="52"/>
      <c r="SRV76" s="52"/>
      <c r="SRW76" s="28"/>
      <c r="SRX76" s="28"/>
      <c r="SRY76" s="28"/>
      <c r="SRZ76" s="28"/>
      <c r="SSA76" s="28"/>
      <c r="SSB76" s="28"/>
      <c r="SSC76" s="28"/>
      <c r="SSD76" s="28"/>
      <c r="SSE76" s="52"/>
      <c r="SSF76" s="51"/>
      <c r="SSG76" s="51"/>
      <c r="SSH76" s="51"/>
      <c r="SSI76" s="47"/>
      <c r="SSJ76" s="52"/>
      <c r="SSK76" s="52"/>
      <c r="SSL76" s="52"/>
      <c r="SSM76" s="28"/>
      <c r="SSN76" s="28"/>
      <c r="SSO76" s="28"/>
      <c r="SSP76" s="28"/>
      <c r="SSQ76" s="28"/>
      <c r="SSR76" s="28"/>
      <c r="SSS76" s="28"/>
      <c r="SST76" s="28"/>
      <c r="SSU76" s="52"/>
      <c r="SSV76" s="51"/>
      <c r="SSW76" s="51"/>
      <c r="SSX76" s="51"/>
      <c r="SSY76" s="47"/>
      <c r="SSZ76" s="52"/>
      <c r="STA76" s="52"/>
      <c r="STB76" s="52"/>
      <c r="STC76" s="28"/>
      <c r="STD76" s="28"/>
      <c r="STE76" s="28"/>
      <c r="STF76" s="28"/>
      <c r="STG76" s="28"/>
      <c r="STH76" s="28"/>
      <c r="STI76" s="28"/>
      <c r="STJ76" s="28"/>
      <c r="STK76" s="52"/>
      <c r="STL76" s="51"/>
      <c r="STM76" s="51"/>
      <c r="STN76" s="51"/>
      <c r="STO76" s="47"/>
      <c r="STP76" s="52"/>
      <c r="STQ76" s="52"/>
      <c r="STR76" s="52"/>
      <c r="STS76" s="28"/>
      <c r="STT76" s="28"/>
      <c r="STU76" s="28"/>
      <c r="STV76" s="28"/>
      <c r="STW76" s="28"/>
      <c r="STX76" s="28"/>
      <c r="STY76" s="28"/>
      <c r="STZ76" s="28"/>
      <c r="SUA76" s="52"/>
      <c r="SUB76" s="51"/>
      <c r="SUC76" s="51"/>
      <c r="SUD76" s="51"/>
      <c r="SUE76" s="47"/>
      <c r="SUF76" s="52"/>
      <c r="SUG76" s="52"/>
      <c r="SUH76" s="52"/>
      <c r="SUI76" s="28"/>
      <c r="SUJ76" s="28"/>
      <c r="SUK76" s="28"/>
      <c r="SUL76" s="28"/>
      <c r="SUM76" s="28"/>
      <c r="SUN76" s="28"/>
      <c r="SUO76" s="28"/>
      <c r="SUP76" s="28"/>
      <c r="SUQ76" s="52"/>
      <c r="SUR76" s="51"/>
      <c r="SUS76" s="51"/>
      <c r="SUT76" s="51"/>
      <c r="SUU76" s="47"/>
      <c r="SUV76" s="52"/>
      <c r="SUW76" s="52"/>
      <c r="SUX76" s="52"/>
      <c r="SUY76" s="28"/>
      <c r="SUZ76" s="28"/>
      <c r="SVA76" s="28"/>
      <c r="SVB76" s="28"/>
      <c r="SVC76" s="28"/>
      <c r="SVD76" s="28"/>
      <c r="SVE76" s="28"/>
      <c r="SVF76" s="28"/>
      <c r="SVG76" s="52"/>
      <c r="SVH76" s="51"/>
      <c r="SVI76" s="51"/>
      <c r="SVJ76" s="51"/>
      <c r="SVK76" s="47"/>
      <c r="SVL76" s="52"/>
      <c r="SVM76" s="52"/>
      <c r="SVN76" s="52"/>
      <c r="SVO76" s="28"/>
      <c r="SVP76" s="28"/>
      <c r="SVQ76" s="28"/>
      <c r="SVR76" s="28"/>
      <c r="SVS76" s="28"/>
      <c r="SVT76" s="28"/>
      <c r="SVU76" s="28"/>
      <c r="SVV76" s="28"/>
      <c r="SVW76" s="52"/>
      <c r="SVX76" s="51"/>
      <c r="SVY76" s="51"/>
      <c r="SVZ76" s="51"/>
      <c r="SWA76" s="47"/>
      <c r="SWB76" s="52"/>
      <c r="SWC76" s="52"/>
      <c r="SWD76" s="52"/>
      <c r="SWE76" s="28"/>
      <c r="SWF76" s="28"/>
      <c r="SWG76" s="28"/>
      <c r="SWH76" s="28"/>
      <c r="SWI76" s="28"/>
      <c r="SWJ76" s="28"/>
      <c r="SWK76" s="28"/>
      <c r="SWL76" s="28"/>
      <c r="SWM76" s="52"/>
      <c r="SWN76" s="51"/>
      <c r="SWO76" s="51"/>
      <c r="SWP76" s="51"/>
      <c r="SWQ76" s="47"/>
      <c r="SWR76" s="52"/>
      <c r="SWS76" s="52"/>
      <c r="SWT76" s="52"/>
      <c r="SWU76" s="28"/>
      <c r="SWV76" s="28"/>
      <c r="SWW76" s="28"/>
      <c r="SWX76" s="28"/>
      <c r="SWY76" s="28"/>
      <c r="SWZ76" s="28"/>
      <c r="SXA76" s="28"/>
      <c r="SXB76" s="28"/>
      <c r="SXC76" s="52"/>
      <c r="SXD76" s="51"/>
      <c r="SXE76" s="51"/>
      <c r="SXF76" s="51"/>
      <c r="SXG76" s="47"/>
      <c r="SXH76" s="52"/>
      <c r="SXI76" s="52"/>
      <c r="SXJ76" s="52"/>
      <c r="SXK76" s="28"/>
      <c r="SXL76" s="28"/>
      <c r="SXM76" s="28"/>
      <c r="SXN76" s="28"/>
      <c r="SXO76" s="28"/>
      <c r="SXP76" s="28"/>
      <c r="SXQ76" s="28"/>
      <c r="SXR76" s="28"/>
      <c r="SXS76" s="52"/>
      <c r="SXT76" s="51"/>
      <c r="SXU76" s="51"/>
      <c r="SXV76" s="51"/>
      <c r="SXW76" s="47"/>
      <c r="SXX76" s="52"/>
      <c r="SXY76" s="52"/>
      <c r="SXZ76" s="52"/>
      <c r="SYA76" s="28"/>
      <c r="SYB76" s="28"/>
      <c r="SYC76" s="28"/>
      <c r="SYD76" s="28"/>
      <c r="SYE76" s="28"/>
      <c r="SYF76" s="28"/>
      <c r="SYG76" s="28"/>
      <c r="SYH76" s="28"/>
      <c r="SYI76" s="52"/>
      <c r="SYJ76" s="51"/>
      <c r="SYK76" s="51"/>
      <c r="SYL76" s="51"/>
      <c r="SYM76" s="47"/>
      <c r="SYN76" s="52"/>
      <c r="SYO76" s="52"/>
      <c r="SYP76" s="52"/>
      <c r="SYQ76" s="28"/>
      <c r="SYR76" s="28"/>
      <c r="SYS76" s="28"/>
      <c r="SYT76" s="28"/>
      <c r="SYU76" s="28"/>
      <c r="SYV76" s="28"/>
      <c r="SYW76" s="28"/>
      <c r="SYX76" s="28"/>
      <c r="SYY76" s="52"/>
      <c r="SYZ76" s="51"/>
      <c r="SZA76" s="51"/>
      <c r="SZB76" s="51"/>
      <c r="SZC76" s="47"/>
      <c r="SZD76" s="52"/>
      <c r="SZE76" s="52"/>
      <c r="SZF76" s="52"/>
      <c r="SZG76" s="28"/>
      <c r="SZH76" s="28"/>
      <c r="SZI76" s="28"/>
      <c r="SZJ76" s="28"/>
      <c r="SZK76" s="28"/>
      <c r="SZL76" s="28"/>
      <c r="SZM76" s="28"/>
      <c r="SZN76" s="28"/>
      <c r="SZO76" s="52"/>
      <c r="SZP76" s="51"/>
      <c r="SZQ76" s="51"/>
      <c r="SZR76" s="51"/>
      <c r="SZS76" s="47"/>
      <c r="SZT76" s="52"/>
      <c r="SZU76" s="52"/>
      <c r="SZV76" s="52"/>
      <c r="SZW76" s="28"/>
      <c r="SZX76" s="28"/>
      <c r="SZY76" s="28"/>
      <c r="SZZ76" s="28"/>
      <c r="TAA76" s="28"/>
      <c r="TAB76" s="28"/>
      <c r="TAC76" s="28"/>
      <c r="TAD76" s="28"/>
      <c r="TAE76" s="52"/>
      <c r="TAF76" s="51"/>
      <c r="TAG76" s="51"/>
      <c r="TAH76" s="51"/>
      <c r="TAI76" s="47"/>
      <c r="TAJ76" s="52"/>
      <c r="TAK76" s="52"/>
      <c r="TAL76" s="52"/>
      <c r="TAM76" s="28"/>
      <c r="TAN76" s="28"/>
      <c r="TAO76" s="28"/>
      <c r="TAP76" s="28"/>
      <c r="TAQ76" s="28"/>
      <c r="TAR76" s="28"/>
      <c r="TAS76" s="28"/>
      <c r="TAT76" s="28"/>
      <c r="TAU76" s="52"/>
      <c r="TAV76" s="51"/>
      <c r="TAW76" s="51"/>
      <c r="TAX76" s="51"/>
      <c r="TAY76" s="47"/>
      <c r="TAZ76" s="52"/>
      <c r="TBA76" s="52"/>
      <c r="TBB76" s="52"/>
      <c r="TBC76" s="28"/>
      <c r="TBD76" s="28"/>
      <c r="TBE76" s="28"/>
      <c r="TBF76" s="28"/>
      <c r="TBG76" s="28"/>
      <c r="TBH76" s="28"/>
      <c r="TBI76" s="28"/>
      <c r="TBJ76" s="28"/>
      <c r="TBK76" s="52"/>
      <c r="TBL76" s="51"/>
      <c r="TBM76" s="51"/>
      <c r="TBN76" s="51"/>
      <c r="TBO76" s="47"/>
      <c r="TBP76" s="52"/>
      <c r="TBQ76" s="52"/>
      <c r="TBR76" s="52"/>
      <c r="TBS76" s="28"/>
      <c r="TBT76" s="28"/>
      <c r="TBU76" s="28"/>
      <c r="TBV76" s="28"/>
      <c r="TBW76" s="28"/>
      <c r="TBX76" s="28"/>
      <c r="TBY76" s="28"/>
      <c r="TBZ76" s="28"/>
      <c r="TCA76" s="52"/>
      <c r="TCB76" s="51"/>
      <c r="TCC76" s="51"/>
      <c r="TCD76" s="51"/>
      <c r="TCE76" s="47"/>
      <c r="TCF76" s="52"/>
      <c r="TCG76" s="52"/>
      <c r="TCH76" s="52"/>
      <c r="TCI76" s="28"/>
      <c r="TCJ76" s="28"/>
      <c r="TCK76" s="28"/>
      <c r="TCL76" s="28"/>
      <c r="TCM76" s="28"/>
      <c r="TCN76" s="28"/>
      <c r="TCO76" s="28"/>
      <c r="TCP76" s="28"/>
      <c r="TCQ76" s="52"/>
      <c r="TCR76" s="51"/>
      <c r="TCS76" s="51"/>
      <c r="TCT76" s="51"/>
      <c r="TCU76" s="47"/>
      <c r="TCV76" s="52"/>
      <c r="TCW76" s="52"/>
      <c r="TCX76" s="52"/>
      <c r="TCY76" s="28"/>
      <c r="TCZ76" s="28"/>
      <c r="TDA76" s="28"/>
      <c r="TDB76" s="28"/>
      <c r="TDC76" s="28"/>
      <c r="TDD76" s="28"/>
      <c r="TDE76" s="28"/>
      <c r="TDF76" s="28"/>
      <c r="TDG76" s="52"/>
      <c r="TDH76" s="51"/>
      <c r="TDI76" s="51"/>
      <c r="TDJ76" s="51"/>
      <c r="TDK76" s="47"/>
      <c r="TDL76" s="52"/>
      <c r="TDM76" s="52"/>
      <c r="TDN76" s="52"/>
      <c r="TDO76" s="28"/>
      <c r="TDP76" s="28"/>
      <c r="TDQ76" s="28"/>
      <c r="TDR76" s="28"/>
      <c r="TDS76" s="28"/>
      <c r="TDT76" s="28"/>
      <c r="TDU76" s="28"/>
      <c r="TDV76" s="28"/>
      <c r="TDW76" s="52"/>
      <c r="TDX76" s="51"/>
      <c r="TDY76" s="51"/>
      <c r="TDZ76" s="51"/>
      <c r="TEA76" s="47"/>
      <c r="TEB76" s="52"/>
      <c r="TEC76" s="52"/>
      <c r="TED76" s="52"/>
      <c r="TEE76" s="28"/>
      <c r="TEF76" s="28"/>
      <c r="TEG76" s="28"/>
      <c r="TEH76" s="28"/>
      <c r="TEI76" s="28"/>
      <c r="TEJ76" s="28"/>
      <c r="TEK76" s="28"/>
      <c r="TEL76" s="28"/>
      <c r="TEM76" s="52"/>
      <c r="TEN76" s="51"/>
      <c r="TEO76" s="51"/>
      <c r="TEP76" s="51"/>
      <c r="TEQ76" s="47"/>
      <c r="TER76" s="52"/>
      <c r="TES76" s="52"/>
      <c r="TET76" s="52"/>
      <c r="TEU76" s="28"/>
      <c r="TEV76" s="28"/>
      <c r="TEW76" s="28"/>
      <c r="TEX76" s="28"/>
      <c r="TEY76" s="28"/>
      <c r="TEZ76" s="28"/>
      <c r="TFA76" s="28"/>
      <c r="TFB76" s="28"/>
      <c r="TFC76" s="52"/>
      <c r="TFD76" s="51"/>
      <c r="TFE76" s="51"/>
      <c r="TFF76" s="51"/>
      <c r="TFG76" s="47"/>
      <c r="TFH76" s="52"/>
      <c r="TFI76" s="52"/>
      <c r="TFJ76" s="52"/>
      <c r="TFK76" s="28"/>
      <c r="TFL76" s="28"/>
      <c r="TFM76" s="28"/>
      <c r="TFN76" s="28"/>
      <c r="TFO76" s="28"/>
      <c r="TFP76" s="28"/>
      <c r="TFQ76" s="28"/>
      <c r="TFR76" s="28"/>
      <c r="TFS76" s="52"/>
      <c r="TFT76" s="51"/>
      <c r="TFU76" s="51"/>
      <c r="TFV76" s="51"/>
      <c r="TFW76" s="47"/>
      <c r="TFX76" s="52"/>
      <c r="TFY76" s="52"/>
      <c r="TFZ76" s="52"/>
      <c r="TGA76" s="28"/>
      <c r="TGB76" s="28"/>
      <c r="TGC76" s="28"/>
      <c r="TGD76" s="28"/>
      <c r="TGE76" s="28"/>
      <c r="TGF76" s="28"/>
      <c r="TGG76" s="28"/>
      <c r="TGH76" s="28"/>
      <c r="TGI76" s="52"/>
      <c r="TGJ76" s="51"/>
      <c r="TGK76" s="51"/>
      <c r="TGL76" s="51"/>
      <c r="TGM76" s="47"/>
      <c r="TGN76" s="52"/>
      <c r="TGO76" s="52"/>
      <c r="TGP76" s="52"/>
      <c r="TGQ76" s="28"/>
      <c r="TGR76" s="28"/>
      <c r="TGS76" s="28"/>
      <c r="TGT76" s="28"/>
      <c r="TGU76" s="28"/>
      <c r="TGV76" s="28"/>
      <c r="TGW76" s="28"/>
      <c r="TGX76" s="28"/>
      <c r="TGY76" s="52"/>
      <c r="TGZ76" s="51"/>
      <c r="THA76" s="51"/>
      <c r="THB76" s="51"/>
      <c r="THC76" s="47"/>
      <c r="THD76" s="52"/>
      <c r="THE76" s="52"/>
      <c r="THF76" s="52"/>
      <c r="THG76" s="28"/>
      <c r="THH76" s="28"/>
      <c r="THI76" s="28"/>
      <c r="THJ76" s="28"/>
      <c r="THK76" s="28"/>
      <c r="THL76" s="28"/>
      <c r="THM76" s="28"/>
      <c r="THN76" s="28"/>
      <c r="THO76" s="52"/>
      <c r="THP76" s="51"/>
      <c r="THQ76" s="51"/>
      <c r="THR76" s="51"/>
      <c r="THS76" s="47"/>
      <c r="THT76" s="52"/>
      <c r="THU76" s="52"/>
      <c r="THV76" s="52"/>
      <c r="THW76" s="28"/>
      <c r="THX76" s="28"/>
      <c r="THY76" s="28"/>
      <c r="THZ76" s="28"/>
      <c r="TIA76" s="28"/>
      <c r="TIB76" s="28"/>
      <c r="TIC76" s="28"/>
      <c r="TID76" s="28"/>
      <c r="TIE76" s="52"/>
      <c r="TIF76" s="51"/>
      <c r="TIG76" s="51"/>
      <c r="TIH76" s="51"/>
      <c r="TII76" s="47"/>
      <c r="TIJ76" s="52"/>
      <c r="TIK76" s="52"/>
      <c r="TIL76" s="52"/>
      <c r="TIM76" s="28"/>
      <c r="TIN76" s="28"/>
      <c r="TIO76" s="28"/>
      <c r="TIP76" s="28"/>
      <c r="TIQ76" s="28"/>
      <c r="TIR76" s="28"/>
      <c r="TIS76" s="28"/>
      <c r="TIT76" s="28"/>
      <c r="TIU76" s="52"/>
      <c r="TIV76" s="51"/>
      <c r="TIW76" s="51"/>
      <c r="TIX76" s="51"/>
      <c r="TIY76" s="47"/>
      <c r="TIZ76" s="52"/>
      <c r="TJA76" s="52"/>
      <c r="TJB76" s="52"/>
      <c r="TJC76" s="28"/>
      <c r="TJD76" s="28"/>
      <c r="TJE76" s="28"/>
      <c r="TJF76" s="28"/>
      <c r="TJG76" s="28"/>
      <c r="TJH76" s="28"/>
      <c r="TJI76" s="28"/>
      <c r="TJJ76" s="28"/>
      <c r="TJK76" s="52"/>
      <c r="TJL76" s="51"/>
      <c r="TJM76" s="51"/>
      <c r="TJN76" s="51"/>
      <c r="TJO76" s="47"/>
      <c r="TJP76" s="52"/>
      <c r="TJQ76" s="52"/>
      <c r="TJR76" s="52"/>
      <c r="TJS76" s="28"/>
      <c r="TJT76" s="28"/>
      <c r="TJU76" s="28"/>
      <c r="TJV76" s="28"/>
      <c r="TJW76" s="28"/>
      <c r="TJX76" s="28"/>
      <c r="TJY76" s="28"/>
      <c r="TJZ76" s="28"/>
      <c r="TKA76" s="52"/>
      <c r="TKB76" s="51"/>
      <c r="TKC76" s="51"/>
      <c r="TKD76" s="51"/>
      <c r="TKE76" s="47"/>
      <c r="TKF76" s="52"/>
      <c r="TKG76" s="52"/>
      <c r="TKH76" s="52"/>
      <c r="TKI76" s="28"/>
      <c r="TKJ76" s="28"/>
      <c r="TKK76" s="28"/>
      <c r="TKL76" s="28"/>
      <c r="TKM76" s="28"/>
      <c r="TKN76" s="28"/>
      <c r="TKO76" s="28"/>
      <c r="TKP76" s="28"/>
      <c r="TKQ76" s="52"/>
      <c r="TKR76" s="51"/>
      <c r="TKS76" s="51"/>
      <c r="TKT76" s="51"/>
      <c r="TKU76" s="47"/>
      <c r="TKV76" s="52"/>
      <c r="TKW76" s="52"/>
      <c r="TKX76" s="52"/>
      <c r="TKY76" s="28"/>
      <c r="TKZ76" s="28"/>
      <c r="TLA76" s="28"/>
      <c r="TLB76" s="28"/>
      <c r="TLC76" s="28"/>
      <c r="TLD76" s="28"/>
      <c r="TLE76" s="28"/>
      <c r="TLF76" s="28"/>
      <c r="TLG76" s="52"/>
      <c r="TLH76" s="51"/>
      <c r="TLI76" s="51"/>
      <c r="TLJ76" s="51"/>
      <c r="TLK76" s="47"/>
      <c r="TLL76" s="52"/>
      <c r="TLM76" s="52"/>
      <c r="TLN76" s="52"/>
      <c r="TLO76" s="28"/>
      <c r="TLP76" s="28"/>
      <c r="TLQ76" s="28"/>
      <c r="TLR76" s="28"/>
      <c r="TLS76" s="28"/>
      <c r="TLT76" s="28"/>
      <c r="TLU76" s="28"/>
      <c r="TLV76" s="28"/>
      <c r="TLW76" s="52"/>
      <c r="TLX76" s="51"/>
      <c r="TLY76" s="51"/>
      <c r="TLZ76" s="51"/>
      <c r="TMA76" s="47"/>
      <c r="TMB76" s="52"/>
      <c r="TMC76" s="52"/>
      <c r="TMD76" s="52"/>
      <c r="TME76" s="28"/>
      <c r="TMF76" s="28"/>
      <c r="TMG76" s="28"/>
      <c r="TMH76" s="28"/>
      <c r="TMI76" s="28"/>
      <c r="TMJ76" s="28"/>
      <c r="TMK76" s="28"/>
      <c r="TML76" s="28"/>
      <c r="TMM76" s="52"/>
      <c r="TMN76" s="51"/>
      <c r="TMO76" s="51"/>
      <c r="TMP76" s="51"/>
      <c r="TMQ76" s="47"/>
      <c r="TMR76" s="52"/>
      <c r="TMS76" s="52"/>
      <c r="TMT76" s="52"/>
      <c r="TMU76" s="28"/>
      <c r="TMV76" s="28"/>
      <c r="TMW76" s="28"/>
      <c r="TMX76" s="28"/>
      <c r="TMY76" s="28"/>
      <c r="TMZ76" s="28"/>
      <c r="TNA76" s="28"/>
      <c r="TNB76" s="28"/>
      <c r="TNC76" s="52"/>
      <c r="TND76" s="51"/>
      <c r="TNE76" s="51"/>
      <c r="TNF76" s="51"/>
      <c r="TNG76" s="47"/>
      <c r="TNH76" s="52"/>
      <c r="TNI76" s="52"/>
      <c r="TNJ76" s="52"/>
      <c r="TNK76" s="28"/>
      <c r="TNL76" s="28"/>
      <c r="TNM76" s="28"/>
      <c r="TNN76" s="28"/>
      <c r="TNO76" s="28"/>
      <c r="TNP76" s="28"/>
      <c r="TNQ76" s="28"/>
      <c r="TNR76" s="28"/>
      <c r="TNS76" s="52"/>
      <c r="TNT76" s="51"/>
      <c r="TNU76" s="51"/>
      <c r="TNV76" s="51"/>
      <c r="TNW76" s="47"/>
      <c r="TNX76" s="52"/>
      <c r="TNY76" s="52"/>
      <c r="TNZ76" s="52"/>
      <c r="TOA76" s="28"/>
      <c r="TOB76" s="28"/>
      <c r="TOC76" s="28"/>
      <c r="TOD76" s="28"/>
      <c r="TOE76" s="28"/>
      <c r="TOF76" s="28"/>
      <c r="TOG76" s="28"/>
      <c r="TOH76" s="28"/>
      <c r="TOI76" s="52"/>
      <c r="TOJ76" s="51"/>
      <c r="TOK76" s="51"/>
      <c r="TOL76" s="51"/>
      <c r="TOM76" s="47"/>
      <c r="TON76" s="52"/>
      <c r="TOO76" s="52"/>
      <c r="TOP76" s="52"/>
      <c r="TOQ76" s="28"/>
      <c r="TOR76" s="28"/>
      <c r="TOS76" s="28"/>
      <c r="TOT76" s="28"/>
      <c r="TOU76" s="28"/>
      <c r="TOV76" s="28"/>
      <c r="TOW76" s="28"/>
      <c r="TOX76" s="28"/>
      <c r="TOY76" s="52"/>
      <c r="TOZ76" s="51"/>
      <c r="TPA76" s="51"/>
      <c r="TPB76" s="51"/>
      <c r="TPC76" s="47"/>
      <c r="TPD76" s="52"/>
      <c r="TPE76" s="52"/>
      <c r="TPF76" s="52"/>
      <c r="TPG76" s="28"/>
      <c r="TPH76" s="28"/>
      <c r="TPI76" s="28"/>
      <c r="TPJ76" s="28"/>
      <c r="TPK76" s="28"/>
      <c r="TPL76" s="28"/>
      <c r="TPM76" s="28"/>
      <c r="TPN76" s="28"/>
      <c r="TPO76" s="52"/>
      <c r="TPP76" s="51"/>
      <c r="TPQ76" s="51"/>
      <c r="TPR76" s="51"/>
      <c r="TPS76" s="47"/>
      <c r="TPT76" s="52"/>
      <c r="TPU76" s="52"/>
      <c r="TPV76" s="52"/>
      <c r="TPW76" s="28"/>
      <c r="TPX76" s="28"/>
      <c r="TPY76" s="28"/>
      <c r="TPZ76" s="28"/>
      <c r="TQA76" s="28"/>
      <c r="TQB76" s="28"/>
      <c r="TQC76" s="28"/>
      <c r="TQD76" s="28"/>
      <c r="TQE76" s="52"/>
      <c r="TQF76" s="51"/>
      <c r="TQG76" s="51"/>
      <c r="TQH76" s="51"/>
      <c r="TQI76" s="47"/>
      <c r="TQJ76" s="52"/>
      <c r="TQK76" s="52"/>
      <c r="TQL76" s="52"/>
      <c r="TQM76" s="28"/>
      <c r="TQN76" s="28"/>
      <c r="TQO76" s="28"/>
      <c r="TQP76" s="28"/>
      <c r="TQQ76" s="28"/>
      <c r="TQR76" s="28"/>
      <c r="TQS76" s="28"/>
      <c r="TQT76" s="28"/>
      <c r="TQU76" s="52"/>
      <c r="TQV76" s="51"/>
      <c r="TQW76" s="51"/>
      <c r="TQX76" s="51"/>
      <c r="TQY76" s="47"/>
      <c r="TQZ76" s="52"/>
      <c r="TRA76" s="52"/>
      <c r="TRB76" s="52"/>
      <c r="TRC76" s="28"/>
      <c r="TRD76" s="28"/>
      <c r="TRE76" s="28"/>
      <c r="TRF76" s="28"/>
      <c r="TRG76" s="28"/>
      <c r="TRH76" s="28"/>
      <c r="TRI76" s="28"/>
      <c r="TRJ76" s="28"/>
      <c r="TRK76" s="52"/>
      <c r="TRL76" s="51"/>
      <c r="TRM76" s="51"/>
      <c r="TRN76" s="51"/>
      <c r="TRO76" s="47"/>
      <c r="TRP76" s="52"/>
      <c r="TRQ76" s="52"/>
      <c r="TRR76" s="52"/>
      <c r="TRS76" s="28"/>
      <c r="TRT76" s="28"/>
      <c r="TRU76" s="28"/>
      <c r="TRV76" s="28"/>
      <c r="TRW76" s="28"/>
      <c r="TRX76" s="28"/>
      <c r="TRY76" s="28"/>
      <c r="TRZ76" s="28"/>
      <c r="TSA76" s="52"/>
      <c r="TSB76" s="51"/>
      <c r="TSC76" s="51"/>
      <c r="TSD76" s="51"/>
      <c r="TSE76" s="47"/>
      <c r="TSF76" s="52"/>
      <c r="TSG76" s="52"/>
      <c r="TSH76" s="52"/>
      <c r="TSI76" s="28"/>
      <c r="TSJ76" s="28"/>
      <c r="TSK76" s="28"/>
      <c r="TSL76" s="28"/>
      <c r="TSM76" s="28"/>
      <c r="TSN76" s="28"/>
      <c r="TSO76" s="28"/>
      <c r="TSP76" s="28"/>
      <c r="TSQ76" s="52"/>
      <c r="TSR76" s="51"/>
      <c r="TSS76" s="51"/>
      <c r="TST76" s="51"/>
      <c r="TSU76" s="47"/>
      <c r="TSV76" s="52"/>
      <c r="TSW76" s="52"/>
      <c r="TSX76" s="52"/>
      <c r="TSY76" s="28"/>
      <c r="TSZ76" s="28"/>
      <c r="TTA76" s="28"/>
      <c r="TTB76" s="28"/>
      <c r="TTC76" s="28"/>
      <c r="TTD76" s="28"/>
      <c r="TTE76" s="28"/>
      <c r="TTF76" s="28"/>
      <c r="TTG76" s="52"/>
      <c r="TTH76" s="51"/>
      <c r="TTI76" s="51"/>
      <c r="TTJ76" s="51"/>
      <c r="TTK76" s="47"/>
      <c r="TTL76" s="52"/>
      <c r="TTM76" s="52"/>
      <c r="TTN76" s="52"/>
      <c r="TTO76" s="28"/>
      <c r="TTP76" s="28"/>
      <c r="TTQ76" s="28"/>
      <c r="TTR76" s="28"/>
      <c r="TTS76" s="28"/>
      <c r="TTT76" s="28"/>
      <c r="TTU76" s="28"/>
      <c r="TTV76" s="28"/>
      <c r="TTW76" s="52"/>
      <c r="TTX76" s="51"/>
      <c r="TTY76" s="51"/>
      <c r="TTZ76" s="51"/>
      <c r="TUA76" s="47"/>
      <c r="TUB76" s="52"/>
      <c r="TUC76" s="52"/>
      <c r="TUD76" s="52"/>
      <c r="TUE76" s="28"/>
      <c r="TUF76" s="28"/>
      <c r="TUG76" s="28"/>
      <c r="TUH76" s="28"/>
      <c r="TUI76" s="28"/>
      <c r="TUJ76" s="28"/>
      <c r="TUK76" s="28"/>
      <c r="TUL76" s="28"/>
      <c r="TUM76" s="52"/>
      <c r="TUN76" s="51"/>
      <c r="TUO76" s="51"/>
      <c r="TUP76" s="51"/>
      <c r="TUQ76" s="47"/>
      <c r="TUR76" s="52"/>
      <c r="TUS76" s="52"/>
      <c r="TUT76" s="52"/>
      <c r="TUU76" s="28"/>
      <c r="TUV76" s="28"/>
      <c r="TUW76" s="28"/>
      <c r="TUX76" s="28"/>
      <c r="TUY76" s="28"/>
      <c r="TUZ76" s="28"/>
      <c r="TVA76" s="28"/>
      <c r="TVB76" s="28"/>
      <c r="TVC76" s="52"/>
      <c r="TVD76" s="51"/>
      <c r="TVE76" s="51"/>
      <c r="TVF76" s="51"/>
      <c r="TVG76" s="47"/>
      <c r="TVH76" s="52"/>
      <c r="TVI76" s="52"/>
      <c r="TVJ76" s="52"/>
      <c r="TVK76" s="28"/>
      <c r="TVL76" s="28"/>
      <c r="TVM76" s="28"/>
      <c r="TVN76" s="28"/>
      <c r="TVO76" s="28"/>
      <c r="TVP76" s="28"/>
      <c r="TVQ76" s="28"/>
      <c r="TVR76" s="28"/>
      <c r="TVS76" s="52"/>
      <c r="TVT76" s="51"/>
      <c r="TVU76" s="51"/>
      <c r="TVV76" s="51"/>
      <c r="TVW76" s="47"/>
      <c r="TVX76" s="52"/>
      <c r="TVY76" s="52"/>
      <c r="TVZ76" s="52"/>
      <c r="TWA76" s="28"/>
      <c r="TWB76" s="28"/>
      <c r="TWC76" s="28"/>
      <c r="TWD76" s="28"/>
      <c r="TWE76" s="28"/>
      <c r="TWF76" s="28"/>
      <c r="TWG76" s="28"/>
      <c r="TWH76" s="28"/>
      <c r="TWI76" s="52"/>
      <c r="TWJ76" s="51"/>
      <c r="TWK76" s="51"/>
      <c r="TWL76" s="51"/>
      <c r="TWM76" s="47"/>
      <c r="TWN76" s="52"/>
      <c r="TWO76" s="52"/>
      <c r="TWP76" s="52"/>
      <c r="TWQ76" s="28"/>
      <c r="TWR76" s="28"/>
      <c r="TWS76" s="28"/>
      <c r="TWT76" s="28"/>
      <c r="TWU76" s="28"/>
      <c r="TWV76" s="28"/>
      <c r="TWW76" s="28"/>
      <c r="TWX76" s="28"/>
      <c r="TWY76" s="52"/>
      <c r="TWZ76" s="51"/>
      <c r="TXA76" s="51"/>
      <c r="TXB76" s="51"/>
      <c r="TXC76" s="47"/>
      <c r="TXD76" s="52"/>
      <c r="TXE76" s="52"/>
      <c r="TXF76" s="52"/>
      <c r="TXG76" s="28"/>
      <c r="TXH76" s="28"/>
      <c r="TXI76" s="28"/>
      <c r="TXJ76" s="28"/>
      <c r="TXK76" s="28"/>
      <c r="TXL76" s="28"/>
      <c r="TXM76" s="28"/>
      <c r="TXN76" s="28"/>
      <c r="TXO76" s="52"/>
      <c r="TXP76" s="51"/>
      <c r="TXQ76" s="51"/>
      <c r="TXR76" s="51"/>
      <c r="TXS76" s="47"/>
      <c r="TXT76" s="52"/>
      <c r="TXU76" s="52"/>
      <c r="TXV76" s="52"/>
      <c r="TXW76" s="28"/>
      <c r="TXX76" s="28"/>
      <c r="TXY76" s="28"/>
      <c r="TXZ76" s="28"/>
      <c r="TYA76" s="28"/>
      <c r="TYB76" s="28"/>
      <c r="TYC76" s="28"/>
      <c r="TYD76" s="28"/>
      <c r="TYE76" s="52"/>
      <c r="TYF76" s="51"/>
      <c r="TYG76" s="51"/>
      <c r="TYH76" s="51"/>
      <c r="TYI76" s="47"/>
      <c r="TYJ76" s="52"/>
      <c r="TYK76" s="52"/>
      <c r="TYL76" s="52"/>
      <c r="TYM76" s="28"/>
      <c r="TYN76" s="28"/>
      <c r="TYO76" s="28"/>
      <c r="TYP76" s="28"/>
      <c r="TYQ76" s="28"/>
      <c r="TYR76" s="28"/>
      <c r="TYS76" s="28"/>
      <c r="TYT76" s="28"/>
      <c r="TYU76" s="52"/>
      <c r="TYV76" s="51"/>
      <c r="TYW76" s="51"/>
      <c r="TYX76" s="51"/>
      <c r="TYY76" s="47"/>
      <c r="TYZ76" s="52"/>
      <c r="TZA76" s="52"/>
      <c r="TZB76" s="52"/>
      <c r="TZC76" s="28"/>
      <c r="TZD76" s="28"/>
      <c r="TZE76" s="28"/>
      <c r="TZF76" s="28"/>
      <c r="TZG76" s="28"/>
      <c r="TZH76" s="28"/>
      <c r="TZI76" s="28"/>
      <c r="TZJ76" s="28"/>
      <c r="TZK76" s="52"/>
      <c r="TZL76" s="51"/>
      <c r="TZM76" s="51"/>
      <c r="TZN76" s="51"/>
      <c r="TZO76" s="47"/>
      <c r="TZP76" s="52"/>
      <c r="TZQ76" s="52"/>
      <c r="TZR76" s="52"/>
      <c r="TZS76" s="28"/>
      <c r="TZT76" s="28"/>
      <c r="TZU76" s="28"/>
      <c r="TZV76" s="28"/>
      <c r="TZW76" s="28"/>
      <c r="TZX76" s="28"/>
      <c r="TZY76" s="28"/>
      <c r="TZZ76" s="28"/>
      <c r="UAA76" s="52"/>
      <c r="UAB76" s="51"/>
      <c r="UAC76" s="51"/>
      <c r="UAD76" s="51"/>
      <c r="UAE76" s="47"/>
      <c r="UAF76" s="52"/>
      <c r="UAG76" s="52"/>
      <c r="UAH76" s="52"/>
      <c r="UAI76" s="28"/>
      <c r="UAJ76" s="28"/>
      <c r="UAK76" s="28"/>
      <c r="UAL76" s="28"/>
      <c r="UAM76" s="28"/>
      <c r="UAN76" s="28"/>
      <c r="UAO76" s="28"/>
      <c r="UAP76" s="28"/>
      <c r="UAQ76" s="52"/>
      <c r="UAR76" s="51"/>
      <c r="UAS76" s="51"/>
      <c r="UAT76" s="51"/>
      <c r="UAU76" s="47"/>
      <c r="UAV76" s="52"/>
      <c r="UAW76" s="52"/>
      <c r="UAX76" s="52"/>
      <c r="UAY76" s="28"/>
      <c r="UAZ76" s="28"/>
      <c r="UBA76" s="28"/>
      <c r="UBB76" s="28"/>
      <c r="UBC76" s="28"/>
      <c r="UBD76" s="28"/>
      <c r="UBE76" s="28"/>
      <c r="UBF76" s="28"/>
      <c r="UBG76" s="52"/>
      <c r="UBH76" s="51"/>
      <c r="UBI76" s="51"/>
      <c r="UBJ76" s="51"/>
      <c r="UBK76" s="47"/>
      <c r="UBL76" s="52"/>
      <c r="UBM76" s="52"/>
      <c r="UBN76" s="52"/>
      <c r="UBO76" s="28"/>
      <c r="UBP76" s="28"/>
      <c r="UBQ76" s="28"/>
      <c r="UBR76" s="28"/>
      <c r="UBS76" s="28"/>
      <c r="UBT76" s="28"/>
      <c r="UBU76" s="28"/>
      <c r="UBV76" s="28"/>
      <c r="UBW76" s="52"/>
      <c r="UBX76" s="51"/>
      <c r="UBY76" s="51"/>
      <c r="UBZ76" s="51"/>
      <c r="UCA76" s="47"/>
      <c r="UCB76" s="52"/>
      <c r="UCC76" s="52"/>
      <c r="UCD76" s="52"/>
      <c r="UCE76" s="28"/>
      <c r="UCF76" s="28"/>
      <c r="UCG76" s="28"/>
      <c r="UCH76" s="28"/>
      <c r="UCI76" s="28"/>
      <c r="UCJ76" s="28"/>
      <c r="UCK76" s="28"/>
      <c r="UCL76" s="28"/>
      <c r="UCM76" s="52"/>
      <c r="UCN76" s="51"/>
      <c r="UCO76" s="51"/>
      <c r="UCP76" s="51"/>
      <c r="UCQ76" s="47"/>
      <c r="UCR76" s="52"/>
      <c r="UCS76" s="52"/>
      <c r="UCT76" s="52"/>
      <c r="UCU76" s="28"/>
      <c r="UCV76" s="28"/>
      <c r="UCW76" s="28"/>
      <c r="UCX76" s="28"/>
      <c r="UCY76" s="28"/>
      <c r="UCZ76" s="28"/>
      <c r="UDA76" s="28"/>
      <c r="UDB76" s="28"/>
      <c r="UDC76" s="52"/>
      <c r="UDD76" s="51"/>
      <c r="UDE76" s="51"/>
      <c r="UDF76" s="51"/>
      <c r="UDG76" s="47"/>
      <c r="UDH76" s="52"/>
      <c r="UDI76" s="52"/>
      <c r="UDJ76" s="52"/>
      <c r="UDK76" s="28"/>
      <c r="UDL76" s="28"/>
      <c r="UDM76" s="28"/>
      <c r="UDN76" s="28"/>
      <c r="UDO76" s="28"/>
      <c r="UDP76" s="28"/>
      <c r="UDQ76" s="28"/>
      <c r="UDR76" s="28"/>
      <c r="UDS76" s="52"/>
      <c r="UDT76" s="51"/>
      <c r="UDU76" s="51"/>
      <c r="UDV76" s="51"/>
      <c r="UDW76" s="47"/>
      <c r="UDX76" s="52"/>
      <c r="UDY76" s="52"/>
      <c r="UDZ76" s="52"/>
      <c r="UEA76" s="28"/>
      <c r="UEB76" s="28"/>
      <c r="UEC76" s="28"/>
      <c r="UED76" s="28"/>
      <c r="UEE76" s="28"/>
      <c r="UEF76" s="28"/>
      <c r="UEG76" s="28"/>
      <c r="UEH76" s="28"/>
      <c r="UEI76" s="52"/>
      <c r="UEJ76" s="51"/>
      <c r="UEK76" s="51"/>
      <c r="UEL76" s="51"/>
      <c r="UEM76" s="47"/>
      <c r="UEN76" s="52"/>
      <c r="UEO76" s="52"/>
      <c r="UEP76" s="52"/>
      <c r="UEQ76" s="28"/>
      <c r="UER76" s="28"/>
      <c r="UES76" s="28"/>
      <c r="UET76" s="28"/>
      <c r="UEU76" s="28"/>
      <c r="UEV76" s="28"/>
      <c r="UEW76" s="28"/>
      <c r="UEX76" s="28"/>
      <c r="UEY76" s="52"/>
      <c r="UEZ76" s="51"/>
      <c r="UFA76" s="51"/>
      <c r="UFB76" s="51"/>
      <c r="UFC76" s="47"/>
      <c r="UFD76" s="52"/>
      <c r="UFE76" s="52"/>
      <c r="UFF76" s="52"/>
      <c r="UFG76" s="28"/>
      <c r="UFH76" s="28"/>
      <c r="UFI76" s="28"/>
      <c r="UFJ76" s="28"/>
      <c r="UFK76" s="28"/>
      <c r="UFL76" s="28"/>
      <c r="UFM76" s="28"/>
      <c r="UFN76" s="28"/>
      <c r="UFO76" s="52"/>
      <c r="UFP76" s="51"/>
      <c r="UFQ76" s="51"/>
      <c r="UFR76" s="51"/>
      <c r="UFS76" s="47"/>
      <c r="UFT76" s="52"/>
      <c r="UFU76" s="52"/>
      <c r="UFV76" s="52"/>
      <c r="UFW76" s="28"/>
      <c r="UFX76" s="28"/>
      <c r="UFY76" s="28"/>
      <c r="UFZ76" s="28"/>
      <c r="UGA76" s="28"/>
      <c r="UGB76" s="28"/>
      <c r="UGC76" s="28"/>
      <c r="UGD76" s="28"/>
      <c r="UGE76" s="52"/>
      <c r="UGF76" s="51"/>
      <c r="UGG76" s="51"/>
      <c r="UGH76" s="51"/>
      <c r="UGI76" s="47"/>
      <c r="UGJ76" s="52"/>
      <c r="UGK76" s="52"/>
      <c r="UGL76" s="52"/>
      <c r="UGM76" s="28"/>
      <c r="UGN76" s="28"/>
      <c r="UGO76" s="28"/>
      <c r="UGP76" s="28"/>
      <c r="UGQ76" s="28"/>
      <c r="UGR76" s="28"/>
      <c r="UGS76" s="28"/>
      <c r="UGT76" s="28"/>
      <c r="UGU76" s="52"/>
      <c r="UGV76" s="51"/>
      <c r="UGW76" s="51"/>
      <c r="UGX76" s="51"/>
      <c r="UGY76" s="47"/>
      <c r="UGZ76" s="52"/>
      <c r="UHA76" s="52"/>
      <c r="UHB76" s="52"/>
      <c r="UHC76" s="28"/>
      <c r="UHD76" s="28"/>
      <c r="UHE76" s="28"/>
      <c r="UHF76" s="28"/>
      <c r="UHG76" s="28"/>
      <c r="UHH76" s="28"/>
      <c r="UHI76" s="28"/>
      <c r="UHJ76" s="28"/>
      <c r="UHK76" s="52"/>
      <c r="UHL76" s="51"/>
      <c r="UHM76" s="51"/>
      <c r="UHN76" s="51"/>
      <c r="UHO76" s="47"/>
      <c r="UHP76" s="52"/>
      <c r="UHQ76" s="52"/>
      <c r="UHR76" s="52"/>
      <c r="UHS76" s="28"/>
      <c r="UHT76" s="28"/>
      <c r="UHU76" s="28"/>
      <c r="UHV76" s="28"/>
      <c r="UHW76" s="28"/>
      <c r="UHX76" s="28"/>
      <c r="UHY76" s="28"/>
      <c r="UHZ76" s="28"/>
      <c r="UIA76" s="52"/>
      <c r="UIB76" s="51"/>
      <c r="UIC76" s="51"/>
      <c r="UID76" s="51"/>
      <c r="UIE76" s="47"/>
      <c r="UIF76" s="52"/>
      <c r="UIG76" s="52"/>
      <c r="UIH76" s="52"/>
      <c r="UII76" s="28"/>
      <c r="UIJ76" s="28"/>
      <c r="UIK76" s="28"/>
      <c r="UIL76" s="28"/>
      <c r="UIM76" s="28"/>
      <c r="UIN76" s="28"/>
      <c r="UIO76" s="28"/>
      <c r="UIP76" s="28"/>
      <c r="UIQ76" s="52"/>
      <c r="UIR76" s="51"/>
      <c r="UIS76" s="51"/>
      <c r="UIT76" s="51"/>
      <c r="UIU76" s="47"/>
      <c r="UIV76" s="52"/>
      <c r="UIW76" s="52"/>
      <c r="UIX76" s="52"/>
      <c r="UIY76" s="28"/>
      <c r="UIZ76" s="28"/>
      <c r="UJA76" s="28"/>
      <c r="UJB76" s="28"/>
      <c r="UJC76" s="28"/>
      <c r="UJD76" s="28"/>
      <c r="UJE76" s="28"/>
      <c r="UJF76" s="28"/>
      <c r="UJG76" s="52"/>
      <c r="UJH76" s="51"/>
      <c r="UJI76" s="51"/>
      <c r="UJJ76" s="51"/>
      <c r="UJK76" s="47"/>
      <c r="UJL76" s="52"/>
      <c r="UJM76" s="52"/>
      <c r="UJN76" s="52"/>
      <c r="UJO76" s="28"/>
      <c r="UJP76" s="28"/>
      <c r="UJQ76" s="28"/>
      <c r="UJR76" s="28"/>
      <c r="UJS76" s="28"/>
      <c r="UJT76" s="28"/>
      <c r="UJU76" s="28"/>
      <c r="UJV76" s="28"/>
      <c r="UJW76" s="52"/>
      <c r="UJX76" s="51"/>
      <c r="UJY76" s="51"/>
      <c r="UJZ76" s="51"/>
      <c r="UKA76" s="47"/>
      <c r="UKB76" s="52"/>
      <c r="UKC76" s="52"/>
      <c r="UKD76" s="52"/>
      <c r="UKE76" s="28"/>
      <c r="UKF76" s="28"/>
      <c r="UKG76" s="28"/>
      <c r="UKH76" s="28"/>
      <c r="UKI76" s="28"/>
      <c r="UKJ76" s="28"/>
      <c r="UKK76" s="28"/>
      <c r="UKL76" s="28"/>
      <c r="UKM76" s="52"/>
      <c r="UKN76" s="51"/>
      <c r="UKO76" s="51"/>
      <c r="UKP76" s="51"/>
      <c r="UKQ76" s="47"/>
      <c r="UKR76" s="52"/>
      <c r="UKS76" s="52"/>
      <c r="UKT76" s="52"/>
      <c r="UKU76" s="28"/>
      <c r="UKV76" s="28"/>
      <c r="UKW76" s="28"/>
      <c r="UKX76" s="28"/>
      <c r="UKY76" s="28"/>
      <c r="UKZ76" s="28"/>
      <c r="ULA76" s="28"/>
      <c r="ULB76" s="28"/>
      <c r="ULC76" s="52"/>
      <c r="ULD76" s="51"/>
      <c r="ULE76" s="51"/>
      <c r="ULF76" s="51"/>
      <c r="ULG76" s="47"/>
      <c r="ULH76" s="52"/>
      <c r="ULI76" s="52"/>
      <c r="ULJ76" s="52"/>
      <c r="ULK76" s="28"/>
      <c r="ULL76" s="28"/>
      <c r="ULM76" s="28"/>
      <c r="ULN76" s="28"/>
      <c r="ULO76" s="28"/>
      <c r="ULP76" s="28"/>
      <c r="ULQ76" s="28"/>
      <c r="ULR76" s="28"/>
      <c r="ULS76" s="52"/>
      <c r="ULT76" s="51"/>
      <c r="ULU76" s="51"/>
      <c r="ULV76" s="51"/>
      <c r="ULW76" s="47"/>
      <c r="ULX76" s="52"/>
      <c r="ULY76" s="52"/>
      <c r="ULZ76" s="52"/>
      <c r="UMA76" s="28"/>
      <c r="UMB76" s="28"/>
      <c r="UMC76" s="28"/>
      <c r="UMD76" s="28"/>
      <c r="UME76" s="28"/>
      <c r="UMF76" s="28"/>
      <c r="UMG76" s="28"/>
      <c r="UMH76" s="28"/>
      <c r="UMI76" s="52"/>
      <c r="UMJ76" s="51"/>
      <c r="UMK76" s="51"/>
      <c r="UML76" s="51"/>
      <c r="UMM76" s="47"/>
      <c r="UMN76" s="52"/>
      <c r="UMO76" s="52"/>
      <c r="UMP76" s="52"/>
      <c r="UMQ76" s="28"/>
      <c r="UMR76" s="28"/>
      <c r="UMS76" s="28"/>
      <c r="UMT76" s="28"/>
      <c r="UMU76" s="28"/>
      <c r="UMV76" s="28"/>
      <c r="UMW76" s="28"/>
      <c r="UMX76" s="28"/>
      <c r="UMY76" s="52"/>
      <c r="UMZ76" s="51"/>
      <c r="UNA76" s="51"/>
      <c r="UNB76" s="51"/>
      <c r="UNC76" s="47"/>
      <c r="UND76" s="52"/>
      <c r="UNE76" s="52"/>
      <c r="UNF76" s="52"/>
      <c r="UNG76" s="28"/>
      <c r="UNH76" s="28"/>
      <c r="UNI76" s="28"/>
      <c r="UNJ76" s="28"/>
      <c r="UNK76" s="28"/>
      <c r="UNL76" s="28"/>
      <c r="UNM76" s="28"/>
      <c r="UNN76" s="28"/>
      <c r="UNO76" s="52"/>
      <c r="UNP76" s="51"/>
      <c r="UNQ76" s="51"/>
      <c r="UNR76" s="51"/>
      <c r="UNS76" s="47"/>
      <c r="UNT76" s="52"/>
      <c r="UNU76" s="52"/>
      <c r="UNV76" s="52"/>
      <c r="UNW76" s="28"/>
      <c r="UNX76" s="28"/>
      <c r="UNY76" s="28"/>
      <c r="UNZ76" s="28"/>
      <c r="UOA76" s="28"/>
      <c r="UOB76" s="28"/>
      <c r="UOC76" s="28"/>
      <c r="UOD76" s="28"/>
      <c r="UOE76" s="52"/>
      <c r="UOF76" s="51"/>
      <c r="UOG76" s="51"/>
      <c r="UOH76" s="51"/>
      <c r="UOI76" s="47"/>
      <c r="UOJ76" s="52"/>
      <c r="UOK76" s="52"/>
      <c r="UOL76" s="52"/>
      <c r="UOM76" s="28"/>
      <c r="UON76" s="28"/>
      <c r="UOO76" s="28"/>
      <c r="UOP76" s="28"/>
      <c r="UOQ76" s="28"/>
      <c r="UOR76" s="28"/>
      <c r="UOS76" s="28"/>
      <c r="UOT76" s="28"/>
      <c r="UOU76" s="52"/>
      <c r="UOV76" s="51"/>
      <c r="UOW76" s="51"/>
      <c r="UOX76" s="51"/>
      <c r="UOY76" s="47"/>
      <c r="UOZ76" s="52"/>
      <c r="UPA76" s="52"/>
      <c r="UPB76" s="52"/>
      <c r="UPC76" s="28"/>
      <c r="UPD76" s="28"/>
      <c r="UPE76" s="28"/>
      <c r="UPF76" s="28"/>
      <c r="UPG76" s="28"/>
      <c r="UPH76" s="28"/>
      <c r="UPI76" s="28"/>
      <c r="UPJ76" s="28"/>
      <c r="UPK76" s="52"/>
      <c r="UPL76" s="51"/>
      <c r="UPM76" s="51"/>
      <c r="UPN76" s="51"/>
      <c r="UPO76" s="47"/>
      <c r="UPP76" s="52"/>
      <c r="UPQ76" s="52"/>
      <c r="UPR76" s="52"/>
      <c r="UPS76" s="28"/>
      <c r="UPT76" s="28"/>
      <c r="UPU76" s="28"/>
      <c r="UPV76" s="28"/>
      <c r="UPW76" s="28"/>
      <c r="UPX76" s="28"/>
      <c r="UPY76" s="28"/>
      <c r="UPZ76" s="28"/>
      <c r="UQA76" s="52"/>
      <c r="UQB76" s="51"/>
      <c r="UQC76" s="51"/>
      <c r="UQD76" s="51"/>
      <c r="UQE76" s="47"/>
      <c r="UQF76" s="52"/>
      <c r="UQG76" s="52"/>
      <c r="UQH76" s="52"/>
      <c r="UQI76" s="28"/>
      <c r="UQJ76" s="28"/>
      <c r="UQK76" s="28"/>
      <c r="UQL76" s="28"/>
      <c r="UQM76" s="28"/>
      <c r="UQN76" s="28"/>
      <c r="UQO76" s="28"/>
      <c r="UQP76" s="28"/>
      <c r="UQQ76" s="52"/>
      <c r="UQR76" s="51"/>
      <c r="UQS76" s="51"/>
      <c r="UQT76" s="51"/>
      <c r="UQU76" s="47"/>
      <c r="UQV76" s="52"/>
      <c r="UQW76" s="52"/>
      <c r="UQX76" s="52"/>
      <c r="UQY76" s="28"/>
      <c r="UQZ76" s="28"/>
      <c r="URA76" s="28"/>
      <c r="URB76" s="28"/>
      <c r="URC76" s="28"/>
      <c r="URD76" s="28"/>
      <c r="URE76" s="28"/>
      <c r="URF76" s="28"/>
      <c r="URG76" s="52"/>
      <c r="URH76" s="51"/>
      <c r="URI76" s="51"/>
      <c r="URJ76" s="51"/>
      <c r="URK76" s="47"/>
      <c r="URL76" s="52"/>
      <c r="URM76" s="52"/>
      <c r="URN76" s="52"/>
      <c r="URO76" s="28"/>
      <c r="URP76" s="28"/>
      <c r="URQ76" s="28"/>
      <c r="URR76" s="28"/>
      <c r="URS76" s="28"/>
      <c r="URT76" s="28"/>
      <c r="URU76" s="28"/>
      <c r="URV76" s="28"/>
      <c r="URW76" s="52"/>
      <c r="URX76" s="51"/>
      <c r="URY76" s="51"/>
      <c r="URZ76" s="51"/>
      <c r="USA76" s="47"/>
      <c r="USB76" s="52"/>
      <c r="USC76" s="52"/>
      <c r="USD76" s="52"/>
      <c r="USE76" s="28"/>
      <c r="USF76" s="28"/>
      <c r="USG76" s="28"/>
      <c r="USH76" s="28"/>
      <c r="USI76" s="28"/>
      <c r="USJ76" s="28"/>
      <c r="USK76" s="28"/>
      <c r="USL76" s="28"/>
      <c r="USM76" s="52"/>
      <c r="USN76" s="51"/>
      <c r="USO76" s="51"/>
      <c r="USP76" s="51"/>
      <c r="USQ76" s="47"/>
      <c r="USR76" s="52"/>
      <c r="USS76" s="52"/>
      <c r="UST76" s="52"/>
      <c r="USU76" s="28"/>
      <c r="USV76" s="28"/>
      <c r="USW76" s="28"/>
      <c r="USX76" s="28"/>
      <c r="USY76" s="28"/>
      <c r="USZ76" s="28"/>
      <c r="UTA76" s="28"/>
      <c r="UTB76" s="28"/>
      <c r="UTC76" s="52"/>
      <c r="UTD76" s="51"/>
      <c r="UTE76" s="51"/>
      <c r="UTF76" s="51"/>
      <c r="UTG76" s="47"/>
      <c r="UTH76" s="52"/>
      <c r="UTI76" s="52"/>
      <c r="UTJ76" s="52"/>
      <c r="UTK76" s="28"/>
      <c r="UTL76" s="28"/>
      <c r="UTM76" s="28"/>
      <c r="UTN76" s="28"/>
      <c r="UTO76" s="28"/>
      <c r="UTP76" s="28"/>
      <c r="UTQ76" s="28"/>
      <c r="UTR76" s="28"/>
      <c r="UTS76" s="52"/>
      <c r="UTT76" s="51"/>
      <c r="UTU76" s="51"/>
      <c r="UTV76" s="51"/>
      <c r="UTW76" s="47"/>
      <c r="UTX76" s="52"/>
      <c r="UTY76" s="52"/>
      <c r="UTZ76" s="52"/>
      <c r="UUA76" s="28"/>
      <c r="UUB76" s="28"/>
      <c r="UUC76" s="28"/>
      <c r="UUD76" s="28"/>
      <c r="UUE76" s="28"/>
      <c r="UUF76" s="28"/>
      <c r="UUG76" s="28"/>
      <c r="UUH76" s="28"/>
      <c r="UUI76" s="52"/>
      <c r="UUJ76" s="51"/>
      <c r="UUK76" s="51"/>
      <c r="UUL76" s="51"/>
      <c r="UUM76" s="47"/>
      <c r="UUN76" s="52"/>
      <c r="UUO76" s="52"/>
      <c r="UUP76" s="52"/>
      <c r="UUQ76" s="28"/>
      <c r="UUR76" s="28"/>
      <c r="UUS76" s="28"/>
      <c r="UUT76" s="28"/>
      <c r="UUU76" s="28"/>
      <c r="UUV76" s="28"/>
      <c r="UUW76" s="28"/>
      <c r="UUX76" s="28"/>
      <c r="UUY76" s="52"/>
      <c r="UUZ76" s="51"/>
      <c r="UVA76" s="51"/>
      <c r="UVB76" s="51"/>
      <c r="UVC76" s="47"/>
      <c r="UVD76" s="52"/>
      <c r="UVE76" s="52"/>
      <c r="UVF76" s="52"/>
      <c r="UVG76" s="28"/>
      <c r="UVH76" s="28"/>
      <c r="UVI76" s="28"/>
      <c r="UVJ76" s="28"/>
      <c r="UVK76" s="28"/>
      <c r="UVL76" s="28"/>
      <c r="UVM76" s="28"/>
      <c r="UVN76" s="28"/>
      <c r="UVO76" s="52"/>
      <c r="UVP76" s="51"/>
      <c r="UVQ76" s="51"/>
      <c r="UVR76" s="51"/>
      <c r="UVS76" s="47"/>
      <c r="UVT76" s="52"/>
      <c r="UVU76" s="52"/>
      <c r="UVV76" s="52"/>
      <c r="UVW76" s="28"/>
      <c r="UVX76" s="28"/>
      <c r="UVY76" s="28"/>
      <c r="UVZ76" s="28"/>
      <c r="UWA76" s="28"/>
      <c r="UWB76" s="28"/>
      <c r="UWC76" s="28"/>
      <c r="UWD76" s="28"/>
      <c r="UWE76" s="52"/>
      <c r="UWF76" s="51"/>
      <c r="UWG76" s="51"/>
      <c r="UWH76" s="51"/>
      <c r="UWI76" s="47"/>
      <c r="UWJ76" s="52"/>
      <c r="UWK76" s="52"/>
      <c r="UWL76" s="52"/>
      <c r="UWM76" s="28"/>
      <c r="UWN76" s="28"/>
      <c r="UWO76" s="28"/>
      <c r="UWP76" s="28"/>
      <c r="UWQ76" s="28"/>
      <c r="UWR76" s="28"/>
      <c r="UWS76" s="28"/>
      <c r="UWT76" s="28"/>
      <c r="UWU76" s="52"/>
      <c r="UWV76" s="51"/>
      <c r="UWW76" s="51"/>
      <c r="UWX76" s="51"/>
      <c r="UWY76" s="47"/>
      <c r="UWZ76" s="52"/>
      <c r="UXA76" s="52"/>
      <c r="UXB76" s="52"/>
      <c r="UXC76" s="28"/>
      <c r="UXD76" s="28"/>
      <c r="UXE76" s="28"/>
      <c r="UXF76" s="28"/>
      <c r="UXG76" s="28"/>
      <c r="UXH76" s="28"/>
      <c r="UXI76" s="28"/>
      <c r="UXJ76" s="28"/>
      <c r="UXK76" s="52"/>
      <c r="UXL76" s="51"/>
      <c r="UXM76" s="51"/>
      <c r="UXN76" s="51"/>
      <c r="UXO76" s="47"/>
      <c r="UXP76" s="52"/>
      <c r="UXQ76" s="52"/>
      <c r="UXR76" s="52"/>
      <c r="UXS76" s="28"/>
      <c r="UXT76" s="28"/>
      <c r="UXU76" s="28"/>
      <c r="UXV76" s="28"/>
      <c r="UXW76" s="28"/>
      <c r="UXX76" s="28"/>
      <c r="UXY76" s="28"/>
      <c r="UXZ76" s="28"/>
      <c r="UYA76" s="52"/>
      <c r="UYB76" s="51"/>
      <c r="UYC76" s="51"/>
      <c r="UYD76" s="51"/>
      <c r="UYE76" s="47"/>
      <c r="UYF76" s="52"/>
      <c r="UYG76" s="52"/>
      <c r="UYH76" s="52"/>
      <c r="UYI76" s="28"/>
      <c r="UYJ76" s="28"/>
      <c r="UYK76" s="28"/>
      <c r="UYL76" s="28"/>
      <c r="UYM76" s="28"/>
      <c r="UYN76" s="28"/>
      <c r="UYO76" s="28"/>
      <c r="UYP76" s="28"/>
      <c r="UYQ76" s="52"/>
      <c r="UYR76" s="51"/>
      <c r="UYS76" s="51"/>
      <c r="UYT76" s="51"/>
      <c r="UYU76" s="47"/>
      <c r="UYV76" s="52"/>
      <c r="UYW76" s="52"/>
      <c r="UYX76" s="52"/>
      <c r="UYY76" s="28"/>
      <c r="UYZ76" s="28"/>
      <c r="UZA76" s="28"/>
      <c r="UZB76" s="28"/>
      <c r="UZC76" s="28"/>
      <c r="UZD76" s="28"/>
      <c r="UZE76" s="28"/>
      <c r="UZF76" s="28"/>
      <c r="UZG76" s="52"/>
      <c r="UZH76" s="51"/>
      <c r="UZI76" s="51"/>
      <c r="UZJ76" s="51"/>
      <c r="UZK76" s="47"/>
      <c r="UZL76" s="52"/>
      <c r="UZM76" s="52"/>
      <c r="UZN76" s="52"/>
      <c r="UZO76" s="28"/>
      <c r="UZP76" s="28"/>
      <c r="UZQ76" s="28"/>
      <c r="UZR76" s="28"/>
      <c r="UZS76" s="28"/>
      <c r="UZT76" s="28"/>
      <c r="UZU76" s="28"/>
      <c r="UZV76" s="28"/>
      <c r="UZW76" s="52"/>
      <c r="UZX76" s="51"/>
      <c r="UZY76" s="51"/>
      <c r="UZZ76" s="51"/>
      <c r="VAA76" s="47"/>
      <c r="VAB76" s="52"/>
      <c r="VAC76" s="52"/>
      <c r="VAD76" s="52"/>
      <c r="VAE76" s="28"/>
      <c r="VAF76" s="28"/>
      <c r="VAG76" s="28"/>
      <c r="VAH76" s="28"/>
      <c r="VAI76" s="28"/>
      <c r="VAJ76" s="28"/>
      <c r="VAK76" s="28"/>
      <c r="VAL76" s="28"/>
      <c r="VAM76" s="52"/>
      <c r="VAN76" s="51"/>
      <c r="VAO76" s="51"/>
      <c r="VAP76" s="51"/>
      <c r="VAQ76" s="47"/>
      <c r="VAR76" s="52"/>
      <c r="VAS76" s="52"/>
      <c r="VAT76" s="52"/>
      <c r="VAU76" s="28"/>
      <c r="VAV76" s="28"/>
      <c r="VAW76" s="28"/>
      <c r="VAX76" s="28"/>
      <c r="VAY76" s="28"/>
      <c r="VAZ76" s="28"/>
      <c r="VBA76" s="28"/>
      <c r="VBB76" s="28"/>
      <c r="VBC76" s="52"/>
      <c r="VBD76" s="51"/>
      <c r="VBE76" s="51"/>
      <c r="VBF76" s="51"/>
      <c r="VBG76" s="47"/>
      <c r="VBH76" s="52"/>
      <c r="VBI76" s="52"/>
      <c r="VBJ76" s="52"/>
      <c r="VBK76" s="28"/>
      <c r="VBL76" s="28"/>
      <c r="VBM76" s="28"/>
      <c r="VBN76" s="28"/>
      <c r="VBO76" s="28"/>
      <c r="VBP76" s="28"/>
      <c r="VBQ76" s="28"/>
      <c r="VBR76" s="28"/>
      <c r="VBS76" s="52"/>
      <c r="VBT76" s="51"/>
      <c r="VBU76" s="51"/>
      <c r="VBV76" s="51"/>
      <c r="VBW76" s="47"/>
      <c r="VBX76" s="52"/>
      <c r="VBY76" s="52"/>
      <c r="VBZ76" s="52"/>
      <c r="VCA76" s="28"/>
      <c r="VCB76" s="28"/>
      <c r="VCC76" s="28"/>
      <c r="VCD76" s="28"/>
      <c r="VCE76" s="28"/>
      <c r="VCF76" s="28"/>
      <c r="VCG76" s="28"/>
      <c r="VCH76" s="28"/>
      <c r="VCI76" s="52"/>
      <c r="VCJ76" s="51"/>
      <c r="VCK76" s="51"/>
      <c r="VCL76" s="51"/>
      <c r="VCM76" s="47"/>
      <c r="VCN76" s="52"/>
      <c r="VCO76" s="52"/>
      <c r="VCP76" s="52"/>
      <c r="VCQ76" s="28"/>
      <c r="VCR76" s="28"/>
      <c r="VCS76" s="28"/>
      <c r="VCT76" s="28"/>
      <c r="VCU76" s="28"/>
      <c r="VCV76" s="28"/>
      <c r="VCW76" s="28"/>
      <c r="VCX76" s="28"/>
      <c r="VCY76" s="52"/>
      <c r="VCZ76" s="51"/>
      <c r="VDA76" s="51"/>
      <c r="VDB76" s="51"/>
      <c r="VDC76" s="47"/>
      <c r="VDD76" s="52"/>
      <c r="VDE76" s="52"/>
      <c r="VDF76" s="52"/>
      <c r="VDG76" s="28"/>
      <c r="VDH76" s="28"/>
      <c r="VDI76" s="28"/>
      <c r="VDJ76" s="28"/>
      <c r="VDK76" s="28"/>
      <c r="VDL76" s="28"/>
      <c r="VDM76" s="28"/>
      <c r="VDN76" s="28"/>
      <c r="VDO76" s="52"/>
      <c r="VDP76" s="51"/>
      <c r="VDQ76" s="51"/>
      <c r="VDR76" s="51"/>
      <c r="VDS76" s="47"/>
      <c r="VDT76" s="52"/>
      <c r="VDU76" s="52"/>
      <c r="VDV76" s="52"/>
      <c r="VDW76" s="28"/>
      <c r="VDX76" s="28"/>
      <c r="VDY76" s="28"/>
      <c r="VDZ76" s="28"/>
      <c r="VEA76" s="28"/>
      <c r="VEB76" s="28"/>
      <c r="VEC76" s="28"/>
      <c r="VED76" s="28"/>
      <c r="VEE76" s="52"/>
      <c r="VEF76" s="51"/>
      <c r="VEG76" s="51"/>
      <c r="VEH76" s="51"/>
      <c r="VEI76" s="47"/>
      <c r="VEJ76" s="52"/>
      <c r="VEK76" s="52"/>
      <c r="VEL76" s="52"/>
      <c r="VEM76" s="28"/>
      <c r="VEN76" s="28"/>
      <c r="VEO76" s="28"/>
      <c r="VEP76" s="28"/>
      <c r="VEQ76" s="28"/>
      <c r="VER76" s="28"/>
      <c r="VES76" s="28"/>
      <c r="VET76" s="28"/>
      <c r="VEU76" s="52"/>
      <c r="VEV76" s="51"/>
      <c r="VEW76" s="51"/>
      <c r="VEX76" s="51"/>
      <c r="VEY76" s="47"/>
      <c r="VEZ76" s="52"/>
      <c r="VFA76" s="52"/>
      <c r="VFB76" s="52"/>
      <c r="VFC76" s="28"/>
      <c r="VFD76" s="28"/>
      <c r="VFE76" s="28"/>
      <c r="VFF76" s="28"/>
      <c r="VFG76" s="28"/>
      <c r="VFH76" s="28"/>
      <c r="VFI76" s="28"/>
      <c r="VFJ76" s="28"/>
      <c r="VFK76" s="52"/>
      <c r="VFL76" s="51"/>
      <c r="VFM76" s="51"/>
      <c r="VFN76" s="51"/>
      <c r="VFO76" s="47"/>
      <c r="VFP76" s="52"/>
      <c r="VFQ76" s="52"/>
      <c r="VFR76" s="52"/>
      <c r="VFS76" s="28"/>
      <c r="VFT76" s="28"/>
      <c r="VFU76" s="28"/>
      <c r="VFV76" s="28"/>
      <c r="VFW76" s="28"/>
      <c r="VFX76" s="28"/>
      <c r="VFY76" s="28"/>
      <c r="VFZ76" s="28"/>
      <c r="VGA76" s="52"/>
      <c r="VGB76" s="51"/>
      <c r="VGC76" s="51"/>
      <c r="VGD76" s="51"/>
      <c r="VGE76" s="47"/>
      <c r="VGF76" s="52"/>
      <c r="VGG76" s="52"/>
      <c r="VGH76" s="52"/>
      <c r="VGI76" s="28"/>
      <c r="VGJ76" s="28"/>
      <c r="VGK76" s="28"/>
      <c r="VGL76" s="28"/>
      <c r="VGM76" s="28"/>
      <c r="VGN76" s="28"/>
      <c r="VGO76" s="28"/>
      <c r="VGP76" s="28"/>
      <c r="VGQ76" s="52"/>
      <c r="VGR76" s="51"/>
      <c r="VGS76" s="51"/>
      <c r="VGT76" s="51"/>
      <c r="VGU76" s="47"/>
      <c r="VGV76" s="52"/>
      <c r="VGW76" s="52"/>
      <c r="VGX76" s="52"/>
      <c r="VGY76" s="28"/>
      <c r="VGZ76" s="28"/>
      <c r="VHA76" s="28"/>
      <c r="VHB76" s="28"/>
      <c r="VHC76" s="28"/>
      <c r="VHD76" s="28"/>
      <c r="VHE76" s="28"/>
      <c r="VHF76" s="28"/>
      <c r="VHG76" s="52"/>
      <c r="VHH76" s="51"/>
      <c r="VHI76" s="51"/>
      <c r="VHJ76" s="51"/>
      <c r="VHK76" s="47"/>
      <c r="VHL76" s="52"/>
      <c r="VHM76" s="52"/>
      <c r="VHN76" s="52"/>
      <c r="VHO76" s="28"/>
      <c r="VHP76" s="28"/>
      <c r="VHQ76" s="28"/>
      <c r="VHR76" s="28"/>
      <c r="VHS76" s="28"/>
      <c r="VHT76" s="28"/>
      <c r="VHU76" s="28"/>
      <c r="VHV76" s="28"/>
      <c r="VHW76" s="52"/>
      <c r="VHX76" s="51"/>
      <c r="VHY76" s="51"/>
      <c r="VHZ76" s="51"/>
      <c r="VIA76" s="47"/>
      <c r="VIB76" s="52"/>
      <c r="VIC76" s="52"/>
      <c r="VID76" s="52"/>
      <c r="VIE76" s="28"/>
      <c r="VIF76" s="28"/>
      <c r="VIG76" s="28"/>
      <c r="VIH76" s="28"/>
      <c r="VII76" s="28"/>
      <c r="VIJ76" s="28"/>
      <c r="VIK76" s="28"/>
      <c r="VIL76" s="28"/>
      <c r="VIM76" s="52"/>
      <c r="VIN76" s="51"/>
      <c r="VIO76" s="51"/>
      <c r="VIP76" s="51"/>
      <c r="VIQ76" s="47"/>
      <c r="VIR76" s="52"/>
      <c r="VIS76" s="52"/>
      <c r="VIT76" s="52"/>
      <c r="VIU76" s="28"/>
      <c r="VIV76" s="28"/>
      <c r="VIW76" s="28"/>
      <c r="VIX76" s="28"/>
      <c r="VIY76" s="28"/>
      <c r="VIZ76" s="28"/>
      <c r="VJA76" s="28"/>
      <c r="VJB76" s="28"/>
      <c r="VJC76" s="52"/>
      <c r="VJD76" s="51"/>
      <c r="VJE76" s="51"/>
      <c r="VJF76" s="51"/>
      <c r="VJG76" s="47"/>
      <c r="VJH76" s="52"/>
      <c r="VJI76" s="52"/>
      <c r="VJJ76" s="52"/>
      <c r="VJK76" s="28"/>
      <c r="VJL76" s="28"/>
      <c r="VJM76" s="28"/>
      <c r="VJN76" s="28"/>
      <c r="VJO76" s="28"/>
      <c r="VJP76" s="28"/>
      <c r="VJQ76" s="28"/>
      <c r="VJR76" s="28"/>
      <c r="VJS76" s="52"/>
      <c r="VJT76" s="51"/>
      <c r="VJU76" s="51"/>
      <c r="VJV76" s="51"/>
      <c r="VJW76" s="47"/>
      <c r="VJX76" s="52"/>
      <c r="VJY76" s="52"/>
      <c r="VJZ76" s="52"/>
      <c r="VKA76" s="28"/>
      <c r="VKB76" s="28"/>
      <c r="VKC76" s="28"/>
      <c r="VKD76" s="28"/>
      <c r="VKE76" s="28"/>
      <c r="VKF76" s="28"/>
      <c r="VKG76" s="28"/>
      <c r="VKH76" s="28"/>
      <c r="VKI76" s="52"/>
      <c r="VKJ76" s="51"/>
      <c r="VKK76" s="51"/>
      <c r="VKL76" s="51"/>
      <c r="VKM76" s="47"/>
      <c r="VKN76" s="52"/>
      <c r="VKO76" s="52"/>
      <c r="VKP76" s="52"/>
      <c r="VKQ76" s="28"/>
      <c r="VKR76" s="28"/>
      <c r="VKS76" s="28"/>
      <c r="VKT76" s="28"/>
      <c r="VKU76" s="28"/>
      <c r="VKV76" s="28"/>
      <c r="VKW76" s="28"/>
      <c r="VKX76" s="28"/>
      <c r="VKY76" s="52"/>
      <c r="VKZ76" s="51"/>
      <c r="VLA76" s="51"/>
      <c r="VLB76" s="51"/>
      <c r="VLC76" s="47"/>
      <c r="VLD76" s="52"/>
      <c r="VLE76" s="52"/>
      <c r="VLF76" s="52"/>
      <c r="VLG76" s="28"/>
      <c r="VLH76" s="28"/>
      <c r="VLI76" s="28"/>
      <c r="VLJ76" s="28"/>
      <c r="VLK76" s="28"/>
      <c r="VLL76" s="28"/>
      <c r="VLM76" s="28"/>
      <c r="VLN76" s="28"/>
      <c r="VLO76" s="52"/>
      <c r="VLP76" s="51"/>
      <c r="VLQ76" s="51"/>
      <c r="VLR76" s="51"/>
      <c r="VLS76" s="47"/>
      <c r="VLT76" s="52"/>
      <c r="VLU76" s="52"/>
      <c r="VLV76" s="52"/>
      <c r="VLW76" s="28"/>
      <c r="VLX76" s="28"/>
      <c r="VLY76" s="28"/>
      <c r="VLZ76" s="28"/>
      <c r="VMA76" s="28"/>
      <c r="VMB76" s="28"/>
      <c r="VMC76" s="28"/>
      <c r="VMD76" s="28"/>
      <c r="VME76" s="52"/>
      <c r="VMF76" s="51"/>
      <c r="VMG76" s="51"/>
      <c r="VMH76" s="51"/>
      <c r="VMI76" s="47"/>
      <c r="VMJ76" s="52"/>
      <c r="VMK76" s="52"/>
      <c r="VML76" s="52"/>
      <c r="VMM76" s="28"/>
      <c r="VMN76" s="28"/>
      <c r="VMO76" s="28"/>
      <c r="VMP76" s="28"/>
      <c r="VMQ76" s="28"/>
      <c r="VMR76" s="28"/>
      <c r="VMS76" s="28"/>
      <c r="VMT76" s="28"/>
      <c r="VMU76" s="52"/>
      <c r="VMV76" s="51"/>
      <c r="VMW76" s="51"/>
      <c r="VMX76" s="51"/>
      <c r="VMY76" s="47"/>
      <c r="VMZ76" s="52"/>
      <c r="VNA76" s="52"/>
      <c r="VNB76" s="52"/>
      <c r="VNC76" s="28"/>
      <c r="VND76" s="28"/>
      <c r="VNE76" s="28"/>
      <c r="VNF76" s="28"/>
      <c r="VNG76" s="28"/>
      <c r="VNH76" s="28"/>
      <c r="VNI76" s="28"/>
      <c r="VNJ76" s="28"/>
      <c r="VNK76" s="52"/>
      <c r="VNL76" s="51"/>
      <c r="VNM76" s="51"/>
      <c r="VNN76" s="51"/>
      <c r="VNO76" s="47"/>
      <c r="VNP76" s="52"/>
      <c r="VNQ76" s="52"/>
      <c r="VNR76" s="52"/>
      <c r="VNS76" s="28"/>
      <c r="VNT76" s="28"/>
      <c r="VNU76" s="28"/>
      <c r="VNV76" s="28"/>
      <c r="VNW76" s="28"/>
      <c r="VNX76" s="28"/>
      <c r="VNY76" s="28"/>
      <c r="VNZ76" s="28"/>
      <c r="VOA76" s="52"/>
      <c r="VOB76" s="51"/>
      <c r="VOC76" s="51"/>
      <c r="VOD76" s="51"/>
      <c r="VOE76" s="47"/>
      <c r="VOF76" s="52"/>
      <c r="VOG76" s="52"/>
      <c r="VOH76" s="52"/>
      <c r="VOI76" s="28"/>
      <c r="VOJ76" s="28"/>
      <c r="VOK76" s="28"/>
      <c r="VOL76" s="28"/>
      <c r="VOM76" s="28"/>
      <c r="VON76" s="28"/>
      <c r="VOO76" s="28"/>
      <c r="VOP76" s="28"/>
      <c r="VOQ76" s="52"/>
      <c r="VOR76" s="51"/>
      <c r="VOS76" s="51"/>
      <c r="VOT76" s="51"/>
      <c r="VOU76" s="47"/>
      <c r="VOV76" s="52"/>
      <c r="VOW76" s="52"/>
      <c r="VOX76" s="52"/>
      <c r="VOY76" s="28"/>
      <c r="VOZ76" s="28"/>
      <c r="VPA76" s="28"/>
      <c r="VPB76" s="28"/>
      <c r="VPC76" s="28"/>
      <c r="VPD76" s="28"/>
      <c r="VPE76" s="28"/>
      <c r="VPF76" s="28"/>
      <c r="VPG76" s="52"/>
      <c r="VPH76" s="51"/>
      <c r="VPI76" s="51"/>
      <c r="VPJ76" s="51"/>
      <c r="VPK76" s="47"/>
      <c r="VPL76" s="52"/>
      <c r="VPM76" s="52"/>
      <c r="VPN76" s="52"/>
      <c r="VPO76" s="28"/>
      <c r="VPP76" s="28"/>
      <c r="VPQ76" s="28"/>
      <c r="VPR76" s="28"/>
      <c r="VPS76" s="28"/>
      <c r="VPT76" s="28"/>
      <c r="VPU76" s="28"/>
      <c r="VPV76" s="28"/>
      <c r="VPW76" s="52"/>
      <c r="VPX76" s="51"/>
      <c r="VPY76" s="51"/>
      <c r="VPZ76" s="51"/>
      <c r="VQA76" s="47"/>
      <c r="VQB76" s="52"/>
      <c r="VQC76" s="52"/>
      <c r="VQD76" s="52"/>
      <c r="VQE76" s="28"/>
      <c r="VQF76" s="28"/>
      <c r="VQG76" s="28"/>
      <c r="VQH76" s="28"/>
      <c r="VQI76" s="28"/>
      <c r="VQJ76" s="28"/>
      <c r="VQK76" s="28"/>
      <c r="VQL76" s="28"/>
      <c r="VQM76" s="52"/>
      <c r="VQN76" s="51"/>
      <c r="VQO76" s="51"/>
      <c r="VQP76" s="51"/>
      <c r="VQQ76" s="47"/>
      <c r="VQR76" s="52"/>
      <c r="VQS76" s="52"/>
      <c r="VQT76" s="52"/>
      <c r="VQU76" s="28"/>
      <c r="VQV76" s="28"/>
      <c r="VQW76" s="28"/>
      <c r="VQX76" s="28"/>
      <c r="VQY76" s="28"/>
      <c r="VQZ76" s="28"/>
      <c r="VRA76" s="28"/>
      <c r="VRB76" s="28"/>
      <c r="VRC76" s="52"/>
      <c r="VRD76" s="51"/>
      <c r="VRE76" s="51"/>
      <c r="VRF76" s="51"/>
      <c r="VRG76" s="47"/>
      <c r="VRH76" s="52"/>
      <c r="VRI76" s="52"/>
      <c r="VRJ76" s="52"/>
      <c r="VRK76" s="28"/>
      <c r="VRL76" s="28"/>
      <c r="VRM76" s="28"/>
      <c r="VRN76" s="28"/>
      <c r="VRO76" s="28"/>
      <c r="VRP76" s="28"/>
      <c r="VRQ76" s="28"/>
      <c r="VRR76" s="28"/>
      <c r="VRS76" s="52"/>
      <c r="VRT76" s="51"/>
      <c r="VRU76" s="51"/>
      <c r="VRV76" s="51"/>
      <c r="VRW76" s="47"/>
      <c r="VRX76" s="52"/>
      <c r="VRY76" s="52"/>
      <c r="VRZ76" s="52"/>
      <c r="VSA76" s="28"/>
      <c r="VSB76" s="28"/>
      <c r="VSC76" s="28"/>
      <c r="VSD76" s="28"/>
      <c r="VSE76" s="28"/>
      <c r="VSF76" s="28"/>
      <c r="VSG76" s="28"/>
      <c r="VSH76" s="28"/>
      <c r="VSI76" s="52"/>
      <c r="VSJ76" s="51"/>
      <c r="VSK76" s="51"/>
      <c r="VSL76" s="51"/>
      <c r="VSM76" s="47"/>
      <c r="VSN76" s="52"/>
      <c r="VSO76" s="52"/>
      <c r="VSP76" s="52"/>
      <c r="VSQ76" s="28"/>
      <c r="VSR76" s="28"/>
      <c r="VSS76" s="28"/>
      <c r="VST76" s="28"/>
      <c r="VSU76" s="28"/>
      <c r="VSV76" s="28"/>
      <c r="VSW76" s="28"/>
      <c r="VSX76" s="28"/>
      <c r="VSY76" s="52"/>
      <c r="VSZ76" s="51"/>
      <c r="VTA76" s="51"/>
      <c r="VTB76" s="51"/>
      <c r="VTC76" s="47"/>
      <c r="VTD76" s="52"/>
      <c r="VTE76" s="52"/>
      <c r="VTF76" s="52"/>
      <c r="VTG76" s="28"/>
      <c r="VTH76" s="28"/>
      <c r="VTI76" s="28"/>
      <c r="VTJ76" s="28"/>
      <c r="VTK76" s="28"/>
      <c r="VTL76" s="28"/>
      <c r="VTM76" s="28"/>
      <c r="VTN76" s="28"/>
      <c r="VTO76" s="52"/>
      <c r="VTP76" s="51"/>
      <c r="VTQ76" s="51"/>
      <c r="VTR76" s="51"/>
      <c r="VTS76" s="47"/>
      <c r="VTT76" s="52"/>
      <c r="VTU76" s="52"/>
      <c r="VTV76" s="52"/>
      <c r="VTW76" s="28"/>
      <c r="VTX76" s="28"/>
      <c r="VTY76" s="28"/>
      <c r="VTZ76" s="28"/>
      <c r="VUA76" s="28"/>
      <c r="VUB76" s="28"/>
      <c r="VUC76" s="28"/>
      <c r="VUD76" s="28"/>
      <c r="VUE76" s="52"/>
      <c r="VUF76" s="51"/>
      <c r="VUG76" s="51"/>
      <c r="VUH76" s="51"/>
      <c r="VUI76" s="47"/>
      <c r="VUJ76" s="52"/>
      <c r="VUK76" s="52"/>
      <c r="VUL76" s="52"/>
      <c r="VUM76" s="28"/>
      <c r="VUN76" s="28"/>
      <c r="VUO76" s="28"/>
      <c r="VUP76" s="28"/>
      <c r="VUQ76" s="28"/>
      <c r="VUR76" s="28"/>
      <c r="VUS76" s="28"/>
      <c r="VUT76" s="28"/>
      <c r="VUU76" s="52"/>
      <c r="VUV76" s="51"/>
      <c r="VUW76" s="51"/>
      <c r="VUX76" s="51"/>
      <c r="VUY76" s="47"/>
      <c r="VUZ76" s="52"/>
      <c r="VVA76" s="52"/>
      <c r="VVB76" s="52"/>
      <c r="VVC76" s="28"/>
      <c r="VVD76" s="28"/>
      <c r="VVE76" s="28"/>
      <c r="VVF76" s="28"/>
      <c r="VVG76" s="28"/>
      <c r="VVH76" s="28"/>
      <c r="VVI76" s="28"/>
      <c r="VVJ76" s="28"/>
      <c r="VVK76" s="52"/>
      <c r="VVL76" s="51"/>
      <c r="VVM76" s="51"/>
      <c r="VVN76" s="51"/>
      <c r="VVO76" s="47"/>
      <c r="VVP76" s="52"/>
      <c r="VVQ76" s="52"/>
      <c r="VVR76" s="52"/>
      <c r="VVS76" s="28"/>
      <c r="VVT76" s="28"/>
      <c r="VVU76" s="28"/>
      <c r="VVV76" s="28"/>
      <c r="VVW76" s="28"/>
      <c r="VVX76" s="28"/>
      <c r="VVY76" s="28"/>
      <c r="VVZ76" s="28"/>
      <c r="VWA76" s="52"/>
      <c r="VWB76" s="51"/>
      <c r="VWC76" s="51"/>
      <c r="VWD76" s="51"/>
      <c r="VWE76" s="47"/>
      <c r="VWF76" s="52"/>
      <c r="VWG76" s="52"/>
      <c r="VWH76" s="52"/>
      <c r="VWI76" s="28"/>
      <c r="VWJ76" s="28"/>
      <c r="VWK76" s="28"/>
      <c r="VWL76" s="28"/>
      <c r="VWM76" s="28"/>
      <c r="VWN76" s="28"/>
      <c r="VWO76" s="28"/>
      <c r="VWP76" s="28"/>
      <c r="VWQ76" s="52"/>
      <c r="VWR76" s="51"/>
      <c r="VWS76" s="51"/>
      <c r="VWT76" s="51"/>
      <c r="VWU76" s="47"/>
      <c r="VWV76" s="52"/>
      <c r="VWW76" s="52"/>
      <c r="VWX76" s="52"/>
      <c r="VWY76" s="28"/>
      <c r="VWZ76" s="28"/>
      <c r="VXA76" s="28"/>
      <c r="VXB76" s="28"/>
      <c r="VXC76" s="28"/>
      <c r="VXD76" s="28"/>
      <c r="VXE76" s="28"/>
      <c r="VXF76" s="28"/>
      <c r="VXG76" s="52"/>
      <c r="VXH76" s="51"/>
      <c r="VXI76" s="51"/>
      <c r="VXJ76" s="51"/>
      <c r="VXK76" s="47"/>
      <c r="VXL76" s="52"/>
      <c r="VXM76" s="52"/>
      <c r="VXN76" s="52"/>
      <c r="VXO76" s="28"/>
      <c r="VXP76" s="28"/>
      <c r="VXQ76" s="28"/>
      <c r="VXR76" s="28"/>
      <c r="VXS76" s="28"/>
      <c r="VXT76" s="28"/>
      <c r="VXU76" s="28"/>
      <c r="VXV76" s="28"/>
      <c r="VXW76" s="52"/>
      <c r="VXX76" s="51"/>
      <c r="VXY76" s="51"/>
      <c r="VXZ76" s="51"/>
      <c r="VYA76" s="47"/>
      <c r="VYB76" s="52"/>
      <c r="VYC76" s="52"/>
      <c r="VYD76" s="52"/>
      <c r="VYE76" s="28"/>
      <c r="VYF76" s="28"/>
      <c r="VYG76" s="28"/>
      <c r="VYH76" s="28"/>
      <c r="VYI76" s="28"/>
      <c r="VYJ76" s="28"/>
      <c r="VYK76" s="28"/>
      <c r="VYL76" s="28"/>
      <c r="VYM76" s="52"/>
      <c r="VYN76" s="51"/>
      <c r="VYO76" s="51"/>
      <c r="VYP76" s="51"/>
      <c r="VYQ76" s="47"/>
      <c r="VYR76" s="52"/>
      <c r="VYS76" s="52"/>
      <c r="VYT76" s="52"/>
      <c r="VYU76" s="28"/>
      <c r="VYV76" s="28"/>
      <c r="VYW76" s="28"/>
      <c r="VYX76" s="28"/>
      <c r="VYY76" s="28"/>
      <c r="VYZ76" s="28"/>
      <c r="VZA76" s="28"/>
      <c r="VZB76" s="28"/>
      <c r="VZC76" s="52"/>
      <c r="VZD76" s="51"/>
      <c r="VZE76" s="51"/>
      <c r="VZF76" s="51"/>
      <c r="VZG76" s="47"/>
      <c r="VZH76" s="52"/>
      <c r="VZI76" s="52"/>
      <c r="VZJ76" s="52"/>
      <c r="VZK76" s="28"/>
      <c r="VZL76" s="28"/>
      <c r="VZM76" s="28"/>
      <c r="VZN76" s="28"/>
      <c r="VZO76" s="28"/>
      <c r="VZP76" s="28"/>
      <c r="VZQ76" s="28"/>
      <c r="VZR76" s="28"/>
      <c r="VZS76" s="52"/>
      <c r="VZT76" s="51"/>
      <c r="VZU76" s="51"/>
      <c r="VZV76" s="51"/>
      <c r="VZW76" s="47"/>
      <c r="VZX76" s="52"/>
      <c r="VZY76" s="52"/>
      <c r="VZZ76" s="52"/>
      <c r="WAA76" s="28"/>
      <c r="WAB76" s="28"/>
      <c r="WAC76" s="28"/>
      <c r="WAD76" s="28"/>
      <c r="WAE76" s="28"/>
      <c r="WAF76" s="28"/>
      <c r="WAG76" s="28"/>
      <c r="WAH76" s="28"/>
      <c r="WAI76" s="52"/>
      <c r="WAJ76" s="51"/>
      <c r="WAK76" s="51"/>
      <c r="WAL76" s="51"/>
      <c r="WAM76" s="47"/>
      <c r="WAN76" s="52"/>
      <c r="WAO76" s="52"/>
      <c r="WAP76" s="52"/>
      <c r="WAQ76" s="28"/>
      <c r="WAR76" s="28"/>
      <c r="WAS76" s="28"/>
      <c r="WAT76" s="28"/>
      <c r="WAU76" s="28"/>
      <c r="WAV76" s="28"/>
      <c r="WAW76" s="28"/>
      <c r="WAX76" s="28"/>
      <c r="WAY76" s="52"/>
      <c r="WAZ76" s="51"/>
      <c r="WBA76" s="51"/>
      <c r="WBB76" s="51"/>
      <c r="WBC76" s="47"/>
      <c r="WBD76" s="52"/>
      <c r="WBE76" s="52"/>
      <c r="WBF76" s="52"/>
      <c r="WBG76" s="28"/>
      <c r="WBH76" s="28"/>
      <c r="WBI76" s="28"/>
      <c r="WBJ76" s="28"/>
      <c r="WBK76" s="28"/>
      <c r="WBL76" s="28"/>
      <c r="WBM76" s="28"/>
      <c r="WBN76" s="28"/>
      <c r="WBO76" s="52"/>
      <c r="WBP76" s="51"/>
      <c r="WBQ76" s="51"/>
      <c r="WBR76" s="51"/>
      <c r="WBS76" s="47"/>
      <c r="WBT76" s="52"/>
      <c r="WBU76" s="52"/>
      <c r="WBV76" s="52"/>
      <c r="WBW76" s="28"/>
      <c r="WBX76" s="28"/>
      <c r="WBY76" s="28"/>
      <c r="WBZ76" s="28"/>
      <c r="WCA76" s="28"/>
      <c r="WCB76" s="28"/>
      <c r="WCC76" s="28"/>
      <c r="WCD76" s="28"/>
      <c r="WCE76" s="52"/>
      <c r="WCF76" s="51"/>
      <c r="WCG76" s="51"/>
      <c r="WCH76" s="51"/>
      <c r="WCI76" s="47"/>
      <c r="WCJ76" s="52"/>
      <c r="WCK76" s="52"/>
      <c r="WCL76" s="52"/>
      <c r="WCM76" s="28"/>
      <c r="WCN76" s="28"/>
      <c r="WCO76" s="28"/>
      <c r="WCP76" s="28"/>
      <c r="WCQ76" s="28"/>
      <c r="WCR76" s="28"/>
      <c r="WCS76" s="28"/>
      <c r="WCT76" s="28"/>
      <c r="WCU76" s="52"/>
      <c r="WCV76" s="51"/>
      <c r="WCW76" s="51"/>
      <c r="WCX76" s="51"/>
      <c r="WCY76" s="47"/>
      <c r="WCZ76" s="52"/>
      <c r="WDA76" s="52"/>
      <c r="WDB76" s="52"/>
      <c r="WDC76" s="28"/>
      <c r="WDD76" s="28"/>
      <c r="WDE76" s="28"/>
      <c r="WDF76" s="28"/>
      <c r="WDG76" s="28"/>
      <c r="WDH76" s="28"/>
      <c r="WDI76" s="28"/>
      <c r="WDJ76" s="28"/>
      <c r="WDK76" s="52"/>
      <c r="WDL76" s="51"/>
      <c r="WDM76" s="51"/>
      <c r="WDN76" s="51"/>
      <c r="WDO76" s="47"/>
      <c r="WDP76" s="52"/>
      <c r="WDQ76" s="52"/>
      <c r="WDR76" s="52"/>
      <c r="WDS76" s="28"/>
      <c r="WDT76" s="28"/>
      <c r="WDU76" s="28"/>
      <c r="WDV76" s="28"/>
      <c r="WDW76" s="28"/>
      <c r="WDX76" s="28"/>
      <c r="WDY76" s="28"/>
      <c r="WDZ76" s="28"/>
      <c r="WEA76" s="52"/>
      <c r="WEB76" s="51"/>
      <c r="WEC76" s="51"/>
      <c r="WED76" s="51"/>
      <c r="WEE76" s="47"/>
      <c r="WEF76" s="52"/>
      <c r="WEG76" s="52"/>
      <c r="WEH76" s="52"/>
      <c r="WEI76" s="28"/>
      <c r="WEJ76" s="28"/>
      <c r="WEK76" s="28"/>
      <c r="WEL76" s="28"/>
      <c r="WEM76" s="28"/>
      <c r="WEN76" s="28"/>
      <c r="WEO76" s="28"/>
      <c r="WEP76" s="28"/>
      <c r="WEQ76" s="52"/>
      <c r="WER76" s="51"/>
      <c r="WES76" s="51"/>
      <c r="WET76" s="51"/>
      <c r="WEU76" s="47"/>
      <c r="WEV76" s="52"/>
      <c r="WEW76" s="52"/>
      <c r="WEX76" s="52"/>
      <c r="WEY76" s="28"/>
      <c r="WEZ76" s="28"/>
      <c r="WFA76" s="28"/>
      <c r="WFB76" s="28"/>
      <c r="WFC76" s="28"/>
      <c r="WFD76" s="28"/>
      <c r="WFE76" s="28"/>
      <c r="WFF76" s="28"/>
      <c r="WFG76" s="52"/>
      <c r="WFH76" s="51"/>
      <c r="WFI76" s="51"/>
      <c r="WFJ76" s="51"/>
      <c r="WFK76" s="47"/>
      <c r="WFL76" s="52"/>
      <c r="WFM76" s="52"/>
      <c r="WFN76" s="52"/>
      <c r="WFO76" s="28"/>
      <c r="WFP76" s="28"/>
      <c r="WFQ76" s="28"/>
      <c r="WFR76" s="28"/>
      <c r="WFS76" s="28"/>
      <c r="WFT76" s="28"/>
      <c r="WFU76" s="28"/>
      <c r="WFV76" s="28"/>
      <c r="WFW76" s="52"/>
      <c r="WFX76" s="51"/>
      <c r="WFY76" s="51"/>
      <c r="WFZ76" s="51"/>
      <c r="WGA76" s="47"/>
      <c r="WGB76" s="52"/>
      <c r="WGC76" s="52"/>
      <c r="WGD76" s="52"/>
      <c r="WGE76" s="28"/>
      <c r="WGF76" s="28"/>
      <c r="WGG76" s="28"/>
      <c r="WGH76" s="28"/>
      <c r="WGI76" s="28"/>
      <c r="WGJ76" s="28"/>
      <c r="WGK76" s="28"/>
      <c r="WGL76" s="28"/>
      <c r="WGM76" s="52"/>
      <c r="WGN76" s="51"/>
      <c r="WGO76" s="51"/>
      <c r="WGP76" s="51"/>
      <c r="WGQ76" s="47"/>
      <c r="WGR76" s="52"/>
      <c r="WGS76" s="52"/>
      <c r="WGT76" s="52"/>
      <c r="WGU76" s="28"/>
      <c r="WGV76" s="28"/>
      <c r="WGW76" s="28"/>
      <c r="WGX76" s="28"/>
      <c r="WGY76" s="28"/>
      <c r="WGZ76" s="28"/>
      <c r="WHA76" s="28"/>
      <c r="WHB76" s="28"/>
      <c r="WHC76" s="52"/>
      <c r="WHD76" s="51"/>
      <c r="WHE76" s="51"/>
      <c r="WHF76" s="51"/>
      <c r="WHG76" s="47"/>
      <c r="WHH76" s="52"/>
      <c r="WHI76" s="52"/>
      <c r="WHJ76" s="52"/>
      <c r="WHK76" s="28"/>
      <c r="WHL76" s="28"/>
      <c r="WHM76" s="28"/>
      <c r="WHN76" s="28"/>
      <c r="WHO76" s="28"/>
      <c r="WHP76" s="28"/>
      <c r="WHQ76" s="28"/>
      <c r="WHR76" s="28"/>
      <c r="WHS76" s="52"/>
      <c r="WHT76" s="51"/>
      <c r="WHU76" s="51"/>
      <c r="WHV76" s="51"/>
      <c r="WHW76" s="47"/>
      <c r="WHX76" s="52"/>
      <c r="WHY76" s="52"/>
      <c r="WHZ76" s="52"/>
      <c r="WIA76" s="28"/>
      <c r="WIB76" s="28"/>
      <c r="WIC76" s="28"/>
      <c r="WID76" s="28"/>
      <c r="WIE76" s="28"/>
      <c r="WIF76" s="28"/>
      <c r="WIG76" s="28"/>
      <c r="WIH76" s="28"/>
      <c r="WII76" s="52"/>
      <c r="WIJ76" s="51"/>
      <c r="WIK76" s="51"/>
      <c r="WIL76" s="51"/>
      <c r="WIM76" s="47"/>
      <c r="WIN76" s="52"/>
      <c r="WIO76" s="52"/>
      <c r="WIP76" s="52"/>
      <c r="WIQ76" s="28"/>
      <c r="WIR76" s="28"/>
      <c r="WIS76" s="28"/>
      <c r="WIT76" s="28"/>
      <c r="WIU76" s="28"/>
      <c r="WIV76" s="28"/>
      <c r="WIW76" s="28"/>
      <c r="WIX76" s="28"/>
      <c r="WIY76" s="52"/>
      <c r="WIZ76" s="51"/>
      <c r="WJA76" s="51"/>
      <c r="WJB76" s="51"/>
      <c r="WJC76" s="47"/>
      <c r="WJD76" s="52"/>
      <c r="WJE76" s="52"/>
      <c r="WJF76" s="52"/>
      <c r="WJG76" s="28"/>
      <c r="WJH76" s="28"/>
      <c r="WJI76" s="28"/>
      <c r="WJJ76" s="28"/>
      <c r="WJK76" s="28"/>
      <c r="WJL76" s="28"/>
      <c r="WJM76" s="28"/>
      <c r="WJN76" s="28"/>
      <c r="WJO76" s="52"/>
      <c r="WJP76" s="51"/>
      <c r="WJQ76" s="51"/>
      <c r="WJR76" s="51"/>
      <c r="WJS76" s="47"/>
      <c r="WJT76" s="52"/>
      <c r="WJU76" s="52"/>
      <c r="WJV76" s="52"/>
      <c r="WJW76" s="28"/>
      <c r="WJX76" s="28"/>
      <c r="WJY76" s="28"/>
      <c r="WJZ76" s="28"/>
      <c r="WKA76" s="28"/>
      <c r="WKB76" s="28"/>
      <c r="WKC76" s="28"/>
      <c r="WKD76" s="28"/>
      <c r="WKE76" s="52"/>
      <c r="WKF76" s="51"/>
      <c r="WKG76" s="51"/>
      <c r="WKH76" s="51"/>
      <c r="WKI76" s="47"/>
      <c r="WKJ76" s="52"/>
      <c r="WKK76" s="52"/>
      <c r="WKL76" s="52"/>
      <c r="WKM76" s="28"/>
      <c r="WKN76" s="28"/>
      <c r="WKO76" s="28"/>
      <c r="WKP76" s="28"/>
      <c r="WKQ76" s="28"/>
      <c r="WKR76" s="28"/>
      <c r="WKS76" s="28"/>
      <c r="WKT76" s="28"/>
      <c r="WKU76" s="52"/>
      <c r="WKV76" s="51"/>
      <c r="WKW76" s="51"/>
      <c r="WKX76" s="51"/>
      <c r="WKY76" s="47"/>
      <c r="WKZ76" s="52"/>
      <c r="WLA76" s="52"/>
      <c r="WLB76" s="52"/>
      <c r="WLC76" s="28"/>
      <c r="WLD76" s="28"/>
      <c r="WLE76" s="28"/>
      <c r="WLF76" s="28"/>
      <c r="WLG76" s="28"/>
      <c r="WLH76" s="28"/>
      <c r="WLI76" s="28"/>
      <c r="WLJ76" s="28"/>
      <c r="WLK76" s="52"/>
      <c r="WLL76" s="51"/>
      <c r="WLM76" s="51"/>
      <c r="WLN76" s="51"/>
      <c r="WLO76" s="47"/>
      <c r="WLP76" s="52"/>
      <c r="WLQ76" s="52"/>
      <c r="WLR76" s="52"/>
      <c r="WLS76" s="28"/>
      <c r="WLT76" s="28"/>
      <c r="WLU76" s="28"/>
      <c r="WLV76" s="28"/>
      <c r="WLW76" s="28"/>
      <c r="WLX76" s="28"/>
      <c r="WLY76" s="28"/>
      <c r="WLZ76" s="28"/>
      <c r="WMA76" s="52"/>
      <c r="WMB76" s="51"/>
      <c r="WMC76" s="51"/>
      <c r="WMD76" s="51"/>
      <c r="WME76" s="47"/>
      <c r="WMF76" s="52"/>
      <c r="WMG76" s="52"/>
      <c r="WMH76" s="52"/>
      <c r="WMI76" s="28"/>
      <c r="WMJ76" s="28"/>
      <c r="WMK76" s="28"/>
      <c r="WML76" s="28"/>
      <c r="WMM76" s="28"/>
      <c r="WMN76" s="28"/>
      <c r="WMO76" s="28"/>
      <c r="WMP76" s="28"/>
      <c r="WMQ76" s="52"/>
      <c r="WMR76" s="51"/>
      <c r="WMS76" s="51"/>
      <c r="WMT76" s="51"/>
      <c r="WMU76" s="47"/>
      <c r="WMV76" s="52"/>
      <c r="WMW76" s="52"/>
      <c r="WMX76" s="52"/>
      <c r="WMY76" s="28"/>
      <c r="WMZ76" s="28"/>
      <c r="WNA76" s="28"/>
      <c r="WNB76" s="28"/>
      <c r="WNC76" s="28"/>
      <c r="WND76" s="28"/>
      <c r="WNE76" s="28"/>
      <c r="WNF76" s="28"/>
      <c r="WNG76" s="52"/>
      <c r="WNH76" s="51"/>
      <c r="WNI76" s="51"/>
      <c r="WNJ76" s="51"/>
      <c r="WNK76" s="47"/>
      <c r="WNL76" s="52"/>
      <c r="WNM76" s="52"/>
      <c r="WNN76" s="52"/>
      <c r="WNO76" s="28"/>
      <c r="WNP76" s="28"/>
      <c r="WNQ76" s="28"/>
      <c r="WNR76" s="28"/>
      <c r="WNS76" s="28"/>
      <c r="WNT76" s="28"/>
      <c r="WNU76" s="28"/>
      <c r="WNV76" s="28"/>
      <c r="WNW76" s="52"/>
      <c r="WNX76" s="51"/>
      <c r="WNY76" s="51"/>
      <c r="WNZ76" s="51"/>
      <c r="WOA76" s="47"/>
      <c r="WOB76" s="52"/>
      <c r="WOC76" s="52"/>
      <c r="WOD76" s="52"/>
      <c r="WOE76" s="28"/>
      <c r="WOF76" s="28"/>
      <c r="WOG76" s="28"/>
      <c r="WOH76" s="28"/>
      <c r="WOI76" s="28"/>
      <c r="WOJ76" s="28"/>
      <c r="WOK76" s="28"/>
      <c r="WOL76" s="28"/>
      <c r="WOM76" s="52"/>
      <c r="WON76" s="51"/>
      <c r="WOO76" s="51"/>
      <c r="WOP76" s="51"/>
      <c r="WOQ76" s="47"/>
      <c r="WOR76" s="52"/>
      <c r="WOS76" s="52"/>
      <c r="WOT76" s="52"/>
      <c r="WOU76" s="28"/>
      <c r="WOV76" s="28"/>
      <c r="WOW76" s="28"/>
      <c r="WOX76" s="28"/>
      <c r="WOY76" s="28"/>
      <c r="WOZ76" s="28"/>
      <c r="WPA76" s="28"/>
      <c r="WPB76" s="28"/>
      <c r="WPC76" s="52"/>
      <c r="WPD76" s="51"/>
      <c r="WPE76" s="51"/>
      <c r="WPF76" s="51"/>
      <c r="WPG76" s="47"/>
      <c r="WPH76" s="52"/>
      <c r="WPI76" s="52"/>
      <c r="WPJ76" s="52"/>
      <c r="WPK76" s="28"/>
      <c r="WPL76" s="28"/>
      <c r="WPM76" s="28"/>
      <c r="WPN76" s="28"/>
      <c r="WPO76" s="28"/>
      <c r="WPP76" s="28"/>
      <c r="WPQ76" s="28"/>
      <c r="WPR76" s="28"/>
      <c r="WPS76" s="52"/>
      <c r="WPT76" s="51"/>
      <c r="WPU76" s="51"/>
      <c r="WPV76" s="51"/>
      <c r="WPW76" s="47"/>
      <c r="WPX76" s="52"/>
      <c r="WPY76" s="52"/>
      <c r="WPZ76" s="52"/>
      <c r="WQA76" s="28"/>
      <c r="WQB76" s="28"/>
      <c r="WQC76" s="28"/>
      <c r="WQD76" s="28"/>
      <c r="WQE76" s="28"/>
      <c r="WQF76" s="28"/>
      <c r="WQG76" s="28"/>
      <c r="WQH76" s="28"/>
      <c r="WQI76" s="52"/>
      <c r="WQJ76" s="51"/>
      <c r="WQK76" s="51"/>
      <c r="WQL76" s="51"/>
      <c r="WQM76" s="47"/>
      <c r="WQN76" s="52"/>
      <c r="WQO76" s="52"/>
      <c r="WQP76" s="52"/>
      <c r="WQQ76" s="28"/>
      <c r="WQR76" s="28"/>
      <c r="WQS76" s="28"/>
      <c r="WQT76" s="28"/>
      <c r="WQU76" s="28"/>
      <c r="WQV76" s="28"/>
      <c r="WQW76" s="28"/>
      <c r="WQX76" s="28"/>
      <c r="WQY76" s="52"/>
      <c r="WQZ76" s="51"/>
      <c r="WRA76" s="51"/>
      <c r="WRB76" s="51"/>
      <c r="WRC76" s="47"/>
      <c r="WRD76" s="52"/>
      <c r="WRE76" s="52"/>
      <c r="WRF76" s="52"/>
      <c r="WRG76" s="28"/>
      <c r="WRH76" s="28"/>
      <c r="WRI76" s="28"/>
      <c r="WRJ76" s="28"/>
      <c r="WRK76" s="28"/>
      <c r="WRL76" s="28"/>
      <c r="WRM76" s="28"/>
      <c r="WRN76" s="28"/>
      <c r="WRO76" s="52"/>
      <c r="WRP76" s="51"/>
      <c r="WRQ76" s="51"/>
      <c r="WRR76" s="51"/>
      <c r="WRS76" s="47"/>
      <c r="WRT76" s="52"/>
      <c r="WRU76" s="52"/>
      <c r="WRV76" s="52"/>
      <c r="WRW76" s="28"/>
      <c r="WRX76" s="28"/>
      <c r="WRY76" s="28"/>
      <c r="WRZ76" s="28"/>
      <c r="WSA76" s="28"/>
      <c r="WSB76" s="28"/>
      <c r="WSC76" s="28"/>
      <c r="WSD76" s="28"/>
      <c r="WSE76" s="52"/>
      <c r="WSF76" s="51"/>
      <c r="WSG76" s="51"/>
      <c r="WSH76" s="51"/>
      <c r="WSI76" s="47"/>
      <c r="WSJ76" s="52"/>
      <c r="WSK76" s="52"/>
      <c r="WSL76" s="52"/>
      <c r="WSM76" s="28"/>
      <c r="WSN76" s="28"/>
      <c r="WSO76" s="28"/>
      <c r="WSP76" s="28"/>
      <c r="WSQ76" s="28"/>
      <c r="WSR76" s="28"/>
      <c r="WSS76" s="28"/>
      <c r="WST76" s="28"/>
      <c r="WSU76" s="52"/>
      <c r="WSV76" s="51"/>
      <c r="WSW76" s="51"/>
      <c r="WSX76" s="51"/>
      <c r="WSY76" s="47"/>
      <c r="WSZ76" s="52"/>
      <c r="WTA76" s="52"/>
      <c r="WTB76" s="52"/>
      <c r="WTC76" s="28"/>
      <c r="WTD76" s="28"/>
      <c r="WTE76" s="28"/>
      <c r="WTF76" s="28"/>
      <c r="WTG76" s="28"/>
      <c r="WTH76" s="28"/>
      <c r="WTI76" s="28"/>
      <c r="WTJ76" s="28"/>
      <c r="WTK76" s="52"/>
      <c r="WTL76" s="51"/>
      <c r="WTM76" s="51"/>
      <c r="WTN76" s="51"/>
      <c r="WTO76" s="47"/>
      <c r="WTP76" s="52"/>
      <c r="WTQ76" s="52"/>
      <c r="WTR76" s="52"/>
      <c r="WTS76" s="28"/>
      <c r="WTT76" s="28"/>
      <c r="WTU76" s="28"/>
      <c r="WTV76" s="28"/>
      <c r="WTW76" s="28"/>
      <c r="WTX76" s="28"/>
      <c r="WTY76" s="28"/>
      <c r="WTZ76" s="28"/>
      <c r="WUA76" s="52"/>
      <c r="WUB76" s="51"/>
      <c r="WUC76" s="51"/>
      <c r="WUD76" s="51"/>
      <c r="WUE76" s="47"/>
      <c r="WUF76" s="52"/>
      <c r="WUG76" s="52"/>
      <c r="WUH76" s="52"/>
      <c r="WUI76" s="28"/>
      <c r="WUJ76" s="28"/>
      <c r="WUK76" s="28"/>
      <c r="WUL76" s="28"/>
      <c r="WUM76" s="28"/>
      <c r="WUN76" s="28"/>
      <c r="WUO76" s="28"/>
      <c r="WUP76" s="28"/>
      <c r="WUQ76" s="52"/>
      <c r="WUR76" s="51"/>
      <c r="WUS76" s="51"/>
      <c r="WUT76" s="51"/>
      <c r="WUU76" s="47"/>
      <c r="WUV76" s="52"/>
      <c r="WUW76" s="52"/>
      <c r="WUX76" s="52"/>
      <c r="WUY76" s="28"/>
      <c r="WUZ76" s="28"/>
      <c r="WVA76" s="28"/>
      <c r="WVB76" s="28"/>
      <c r="WVC76" s="28"/>
      <c r="WVD76" s="28"/>
      <c r="WVE76" s="28"/>
      <c r="WVF76" s="28"/>
      <c r="WVG76" s="52"/>
      <c r="WVH76" s="51"/>
      <c r="WVI76" s="51"/>
      <c r="WVJ76" s="51"/>
      <c r="WVK76" s="47"/>
      <c r="WVL76" s="52"/>
      <c r="WVM76" s="52"/>
      <c r="WVN76" s="52"/>
      <c r="WVO76" s="28"/>
      <c r="WVP76" s="28"/>
      <c r="WVQ76" s="28"/>
      <c r="WVR76" s="28"/>
      <c r="WVS76" s="28"/>
      <c r="WVT76" s="28"/>
      <c r="WVU76" s="28"/>
      <c r="WVV76" s="28"/>
      <c r="WVW76" s="52"/>
      <c r="WVX76" s="51"/>
      <c r="WVY76" s="51"/>
      <c r="WVZ76" s="51"/>
      <c r="WWA76" s="47"/>
      <c r="WWB76" s="52"/>
      <c r="WWC76" s="52"/>
      <c r="WWD76" s="52"/>
      <c r="WWE76" s="28"/>
      <c r="WWF76" s="28"/>
      <c r="WWG76" s="28"/>
      <c r="WWH76" s="28"/>
      <c r="WWI76" s="28"/>
      <c r="WWJ76" s="28"/>
      <c r="WWK76" s="28"/>
      <c r="WWL76" s="28"/>
      <c r="WWM76" s="52"/>
      <c r="WWN76" s="51"/>
      <c r="WWO76" s="51"/>
      <c r="WWP76" s="51"/>
      <c r="WWQ76" s="47"/>
      <c r="WWR76" s="52"/>
      <c r="WWS76" s="52"/>
      <c r="WWT76" s="52"/>
      <c r="WWU76" s="28"/>
      <c r="WWV76" s="28"/>
      <c r="WWW76" s="28"/>
      <c r="WWX76" s="28"/>
      <c r="WWY76" s="28"/>
      <c r="WWZ76" s="28"/>
      <c r="WXA76" s="28"/>
      <c r="WXB76" s="28"/>
      <c r="WXC76" s="52"/>
      <c r="WXD76" s="51"/>
      <c r="WXE76" s="51"/>
      <c r="WXF76" s="51"/>
      <c r="WXG76" s="47"/>
      <c r="WXH76" s="52"/>
      <c r="WXI76" s="52"/>
      <c r="WXJ76" s="52"/>
      <c r="WXK76" s="28"/>
      <c r="WXL76" s="28"/>
      <c r="WXM76" s="28"/>
      <c r="WXN76" s="28"/>
      <c r="WXO76" s="28"/>
      <c r="WXP76" s="28"/>
      <c r="WXQ76" s="28"/>
      <c r="WXR76" s="28"/>
      <c r="WXS76" s="52"/>
      <c r="WXT76" s="51"/>
      <c r="WXU76" s="51"/>
      <c r="WXV76" s="51"/>
      <c r="WXW76" s="47"/>
      <c r="WXX76" s="52"/>
      <c r="WXY76" s="52"/>
      <c r="WXZ76" s="52"/>
      <c r="WYA76" s="28"/>
      <c r="WYB76" s="28"/>
      <c r="WYC76" s="28"/>
      <c r="WYD76" s="28"/>
      <c r="WYE76" s="28"/>
      <c r="WYF76" s="28"/>
      <c r="WYG76" s="28"/>
      <c r="WYH76" s="28"/>
      <c r="WYI76" s="52"/>
      <c r="WYJ76" s="51"/>
      <c r="WYK76" s="51"/>
      <c r="WYL76" s="51"/>
      <c r="WYM76" s="47"/>
      <c r="WYN76" s="52"/>
      <c r="WYO76" s="52"/>
      <c r="WYP76" s="52"/>
      <c r="WYQ76" s="28"/>
      <c r="WYR76" s="28"/>
      <c r="WYS76" s="28"/>
      <c r="WYT76" s="28"/>
      <c r="WYU76" s="28"/>
      <c r="WYV76" s="28"/>
      <c r="WYW76" s="28"/>
      <c r="WYX76" s="28"/>
      <c r="WYY76" s="52"/>
      <c r="WYZ76" s="51"/>
      <c r="WZA76" s="51"/>
      <c r="WZB76" s="51"/>
      <c r="WZC76" s="47"/>
      <c r="WZD76" s="52"/>
      <c r="WZE76" s="52"/>
      <c r="WZF76" s="52"/>
      <c r="WZG76" s="28"/>
      <c r="WZH76" s="28"/>
      <c r="WZI76" s="28"/>
      <c r="WZJ76" s="28"/>
      <c r="WZK76" s="28"/>
      <c r="WZL76" s="28"/>
      <c r="WZM76" s="28"/>
      <c r="WZN76" s="28"/>
      <c r="WZO76" s="52"/>
      <c r="WZP76" s="51"/>
      <c r="WZQ76" s="51"/>
      <c r="WZR76" s="51"/>
      <c r="WZS76" s="47"/>
      <c r="WZT76" s="52"/>
      <c r="WZU76" s="52"/>
      <c r="WZV76" s="52"/>
      <c r="WZW76" s="28"/>
      <c r="WZX76" s="28"/>
      <c r="WZY76" s="28"/>
      <c r="WZZ76" s="28"/>
      <c r="XAA76" s="28"/>
      <c r="XAB76" s="28"/>
      <c r="XAC76" s="28"/>
      <c r="XAD76" s="28"/>
      <c r="XAE76" s="52"/>
      <c r="XAF76" s="51"/>
      <c r="XAG76" s="51"/>
      <c r="XAH76" s="51"/>
      <c r="XAI76" s="47"/>
      <c r="XAJ76" s="52"/>
      <c r="XAK76" s="52"/>
      <c r="XAL76" s="52"/>
      <c r="XAM76" s="28"/>
      <c r="XAN76" s="28"/>
      <c r="XAO76" s="28"/>
      <c r="XAP76" s="28"/>
      <c r="XAQ76" s="28"/>
      <c r="XAR76" s="28"/>
      <c r="XAS76" s="28"/>
      <c r="XAT76" s="28"/>
      <c r="XAU76" s="52"/>
      <c r="XAV76" s="51"/>
      <c r="XAW76" s="51"/>
      <c r="XAX76" s="51"/>
      <c r="XAY76" s="47"/>
      <c r="XAZ76" s="52"/>
      <c r="XBA76" s="52"/>
      <c r="XBB76" s="52"/>
      <c r="XBC76" s="28"/>
      <c r="XBD76" s="28"/>
      <c r="XBE76" s="28"/>
      <c r="XBF76" s="28"/>
      <c r="XBG76" s="28"/>
      <c r="XBH76" s="28"/>
      <c r="XBI76" s="28"/>
      <c r="XBJ76" s="28"/>
      <c r="XBK76" s="52"/>
      <c r="XBL76" s="51"/>
      <c r="XBM76" s="51"/>
      <c r="XBN76" s="51"/>
      <c r="XBO76" s="47"/>
      <c r="XBP76" s="52"/>
      <c r="XBQ76" s="52"/>
      <c r="XBR76" s="52"/>
      <c r="XBS76" s="28"/>
      <c r="XBT76" s="28"/>
      <c r="XBU76" s="28"/>
      <c r="XBV76" s="28"/>
      <c r="XBW76" s="28"/>
      <c r="XBX76" s="28"/>
      <c r="XBY76" s="28"/>
      <c r="XBZ76" s="28"/>
      <c r="XCA76" s="52"/>
      <c r="XCB76" s="51"/>
      <c r="XCC76" s="51"/>
      <c r="XCD76" s="51"/>
      <c r="XCE76" s="47"/>
      <c r="XCF76" s="52"/>
      <c r="XCG76" s="52"/>
      <c r="XCH76" s="52"/>
      <c r="XCI76" s="28"/>
      <c r="XCJ76" s="28"/>
      <c r="XCK76" s="28"/>
      <c r="XCL76" s="28"/>
      <c r="XCM76" s="28"/>
      <c r="XCN76" s="28"/>
      <c r="XCO76" s="28"/>
      <c r="XCP76" s="28"/>
      <c r="XCQ76" s="52"/>
      <c r="XCR76" s="51"/>
      <c r="XCS76" s="51"/>
      <c r="XCT76" s="51"/>
      <c r="XCU76" s="47"/>
      <c r="XCV76" s="52"/>
      <c r="XCW76" s="52"/>
      <c r="XCX76" s="52"/>
      <c r="XCY76" s="28"/>
      <c r="XCZ76" s="28"/>
      <c r="XDA76" s="28"/>
      <c r="XDB76" s="28"/>
      <c r="XDC76" s="28"/>
      <c r="XDD76" s="28"/>
      <c r="XDE76" s="28"/>
      <c r="XDF76" s="28"/>
      <c r="XDG76" s="52"/>
      <c r="XDH76" s="51"/>
      <c r="XDI76" s="51"/>
      <c r="XDJ76" s="51"/>
      <c r="XDK76" s="47"/>
      <c r="XDL76" s="52"/>
      <c r="XDM76" s="52"/>
      <c r="XDN76" s="52"/>
      <c r="XDO76" s="28"/>
      <c r="XDP76" s="28"/>
      <c r="XDQ76" s="28"/>
      <c r="XDR76" s="28"/>
      <c r="XDS76" s="28"/>
      <c r="XDT76" s="28"/>
      <c r="XDU76" s="28"/>
      <c r="XDV76" s="28"/>
      <c r="XDW76" s="52"/>
      <c r="XDX76" s="51"/>
      <c r="XDY76" s="51"/>
      <c r="XDZ76" s="51"/>
      <c r="XEA76" s="47"/>
      <c r="XEB76" s="52"/>
      <c r="XEC76" s="52"/>
      <c r="XED76" s="52"/>
      <c r="XEE76" s="28"/>
      <c r="XEF76" s="28"/>
      <c r="XEG76" s="28"/>
      <c r="XEH76" s="28"/>
      <c r="XEI76" s="28"/>
      <c r="XEJ76" s="28"/>
      <c r="XEK76" s="28"/>
      <c r="XEL76" s="28"/>
      <c r="XEM76" s="52"/>
      <c r="XEN76" s="51"/>
      <c r="XEO76" s="51"/>
      <c r="XEP76" s="51"/>
      <c r="XEQ76" s="47"/>
      <c r="XER76" s="52"/>
      <c r="XES76" s="52"/>
      <c r="XET76" s="52"/>
      <c r="XEU76" s="28"/>
      <c r="XEV76" s="28"/>
      <c r="XEW76" s="28"/>
      <c r="XEX76" s="28"/>
      <c r="XEY76" s="28"/>
      <c r="XEZ76" s="28"/>
      <c r="XFA76" s="28"/>
      <c r="XFB76" s="28"/>
      <c r="XFC76" s="52"/>
    </row>
    <row r="77" spans="1:16383" s="9" customFormat="1" ht="30" x14ac:dyDescent="0.25">
      <c r="A77" s="138" t="s">
        <v>325</v>
      </c>
      <c r="B77" s="141" t="s">
        <v>326</v>
      </c>
      <c r="C77" s="138" t="s">
        <v>47</v>
      </c>
      <c r="D77" s="122" t="s">
        <v>327</v>
      </c>
      <c r="E77" s="69">
        <v>134829800</v>
      </c>
      <c r="F77" s="69">
        <f t="shared" si="22"/>
        <v>134829800</v>
      </c>
      <c r="G77" s="69">
        <v>0</v>
      </c>
      <c r="H77" s="69">
        <v>0</v>
      </c>
      <c r="I77" s="69">
        <v>0</v>
      </c>
      <c r="J77" s="120">
        <v>0</v>
      </c>
      <c r="K77" s="69">
        <v>0</v>
      </c>
      <c r="L77" s="69">
        <f t="shared" si="23"/>
        <v>0</v>
      </c>
      <c r="M77" s="69">
        <v>0</v>
      </c>
      <c r="N77" s="69">
        <v>0</v>
      </c>
      <c r="O77" s="69">
        <v>0</v>
      </c>
      <c r="P77" s="69">
        <f t="shared" si="1"/>
        <v>134829800</v>
      </c>
      <c r="Q77" s="111"/>
      <c r="R77" s="51"/>
      <c r="S77" s="47"/>
      <c r="T77" s="52"/>
      <c r="U77" s="52"/>
      <c r="V77" s="52"/>
      <c r="W77" s="28"/>
      <c r="X77" s="28"/>
      <c r="Y77" s="28"/>
      <c r="Z77" s="28"/>
      <c r="AA77" s="28"/>
      <c r="AB77" s="28"/>
      <c r="AC77" s="28"/>
      <c r="AD77" s="28"/>
      <c r="AE77" s="52"/>
      <c r="AF77" s="51"/>
      <c r="AG77" s="51"/>
      <c r="AH77" s="51"/>
      <c r="AI77" s="47"/>
      <c r="AJ77" s="52"/>
      <c r="AK77" s="52"/>
      <c r="AL77" s="52"/>
      <c r="AM77" s="28"/>
      <c r="AN77" s="28"/>
      <c r="AO77" s="28"/>
      <c r="AP77" s="28"/>
      <c r="AQ77" s="28"/>
      <c r="AR77" s="28"/>
      <c r="AS77" s="28"/>
      <c r="AT77" s="28"/>
      <c r="AU77" s="52"/>
      <c r="AV77" s="51"/>
      <c r="AW77" s="51"/>
      <c r="AX77" s="51"/>
      <c r="AY77" s="47"/>
      <c r="AZ77" s="52"/>
      <c r="BA77" s="52"/>
      <c r="BB77" s="52"/>
      <c r="BC77" s="28"/>
      <c r="BD77" s="28"/>
      <c r="BE77" s="28"/>
      <c r="BF77" s="28"/>
      <c r="BG77" s="28"/>
      <c r="BH77" s="28"/>
      <c r="BI77" s="28"/>
      <c r="BJ77" s="28"/>
      <c r="BK77" s="52"/>
      <c r="BL77" s="51"/>
      <c r="BM77" s="51"/>
      <c r="BN77" s="51"/>
      <c r="BO77" s="47"/>
      <c r="BP77" s="52"/>
      <c r="BQ77" s="52"/>
      <c r="BR77" s="52"/>
      <c r="BS77" s="28"/>
      <c r="BT77" s="28"/>
      <c r="BU77" s="28"/>
      <c r="BV77" s="28"/>
      <c r="BW77" s="28"/>
      <c r="BX77" s="28"/>
      <c r="BY77" s="28"/>
      <c r="BZ77" s="28"/>
      <c r="CA77" s="52"/>
      <c r="CB77" s="51"/>
      <c r="CC77" s="51"/>
      <c r="CD77" s="51"/>
      <c r="CE77" s="47"/>
      <c r="CF77" s="52"/>
      <c r="CG77" s="52"/>
      <c r="CH77" s="52"/>
      <c r="CI77" s="28"/>
      <c r="CJ77" s="28"/>
      <c r="CK77" s="28"/>
      <c r="CL77" s="28"/>
      <c r="CM77" s="28"/>
      <c r="CN77" s="28"/>
      <c r="CO77" s="28"/>
      <c r="CP77" s="28"/>
      <c r="CQ77" s="52"/>
      <c r="CR77" s="51"/>
      <c r="CS77" s="51"/>
      <c r="CT77" s="51"/>
      <c r="CU77" s="47"/>
      <c r="CV77" s="52"/>
      <c r="CW77" s="52"/>
      <c r="CX77" s="52"/>
      <c r="CY77" s="28"/>
      <c r="CZ77" s="28"/>
      <c r="DA77" s="28"/>
      <c r="DB77" s="28"/>
      <c r="DC77" s="28"/>
      <c r="DD77" s="28"/>
      <c r="DE77" s="28"/>
      <c r="DF77" s="28"/>
      <c r="DG77" s="52"/>
      <c r="DH77" s="51"/>
      <c r="DI77" s="51"/>
      <c r="DJ77" s="51"/>
      <c r="DK77" s="47"/>
      <c r="DL77" s="52"/>
      <c r="DM77" s="52"/>
      <c r="DN77" s="52"/>
      <c r="DO77" s="28"/>
      <c r="DP77" s="28"/>
      <c r="DQ77" s="28"/>
      <c r="DR77" s="28"/>
      <c r="DS77" s="28"/>
      <c r="DT77" s="28"/>
      <c r="DU77" s="28"/>
      <c r="DV77" s="28"/>
      <c r="DW77" s="52"/>
      <c r="DX77" s="51"/>
      <c r="DY77" s="51"/>
      <c r="DZ77" s="51"/>
      <c r="EA77" s="47"/>
      <c r="EB77" s="52"/>
      <c r="EC77" s="52"/>
      <c r="ED77" s="52"/>
      <c r="EE77" s="28"/>
      <c r="EF77" s="28"/>
      <c r="EG77" s="28"/>
      <c r="EH77" s="28"/>
      <c r="EI77" s="28"/>
      <c r="EJ77" s="28"/>
      <c r="EK77" s="28"/>
      <c r="EL77" s="28"/>
      <c r="EM77" s="52"/>
      <c r="EN77" s="51"/>
      <c r="EO77" s="51"/>
      <c r="EP77" s="51"/>
      <c r="EQ77" s="47"/>
      <c r="ER77" s="52"/>
      <c r="ES77" s="52"/>
      <c r="ET77" s="52"/>
      <c r="EU77" s="28"/>
      <c r="EV77" s="28"/>
      <c r="EW77" s="28"/>
      <c r="EX77" s="28"/>
      <c r="EY77" s="28"/>
      <c r="EZ77" s="28"/>
      <c r="FA77" s="28"/>
      <c r="FB77" s="28"/>
      <c r="FC77" s="52"/>
      <c r="FD77" s="51"/>
      <c r="FE77" s="51"/>
      <c r="FF77" s="51"/>
      <c r="FG77" s="47"/>
      <c r="FH77" s="52"/>
      <c r="FI77" s="52"/>
      <c r="FJ77" s="52"/>
      <c r="FK77" s="28"/>
      <c r="FL77" s="28"/>
      <c r="FM77" s="28"/>
      <c r="FN77" s="28"/>
      <c r="FO77" s="28"/>
      <c r="FP77" s="28"/>
      <c r="FQ77" s="28"/>
      <c r="FR77" s="28"/>
      <c r="FS77" s="52"/>
      <c r="FT77" s="51"/>
      <c r="FU77" s="51"/>
      <c r="FV77" s="51"/>
      <c r="FW77" s="47"/>
      <c r="FX77" s="52"/>
      <c r="FY77" s="52"/>
      <c r="FZ77" s="52"/>
      <c r="GA77" s="28"/>
      <c r="GB77" s="28"/>
      <c r="GC77" s="28"/>
      <c r="GD77" s="28"/>
      <c r="GE77" s="28"/>
      <c r="GF77" s="28"/>
      <c r="GG77" s="28"/>
      <c r="GH77" s="28"/>
      <c r="GI77" s="52"/>
      <c r="GJ77" s="51"/>
      <c r="GK77" s="51"/>
      <c r="GL77" s="51"/>
      <c r="GM77" s="47"/>
      <c r="GN77" s="52"/>
      <c r="GO77" s="52"/>
      <c r="GP77" s="52"/>
      <c r="GQ77" s="28"/>
      <c r="GR77" s="28"/>
      <c r="GS77" s="28"/>
      <c r="GT77" s="28"/>
      <c r="GU77" s="28"/>
      <c r="GV77" s="28"/>
      <c r="GW77" s="28"/>
      <c r="GX77" s="28"/>
      <c r="GY77" s="52"/>
      <c r="GZ77" s="51"/>
      <c r="HA77" s="51"/>
      <c r="HB77" s="51"/>
      <c r="HC77" s="47"/>
      <c r="HD77" s="52"/>
      <c r="HE77" s="52"/>
      <c r="HF77" s="52"/>
      <c r="HG77" s="28"/>
      <c r="HH77" s="28"/>
      <c r="HI77" s="28"/>
      <c r="HJ77" s="28"/>
      <c r="HK77" s="28"/>
      <c r="HL77" s="28"/>
      <c r="HM77" s="28"/>
      <c r="HN77" s="28"/>
      <c r="HO77" s="52"/>
      <c r="HP77" s="51"/>
      <c r="HQ77" s="51"/>
      <c r="HR77" s="51"/>
      <c r="HS77" s="47"/>
      <c r="HT77" s="52"/>
      <c r="HU77" s="52"/>
      <c r="HV77" s="52"/>
      <c r="HW77" s="28"/>
      <c r="HX77" s="28"/>
      <c r="HY77" s="28"/>
      <c r="HZ77" s="28"/>
      <c r="IA77" s="28"/>
      <c r="IB77" s="28"/>
      <c r="IC77" s="28"/>
      <c r="ID77" s="28"/>
      <c r="IE77" s="52"/>
      <c r="IF77" s="51"/>
      <c r="IG77" s="51"/>
      <c r="IH77" s="51"/>
      <c r="II77" s="47"/>
      <c r="IJ77" s="52"/>
      <c r="IK77" s="52"/>
      <c r="IL77" s="52"/>
      <c r="IM77" s="28"/>
      <c r="IN77" s="28"/>
      <c r="IO77" s="28"/>
      <c r="IP77" s="28"/>
      <c r="IQ77" s="28"/>
      <c r="IR77" s="28"/>
      <c r="IS77" s="28"/>
      <c r="IT77" s="28"/>
      <c r="IU77" s="52"/>
      <c r="IV77" s="51"/>
      <c r="IW77" s="51"/>
      <c r="IX77" s="51"/>
      <c r="IY77" s="47"/>
      <c r="IZ77" s="52"/>
      <c r="JA77" s="52"/>
      <c r="JB77" s="52"/>
      <c r="JC77" s="28"/>
      <c r="JD77" s="28"/>
      <c r="JE77" s="28"/>
      <c r="JF77" s="28"/>
      <c r="JG77" s="28"/>
      <c r="JH77" s="28"/>
      <c r="JI77" s="28"/>
      <c r="JJ77" s="28"/>
      <c r="JK77" s="52"/>
      <c r="JL77" s="51"/>
      <c r="JM77" s="51"/>
      <c r="JN77" s="51"/>
      <c r="JO77" s="47"/>
      <c r="JP77" s="52"/>
      <c r="JQ77" s="52"/>
      <c r="JR77" s="52"/>
      <c r="JS77" s="28"/>
      <c r="JT77" s="28"/>
      <c r="JU77" s="28"/>
      <c r="JV77" s="28"/>
      <c r="JW77" s="28"/>
      <c r="JX77" s="28"/>
      <c r="JY77" s="28"/>
      <c r="JZ77" s="28"/>
      <c r="KA77" s="52"/>
      <c r="KB77" s="51"/>
      <c r="KC77" s="51"/>
      <c r="KD77" s="51"/>
      <c r="KE77" s="47"/>
      <c r="KF77" s="52"/>
      <c r="KG77" s="52"/>
      <c r="KH77" s="52"/>
      <c r="KI77" s="28"/>
      <c r="KJ77" s="28"/>
      <c r="KK77" s="28"/>
      <c r="KL77" s="28"/>
      <c r="KM77" s="28"/>
      <c r="KN77" s="28"/>
      <c r="KO77" s="28"/>
      <c r="KP77" s="28"/>
      <c r="KQ77" s="52"/>
      <c r="KR77" s="51"/>
      <c r="KS77" s="51"/>
      <c r="KT77" s="51"/>
      <c r="KU77" s="47"/>
      <c r="KV77" s="52"/>
      <c r="KW77" s="52"/>
      <c r="KX77" s="52"/>
      <c r="KY77" s="28"/>
      <c r="KZ77" s="28"/>
      <c r="LA77" s="28"/>
      <c r="LB77" s="28"/>
      <c r="LC77" s="28"/>
      <c r="LD77" s="28"/>
      <c r="LE77" s="28"/>
      <c r="LF77" s="28"/>
      <c r="LG77" s="52"/>
      <c r="LH77" s="51"/>
      <c r="LI77" s="51"/>
      <c r="LJ77" s="51"/>
      <c r="LK77" s="47"/>
      <c r="LL77" s="52"/>
      <c r="LM77" s="52"/>
      <c r="LN77" s="52"/>
      <c r="LO77" s="28"/>
      <c r="LP77" s="28"/>
      <c r="LQ77" s="28"/>
      <c r="LR77" s="28"/>
      <c r="LS77" s="28"/>
      <c r="LT77" s="28"/>
      <c r="LU77" s="28"/>
      <c r="LV77" s="28"/>
      <c r="LW77" s="52"/>
      <c r="LX77" s="51"/>
      <c r="LY77" s="51"/>
      <c r="LZ77" s="51"/>
      <c r="MA77" s="47"/>
      <c r="MB77" s="52"/>
      <c r="MC77" s="52"/>
      <c r="MD77" s="52"/>
      <c r="ME77" s="28"/>
      <c r="MF77" s="28"/>
      <c r="MG77" s="28"/>
      <c r="MH77" s="28"/>
      <c r="MI77" s="28"/>
      <c r="MJ77" s="28"/>
      <c r="MK77" s="28"/>
      <c r="ML77" s="28"/>
      <c r="MM77" s="52"/>
      <c r="MN77" s="51"/>
      <c r="MO77" s="51"/>
      <c r="MP77" s="51"/>
      <c r="MQ77" s="47"/>
      <c r="MR77" s="52"/>
      <c r="MS77" s="52"/>
      <c r="MT77" s="52"/>
      <c r="MU77" s="28"/>
      <c r="MV77" s="28"/>
      <c r="MW77" s="28"/>
      <c r="MX77" s="28"/>
      <c r="MY77" s="28"/>
      <c r="MZ77" s="28"/>
      <c r="NA77" s="28"/>
      <c r="NB77" s="28"/>
      <c r="NC77" s="52"/>
      <c r="ND77" s="51"/>
      <c r="NE77" s="51"/>
      <c r="NF77" s="51"/>
      <c r="NG77" s="47"/>
      <c r="NH77" s="52"/>
      <c r="NI77" s="52"/>
      <c r="NJ77" s="52"/>
      <c r="NK77" s="28"/>
      <c r="NL77" s="28"/>
      <c r="NM77" s="28"/>
      <c r="NN77" s="28"/>
      <c r="NO77" s="28"/>
      <c r="NP77" s="28"/>
      <c r="NQ77" s="28"/>
      <c r="NR77" s="28"/>
      <c r="NS77" s="52"/>
      <c r="NT77" s="51"/>
      <c r="NU77" s="51"/>
      <c r="NV77" s="51"/>
      <c r="NW77" s="47"/>
      <c r="NX77" s="52"/>
      <c r="NY77" s="52"/>
      <c r="NZ77" s="52"/>
      <c r="OA77" s="28"/>
      <c r="OB77" s="28"/>
      <c r="OC77" s="28"/>
      <c r="OD77" s="28"/>
      <c r="OE77" s="28"/>
      <c r="OF77" s="28"/>
      <c r="OG77" s="28"/>
      <c r="OH77" s="28"/>
      <c r="OI77" s="52"/>
      <c r="OJ77" s="51"/>
      <c r="OK77" s="51"/>
      <c r="OL77" s="51"/>
      <c r="OM77" s="47"/>
      <c r="ON77" s="52"/>
      <c r="OO77" s="52"/>
      <c r="OP77" s="52"/>
      <c r="OQ77" s="28"/>
      <c r="OR77" s="28"/>
      <c r="OS77" s="28"/>
      <c r="OT77" s="28"/>
      <c r="OU77" s="28"/>
      <c r="OV77" s="28"/>
      <c r="OW77" s="28"/>
      <c r="OX77" s="28"/>
      <c r="OY77" s="52"/>
      <c r="OZ77" s="51"/>
      <c r="PA77" s="51"/>
      <c r="PB77" s="51"/>
      <c r="PC77" s="47"/>
      <c r="PD77" s="52"/>
      <c r="PE77" s="52"/>
      <c r="PF77" s="52"/>
      <c r="PG77" s="28"/>
      <c r="PH77" s="28"/>
      <c r="PI77" s="28"/>
      <c r="PJ77" s="28"/>
      <c r="PK77" s="28"/>
      <c r="PL77" s="28"/>
      <c r="PM77" s="28"/>
      <c r="PN77" s="28"/>
      <c r="PO77" s="52"/>
      <c r="PP77" s="51"/>
      <c r="PQ77" s="51"/>
      <c r="PR77" s="51"/>
      <c r="PS77" s="47"/>
      <c r="PT77" s="52"/>
      <c r="PU77" s="52"/>
      <c r="PV77" s="52"/>
      <c r="PW77" s="28"/>
      <c r="PX77" s="28"/>
      <c r="PY77" s="28"/>
      <c r="PZ77" s="28"/>
      <c r="QA77" s="28"/>
      <c r="QB77" s="28"/>
      <c r="QC77" s="28"/>
      <c r="QD77" s="28"/>
      <c r="QE77" s="52"/>
      <c r="QF77" s="51"/>
      <c r="QG77" s="51"/>
      <c r="QH77" s="51"/>
      <c r="QI77" s="47"/>
      <c r="QJ77" s="52"/>
      <c r="QK77" s="52"/>
      <c r="QL77" s="52"/>
      <c r="QM77" s="28"/>
      <c r="QN77" s="28"/>
      <c r="QO77" s="28"/>
      <c r="QP77" s="28"/>
      <c r="QQ77" s="28"/>
      <c r="QR77" s="28"/>
      <c r="QS77" s="28"/>
      <c r="QT77" s="28"/>
      <c r="QU77" s="52"/>
      <c r="QV77" s="51"/>
      <c r="QW77" s="51"/>
      <c r="QX77" s="51"/>
      <c r="QY77" s="47"/>
      <c r="QZ77" s="52"/>
      <c r="RA77" s="52"/>
      <c r="RB77" s="52"/>
      <c r="RC77" s="28"/>
      <c r="RD77" s="28"/>
      <c r="RE77" s="28"/>
      <c r="RF77" s="28"/>
      <c r="RG77" s="28"/>
      <c r="RH77" s="28"/>
      <c r="RI77" s="28"/>
      <c r="RJ77" s="28"/>
      <c r="RK77" s="52"/>
      <c r="RL77" s="51"/>
      <c r="RM77" s="51"/>
      <c r="RN77" s="51"/>
      <c r="RO77" s="47"/>
      <c r="RP77" s="52"/>
      <c r="RQ77" s="52"/>
      <c r="RR77" s="52"/>
      <c r="RS77" s="28"/>
      <c r="RT77" s="28"/>
      <c r="RU77" s="28"/>
      <c r="RV77" s="28"/>
      <c r="RW77" s="28"/>
      <c r="RX77" s="28"/>
      <c r="RY77" s="28"/>
      <c r="RZ77" s="28"/>
      <c r="SA77" s="52"/>
      <c r="SB77" s="51"/>
      <c r="SC77" s="51"/>
      <c r="SD77" s="51"/>
      <c r="SE77" s="47"/>
      <c r="SF77" s="52"/>
      <c r="SG77" s="52"/>
      <c r="SH77" s="52"/>
      <c r="SI77" s="28"/>
      <c r="SJ77" s="28"/>
      <c r="SK77" s="28"/>
      <c r="SL77" s="28"/>
      <c r="SM77" s="28"/>
      <c r="SN77" s="28"/>
      <c r="SO77" s="28"/>
      <c r="SP77" s="28"/>
      <c r="SQ77" s="52"/>
      <c r="SR77" s="51"/>
      <c r="SS77" s="51"/>
      <c r="ST77" s="51"/>
      <c r="SU77" s="47"/>
      <c r="SV77" s="52"/>
      <c r="SW77" s="52"/>
      <c r="SX77" s="52"/>
      <c r="SY77" s="28"/>
      <c r="SZ77" s="28"/>
      <c r="TA77" s="28"/>
      <c r="TB77" s="28"/>
      <c r="TC77" s="28"/>
      <c r="TD77" s="28"/>
      <c r="TE77" s="28"/>
      <c r="TF77" s="28"/>
      <c r="TG77" s="52"/>
      <c r="TH77" s="51"/>
      <c r="TI77" s="51"/>
      <c r="TJ77" s="51"/>
      <c r="TK77" s="47"/>
      <c r="TL77" s="52"/>
      <c r="TM77" s="52"/>
      <c r="TN77" s="52"/>
      <c r="TO77" s="28"/>
      <c r="TP77" s="28"/>
      <c r="TQ77" s="28"/>
      <c r="TR77" s="28"/>
      <c r="TS77" s="28"/>
      <c r="TT77" s="28"/>
      <c r="TU77" s="28"/>
      <c r="TV77" s="28"/>
      <c r="TW77" s="52"/>
      <c r="TX77" s="51"/>
      <c r="TY77" s="51"/>
      <c r="TZ77" s="51"/>
      <c r="UA77" s="47"/>
      <c r="UB77" s="52"/>
      <c r="UC77" s="52"/>
      <c r="UD77" s="52"/>
      <c r="UE77" s="28"/>
      <c r="UF77" s="28"/>
      <c r="UG77" s="28"/>
      <c r="UH77" s="28"/>
      <c r="UI77" s="28"/>
      <c r="UJ77" s="28"/>
      <c r="UK77" s="28"/>
      <c r="UL77" s="28"/>
      <c r="UM77" s="52"/>
      <c r="UN77" s="51"/>
      <c r="UO77" s="51"/>
      <c r="UP77" s="51"/>
      <c r="UQ77" s="47"/>
      <c r="UR77" s="52"/>
      <c r="US77" s="52"/>
      <c r="UT77" s="52"/>
      <c r="UU77" s="28"/>
      <c r="UV77" s="28"/>
      <c r="UW77" s="28"/>
      <c r="UX77" s="28"/>
      <c r="UY77" s="28"/>
      <c r="UZ77" s="28"/>
      <c r="VA77" s="28"/>
      <c r="VB77" s="28"/>
      <c r="VC77" s="52"/>
      <c r="VD77" s="51"/>
      <c r="VE77" s="51"/>
      <c r="VF77" s="51"/>
      <c r="VG77" s="47"/>
      <c r="VH77" s="52"/>
      <c r="VI77" s="52"/>
      <c r="VJ77" s="52"/>
      <c r="VK77" s="28"/>
      <c r="VL77" s="28"/>
      <c r="VM77" s="28"/>
      <c r="VN77" s="28"/>
      <c r="VO77" s="28"/>
      <c r="VP77" s="28"/>
      <c r="VQ77" s="28"/>
      <c r="VR77" s="28"/>
      <c r="VS77" s="52"/>
      <c r="VT77" s="51"/>
      <c r="VU77" s="51"/>
      <c r="VV77" s="51"/>
      <c r="VW77" s="47"/>
      <c r="VX77" s="52"/>
      <c r="VY77" s="52"/>
      <c r="VZ77" s="52"/>
      <c r="WA77" s="28"/>
      <c r="WB77" s="28"/>
      <c r="WC77" s="28"/>
      <c r="WD77" s="28"/>
      <c r="WE77" s="28"/>
      <c r="WF77" s="28"/>
      <c r="WG77" s="28"/>
      <c r="WH77" s="28"/>
      <c r="WI77" s="52"/>
      <c r="WJ77" s="51"/>
      <c r="WK77" s="51"/>
      <c r="WL77" s="51"/>
      <c r="WM77" s="47"/>
      <c r="WN77" s="52"/>
      <c r="WO77" s="52"/>
      <c r="WP77" s="52"/>
      <c r="WQ77" s="28"/>
      <c r="WR77" s="28"/>
      <c r="WS77" s="28"/>
      <c r="WT77" s="28"/>
      <c r="WU77" s="28"/>
      <c r="WV77" s="28"/>
      <c r="WW77" s="28"/>
      <c r="WX77" s="28"/>
      <c r="WY77" s="52"/>
      <c r="WZ77" s="51"/>
      <c r="XA77" s="51"/>
      <c r="XB77" s="51"/>
      <c r="XC77" s="47"/>
      <c r="XD77" s="52"/>
      <c r="XE77" s="52"/>
      <c r="XF77" s="52"/>
      <c r="XG77" s="28"/>
      <c r="XH77" s="28"/>
      <c r="XI77" s="28"/>
      <c r="XJ77" s="28"/>
      <c r="XK77" s="28"/>
      <c r="XL77" s="28"/>
      <c r="XM77" s="28"/>
      <c r="XN77" s="28"/>
      <c r="XO77" s="52"/>
      <c r="XP77" s="51"/>
      <c r="XQ77" s="51"/>
      <c r="XR77" s="51"/>
      <c r="XS77" s="47"/>
      <c r="XT77" s="52"/>
      <c r="XU77" s="52"/>
      <c r="XV77" s="52"/>
      <c r="XW77" s="28"/>
      <c r="XX77" s="28"/>
      <c r="XY77" s="28"/>
      <c r="XZ77" s="28"/>
      <c r="YA77" s="28"/>
      <c r="YB77" s="28"/>
      <c r="YC77" s="28"/>
      <c r="YD77" s="28"/>
      <c r="YE77" s="52"/>
      <c r="YF77" s="51"/>
      <c r="YG77" s="51"/>
      <c r="YH77" s="51"/>
      <c r="YI77" s="47"/>
      <c r="YJ77" s="52"/>
      <c r="YK77" s="52"/>
      <c r="YL77" s="52"/>
      <c r="YM77" s="28"/>
      <c r="YN77" s="28"/>
      <c r="YO77" s="28"/>
      <c r="YP77" s="28"/>
      <c r="YQ77" s="28"/>
      <c r="YR77" s="28"/>
      <c r="YS77" s="28"/>
      <c r="YT77" s="28"/>
      <c r="YU77" s="52"/>
      <c r="YV77" s="51"/>
      <c r="YW77" s="51"/>
      <c r="YX77" s="51"/>
      <c r="YY77" s="47"/>
      <c r="YZ77" s="52"/>
      <c r="ZA77" s="52"/>
      <c r="ZB77" s="52"/>
      <c r="ZC77" s="28"/>
      <c r="ZD77" s="28"/>
      <c r="ZE77" s="28"/>
      <c r="ZF77" s="28"/>
      <c r="ZG77" s="28"/>
      <c r="ZH77" s="28"/>
      <c r="ZI77" s="28"/>
      <c r="ZJ77" s="28"/>
      <c r="ZK77" s="52"/>
      <c r="ZL77" s="51"/>
      <c r="ZM77" s="51"/>
      <c r="ZN77" s="51"/>
      <c r="ZO77" s="47"/>
      <c r="ZP77" s="52"/>
      <c r="ZQ77" s="52"/>
      <c r="ZR77" s="52"/>
      <c r="ZS77" s="28"/>
      <c r="ZT77" s="28"/>
      <c r="ZU77" s="28"/>
      <c r="ZV77" s="28"/>
      <c r="ZW77" s="28"/>
      <c r="ZX77" s="28"/>
      <c r="ZY77" s="28"/>
      <c r="ZZ77" s="28"/>
      <c r="AAA77" s="52"/>
      <c r="AAB77" s="51"/>
      <c r="AAC77" s="51"/>
      <c r="AAD77" s="51"/>
      <c r="AAE77" s="47"/>
      <c r="AAF77" s="52"/>
      <c r="AAG77" s="52"/>
      <c r="AAH77" s="52"/>
      <c r="AAI77" s="28"/>
      <c r="AAJ77" s="28"/>
      <c r="AAK77" s="28"/>
      <c r="AAL77" s="28"/>
      <c r="AAM77" s="28"/>
      <c r="AAN77" s="28"/>
      <c r="AAO77" s="28"/>
      <c r="AAP77" s="28"/>
      <c r="AAQ77" s="52"/>
      <c r="AAR77" s="51"/>
      <c r="AAS77" s="51"/>
      <c r="AAT77" s="51"/>
      <c r="AAU77" s="47"/>
      <c r="AAV77" s="52"/>
      <c r="AAW77" s="52"/>
      <c r="AAX77" s="52"/>
      <c r="AAY77" s="28"/>
      <c r="AAZ77" s="28"/>
      <c r="ABA77" s="28"/>
      <c r="ABB77" s="28"/>
      <c r="ABC77" s="28"/>
      <c r="ABD77" s="28"/>
      <c r="ABE77" s="28"/>
      <c r="ABF77" s="28"/>
      <c r="ABG77" s="52"/>
      <c r="ABH77" s="51"/>
      <c r="ABI77" s="51"/>
      <c r="ABJ77" s="51"/>
      <c r="ABK77" s="47"/>
      <c r="ABL77" s="52"/>
      <c r="ABM77" s="52"/>
      <c r="ABN77" s="52"/>
      <c r="ABO77" s="28"/>
      <c r="ABP77" s="28"/>
      <c r="ABQ77" s="28"/>
      <c r="ABR77" s="28"/>
      <c r="ABS77" s="28"/>
      <c r="ABT77" s="28"/>
      <c r="ABU77" s="28"/>
      <c r="ABV77" s="28"/>
      <c r="ABW77" s="52"/>
      <c r="ABX77" s="51"/>
      <c r="ABY77" s="51"/>
      <c r="ABZ77" s="51"/>
      <c r="ACA77" s="47"/>
      <c r="ACB77" s="52"/>
      <c r="ACC77" s="52"/>
      <c r="ACD77" s="52"/>
      <c r="ACE77" s="28"/>
      <c r="ACF77" s="28"/>
      <c r="ACG77" s="28"/>
      <c r="ACH77" s="28"/>
      <c r="ACI77" s="28"/>
      <c r="ACJ77" s="28"/>
      <c r="ACK77" s="28"/>
      <c r="ACL77" s="28"/>
      <c r="ACM77" s="52"/>
      <c r="ACN77" s="51"/>
      <c r="ACO77" s="51"/>
      <c r="ACP77" s="51"/>
      <c r="ACQ77" s="47"/>
      <c r="ACR77" s="52"/>
      <c r="ACS77" s="52"/>
      <c r="ACT77" s="52"/>
      <c r="ACU77" s="28"/>
      <c r="ACV77" s="28"/>
      <c r="ACW77" s="28"/>
      <c r="ACX77" s="28"/>
      <c r="ACY77" s="28"/>
      <c r="ACZ77" s="28"/>
      <c r="ADA77" s="28"/>
      <c r="ADB77" s="28"/>
      <c r="ADC77" s="52"/>
      <c r="ADD77" s="51"/>
      <c r="ADE77" s="51"/>
      <c r="ADF77" s="51"/>
      <c r="ADG77" s="47"/>
      <c r="ADH77" s="52"/>
      <c r="ADI77" s="52"/>
      <c r="ADJ77" s="52"/>
      <c r="ADK77" s="28"/>
      <c r="ADL77" s="28"/>
      <c r="ADM77" s="28"/>
      <c r="ADN77" s="28"/>
      <c r="ADO77" s="28"/>
      <c r="ADP77" s="28"/>
      <c r="ADQ77" s="28"/>
      <c r="ADR77" s="28"/>
      <c r="ADS77" s="52"/>
      <c r="ADT77" s="51"/>
      <c r="ADU77" s="51"/>
      <c r="ADV77" s="51"/>
      <c r="ADW77" s="47"/>
      <c r="ADX77" s="52"/>
      <c r="ADY77" s="52"/>
      <c r="ADZ77" s="52"/>
      <c r="AEA77" s="28"/>
      <c r="AEB77" s="28"/>
      <c r="AEC77" s="28"/>
      <c r="AED77" s="28"/>
      <c r="AEE77" s="28"/>
      <c r="AEF77" s="28"/>
      <c r="AEG77" s="28"/>
      <c r="AEH77" s="28"/>
      <c r="AEI77" s="52"/>
      <c r="AEJ77" s="51"/>
      <c r="AEK77" s="51"/>
      <c r="AEL77" s="51"/>
      <c r="AEM77" s="47"/>
      <c r="AEN77" s="52"/>
      <c r="AEO77" s="52"/>
      <c r="AEP77" s="52"/>
      <c r="AEQ77" s="28"/>
      <c r="AER77" s="28"/>
      <c r="AES77" s="28"/>
      <c r="AET77" s="28"/>
      <c r="AEU77" s="28"/>
      <c r="AEV77" s="28"/>
      <c r="AEW77" s="28"/>
      <c r="AEX77" s="28"/>
      <c r="AEY77" s="52"/>
      <c r="AEZ77" s="51"/>
      <c r="AFA77" s="51"/>
      <c r="AFB77" s="51"/>
      <c r="AFC77" s="47"/>
      <c r="AFD77" s="52"/>
      <c r="AFE77" s="52"/>
      <c r="AFF77" s="52"/>
      <c r="AFG77" s="28"/>
      <c r="AFH77" s="28"/>
      <c r="AFI77" s="28"/>
      <c r="AFJ77" s="28"/>
      <c r="AFK77" s="28"/>
      <c r="AFL77" s="28"/>
      <c r="AFM77" s="28"/>
      <c r="AFN77" s="28"/>
      <c r="AFO77" s="52"/>
      <c r="AFP77" s="51"/>
      <c r="AFQ77" s="51"/>
      <c r="AFR77" s="51"/>
      <c r="AFS77" s="47"/>
      <c r="AFT77" s="52"/>
      <c r="AFU77" s="52"/>
      <c r="AFV77" s="52"/>
      <c r="AFW77" s="28"/>
      <c r="AFX77" s="28"/>
      <c r="AFY77" s="28"/>
      <c r="AFZ77" s="28"/>
      <c r="AGA77" s="28"/>
      <c r="AGB77" s="28"/>
      <c r="AGC77" s="28"/>
      <c r="AGD77" s="28"/>
      <c r="AGE77" s="52"/>
      <c r="AGF77" s="51"/>
      <c r="AGG77" s="51"/>
      <c r="AGH77" s="51"/>
      <c r="AGI77" s="47"/>
      <c r="AGJ77" s="52"/>
      <c r="AGK77" s="52"/>
      <c r="AGL77" s="52"/>
      <c r="AGM77" s="28"/>
      <c r="AGN77" s="28"/>
      <c r="AGO77" s="28"/>
      <c r="AGP77" s="28"/>
      <c r="AGQ77" s="28"/>
      <c r="AGR77" s="28"/>
      <c r="AGS77" s="28"/>
      <c r="AGT77" s="28"/>
      <c r="AGU77" s="52"/>
      <c r="AGV77" s="51"/>
      <c r="AGW77" s="51"/>
      <c r="AGX77" s="51"/>
      <c r="AGY77" s="47"/>
      <c r="AGZ77" s="52"/>
      <c r="AHA77" s="52"/>
      <c r="AHB77" s="52"/>
      <c r="AHC77" s="28"/>
      <c r="AHD77" s="28"/>
      <c r="AHE77" s="28"/>
      <c r="AHF77" s="28"/>
      <c r="AHG77" s="28"/>
      <c r="AHH77" s="28"/>
      <c r="AHI77" s="28"/>
      <c r="AHJ77" s="28"/>
      <c r="AHK77" s="52"/>
      <c r="AHL77" s="51"/>
      <c r="AHM77" s="51"/>
      <c r="AHN77" s="51"/>
      <c r="AHO77" s="47"/>
      <c r="AHP77" s="52"/>
      <c r="AHQ77" s="52"/>
      <c r="AHR77" s="52"/>
      <c r="AHS77" s="28"/>
      <c r="AHT77" s="28"/>
      <c r="AHU77" s="28"/>
      <c r="AHV77" s="28"/>
      <c r="AHW77" s="28"/>
      <c r="AHX77" s="28"/>
      <c r="AHY77" s="28"/>
      <c r="AHZ77" s="28"/>
      <c r="AIA77" s="52"/>
      <c r="AIB77" s="51"/>
      <c r="AIC77" s="51"/>
      <c r="AID77" s="51"/>
      <c r="AIE77" s="47"/>
      <c r="AIF77" s="52"/>
      <c r="AIG77" s="52"/>
      <c r="AIH77" s="52"/>
      <c r="AII77" s="28"/>
      <c r="AIJ77" s="28"/>
      <c r="AIK77" s="28"/>
      <c r="AIL77" s="28"/>
      <c r="AIM77" s="28"/>
      <c r="AIN77" s="28"/>
      <c r="AIO77" s="28"/>
      <c r="AIP77" s="28"/>
      <c r="AIQ77" s="52"/>
      <c r="AIR77" s="51"/>
      <c r="AIS77" s="51"/>
      <c r="AIT77" s="51"/>
      <c r="AIU77" s="47"/>
      <c r="AIV77" s="52"/>
      <c r="AIW77" s="52"/>
      <c r="AIX77" s="52"/>
      <c r="AIY77" s="28"/>
      <c r="AIZ77" s="28"/>
      <c r="AJA77" s="28"/>
      <c r="AJB77" s="28"/>
      <c r="AJC77" s="28"/>
      <c r="AJD77" s="28"/>
      <c r="AJE77" s="28"/>
      <c r="AJF77" s="28"/>
      <c r="AJG77" s="52"/>
      <c r="AJH77" s="51"/>
      <c r="AJI77" s="51"/>
      <c r="AJJ77" s="51"/>
      <c r="AJK77" s="47"/>
      <c r="AJL77" s="52"/>
      <c r="AJM77" s="52"/>
      <c r="AJN77" s="52"/>
      <c r="AJO77" s="28"/>
      <c r="AJP77" s="28"/>
      <c r="AJQ77" s="28"/>
      <c r="AJR77" s="28"/>
      <c r="AJS77" s="28"/>
      <c r="AJT77" s="28"/>
      <c r="AJU77" s="28"/>
      <c r="AJV77" s="28"/>
      <c r="AJW77" s="52"/>
      <c r="AJX77" s="51"/>
      <c r="AJY77" s="51"/>
      <c r="AJZ77" s="51"/>
      <c r="AKA77" s="47"/>
      <c r="AKB77" s="52"/>
      <c r="AKC77" s="52"/>
      <c r="AKD77" s="52"/>
      <c r="AKE77" s="28"/>
      <c r="AKF77" s="28"/>
      <c r="AKG77" s="28"/>
      <c r="AKH77" s="28"/>
      <c r="AKI77" s="28"/>
      <c r="AKJ77" s="28"/>
      <c r="AKK77" s="28"/>
      <c r="AKL77" s="28"/>
      <c r="AKM77" s="52"/>
      <c r="AKN77" s="51"/>
      <c r="AKO77" s="51"/>
      <c r="AKP77" s="51"/>
      <c r="AKQ77" s="47"/>
      <c r="AKR77" s="52"/>
      <c r="AKS77" s="52"/>
      <c r="AKT77" s="52"/>
      <c r="AKU77" s="28"/>
      <c r="AKV77" s="28"/>
      <c r="AKW77" s="28"/>
      <c r="AKX77" s="28"/>
      <c r="AKY77" s="28"/>
      <c r="AKZ77" s="28"/>
      <c r="ALA77" s="28"/>
      <c r="ALB77" s="28"/>
      <c r="ALC77" s="52"/>
      <c r="ALD77" s="51"/>
      <c r="ALE77" s="51"/>
      <c r="ALF77" s="51"/>
      <c r="ALG77" s="47"/>
      <c r="ALH77" s="52"/>
      <c r="ALI77" s="52"/>
      <c r="ALJ77" s="52"/>
      <c r="ALK77" s="28"/>
      <c r="ALL77" s="28"/>
      <c r="ALM77" s="28"/>
      <c r="ALN77" s="28"/>
      <c r="ALO77" s="28"/>
      <c r="ALP77" s="28"/>
      <c r="ALQ77" s="28"/>
      <c r="ALR77" s="28"/>
      <c r="ALS77" s="52"/>
      <c r="ALT77" s="51"/>
      <c r="ALU77" s="51"/>
      <c r="ALV77" s="51"/>
      <c r="ALW77" s="47"/>
      <c r="ALX77" s="52"/>
      <c r="ALY77" s="52"/>
      <c r="ALZ77" s="52"/>
      <c r="AMA77" s="28"/>
      <c r="AMB77" s="28"/>
      <c r="AMC77" s="28"/>
      <c r="AMD77" s="28"/>
      <c r="AME77" s="28"/>
      <c r="AMF77" s="28"/>
      <c r="AMG77" s="28"/>
      <c r="AMH77" s="28"/>
      <c r="AMI77" s="52"/>
      <c r="AMJ77" s="51"/>
      <c r="AMK77" s="51"/>
      <c r="AML77" s="51"/>
      <c r="AMM77" s="47"/>
      <c r="AMN77" s="52"/>
      <c r="AMO77" s="52"/>
      <c r="AMP77" s="52"/>
      <c r="AMQ77" s="28"/>
      <c r="AMR77" s="28"/>
      <c r="AMS77" s="28"/>
      <c r="AMT77" s="28"/>
      <c r="AMU77" s="28"/>
      <c r="AMV77" s="28"/>
      <c r="AMW77" s="28"/>
      <c r="AMX77" s="28"/>
      <c r="AMY77" s="52"/>
      <c r="AMZ77" s="51"/>
      <c r="ANA77" s="51"/>
      <c r="ANB77" s="51"/>
      <c r="ANC77" s="47"/>
      <c r="AND77" s="52"/>
      <c r="ANE77" s="52"/>
      <c r="ANF77" s="52"/>
      <c r="ANG77" s="28"/>
      <c r="ANH77" s="28"/>
      <c r="ANI77" s="28"/>
      <c r="ANJ77" s="28"/>
      <c r="ANK77" s="28"/>
      <c r="ANL77" s="28"/>
      <c r="ANM77" s="28"/>
      <c r="ANN77" s="28"/>
      <c r="ANO77" s="52"/>
      <c r="ANP77" s="51"/>
      <c r="ANQ77" s="51"/>
      <c r="ANR77" s="51"/>
      <c r="ANS77" s="47"/>
      <c r="ANT77" s="52"/>
      <c r="ANU77" s="52"/>
      <c r="ANV77" s="52"/>
      <c r="ANW77" s="28"/>
      <c r="ANX77" s="28"/>
      <c r="ANY77" s="28"/>
      <c r="ANZ77" s="28"/>
      <c r="AOA77" s="28"/>
      <c r="AOB77" s="28"/>
      <c r="AOC77" s="28"/>
      <c r="AOD77" s="28"/>
      <c r="AOE77" s="52"/>
      <c r="AOF77" s="51"/>
      <c r="AOG77" s="51"/>
      <c r="AOH77" s="51"/>
      <c r="AOI77" s="47"/>
      <c r="AOJ77" s="52"/>
      <c r="AOK77" s="52"/>
      <c r="AOL77" s="52"/>
      <c r="AOM77" s="28"/>
      <c r="AON77" s="28"/>
      <c r="AOO77" s="28"/>
      <c r="AOP77" s="28"/>
      <c r="AOQ77" s="28"/>
      <c r="AOR77" s="28"/>
      <c r="AOS77" s="28"/>
      <c r="AOT77" s="28"/>
      <c r="AOU77" s="52"/>
      <c r="AOV77" s="51"/>
      <c r="AOW77" s="51"/>
      <c r="AOX77" s="51"/>
      <c r="AOY77" s="47"/>
      <c r="AOZ77" s="52"/>
      <c r="APA77" s="52"/>
      <c r="APB77" s="52"/>
      <c r="APC77" s="28"/>
      <c r="APD77" s="28"/>
      <c r="APE77" s="28"/>
      <c r="APF77" s="28"/>
      <c r="APG77" s="28"/>
      <c r="APH77" s="28"/>
      <c r="API77" s="28"/>
      <c r="APJ77" s="28"/>
      <c r="APK77" s="52"/>
      <c r="APL77" s="51"/>
      <c r="APM77" s="51"/>
      <c r="APN77" s="51"/>
      <c r="APO77" s="47"/>
      <c r="APP77" s="52"/>
      <c r="APQ77" s="52"/>
      <c r="APR77" s="52"/>
      <c r="APS77" s="28"/>
      <c r="APT77" s="28"/>
      <c r="APU77" s="28"/>
      <c r="APV77" s="28"/>
      <c r="APW77" s="28"/>
      <c r="APX77" s="28"/>
      <c r="APY77" s="28"/>
      <c r="APZ77" s="28"/>
      <c r="AQA77" s="52"/>
      <c r="AQB77" s="51"/>
      <c r="AQC77" s="51"/>
      <c r="AQD77" s="51"/>
      <c r="AQE77" s="47"/>
      <c r="AQF77" s="52"/>
      <c r="AQG77" s="52"/>
      <c r="AQH77" s="52"/>
      <c r="AQI77" s="28"/>
      <c r="AQJ77" s="28"/>
      <c r="AQK77" s="28"/>
      <c r="AQL77" s="28"/>
      <c r="AQM77" s="28"/>
      <c r="AQN77" s="28"/>
      <c r="AQO77" s="28"/>
      <c r="AQP77" s="28"/>
      <c r="AQQ77" s="52"/>
      <c r="AQR77" s="51"/>
      <c r="AQS77" s="51"/>
      <c r="AQT77" s="51"/>
      <c r="AQU77" s="47"/>
      <c r="AQV77" s="52"/>
      <c r="AQW77" s="52"/>
      <c r="AQX77" s="52"/>
      <c r="AQY77" s="28"/>
      <c r="AQZ77" s="28"/>
      <c r="ARA77" s="28"/>
      <c r="ARB77" s="28"/>
      <c r="ARC77" s="28"/>
      <c r="ARD77" s="28"/>
      <c r="ARE77" s="28"/>
      <c r="ARF77" s="28"/>
      <c r="ARG77" s="52"/>
      <c r="ARH77" s="51"/>
      <c r="ARI77" s="51"/>
      <c r="ARJ77" s="51"/>
      <c r="ARK77" s="47"/>
      <c r="ARL77" s="52"/>
      <c r="ARM77" s="52"/>
      <c r="ARN77" s="52"/>
      <c r="ARO77" s="28"/>
      <c r="ARP77" s="28"/>
      <c r="ARQ77" s="28"/>
      <c r="ARR77" s="28"/>
      <c r="ARS77" s="28"/>
      <c r="ART77" s="28"/>
      <c r="ARU77" s="28"/>
      <c r="ARV77" s="28"/>
      <c r="ARW77" s="52"/>
      <c r="ARX77" s="51"/>
      <c r="ARY77" s="51"/>
      <c r="ARZ77" s="51"/>
      <c r="ASA77" s="47"/>
      <c r="ASB77" s="52"/>
      <c r="ASC77" s="52"/>
      <c r="ASD77" s="52"/>
      <c r="ASE77" s="28"/>
      <c r="ASF77" s="28"/>
      <c r="ASG77" s="28"/>
      <c r="ASH77" s="28"/>
      <c r="ASI77" s="28"/>
      <c r="ASJ77" s="28"/>
      <c r="ASK77" s="28"/>
      <c r="ASL77" s="28"/>
      <c r="ASM77" s="52"/>
      <c r="ASN77" s="51"/>
      <c r="ASO77" s="51"/>
      <c r="ASP77" s="51"/>
      <c r="ASQ77" s="47"/>
      <c r="ASR77" s="52"/>
      <c r="ASS77" s="52"/>
      <c r="AST77" s="52"/>
      <c r="ASU77" s="28"/>
      <c r="ASV77" s="28"/>
      <c r="ASW77" s="28"/>
      <c r="ASX77" s="28"/>
      <c r="ASY77" s="28"/>
      <c r="ASZ77" s="28"/>
      <c r="ATA77" s="28"/>
      <c r="ATB77" s="28"/>
      <c r="ATC77" s="52"/>
      <c r="ATD77" s="51"/>
      <c r="ATE77" s="51"/>
      <c r="ATF77" s="51"/>
      <c r="ATG77" s="47"/>
      <c r="ATH77" s="52"/>
      <c r="ATI77" s="52"/>
      <c r="ATJ77" s="52"/>
      <c r="ATK77" s="28"/>
      <c r="ATL77" s="28"/>
      <c r="ATM77" s="28"/>
      <c r="ATN77" s="28"/>
      <c r="ATO77" s="28"/>
      <c r="ATP77" s="28"/>
      <c r="ATQ77" s="28"/>
      <c r="ATR77" s="28"/>
      <c r="ATS77" s="52"/>
      <c r="ATT77" s="51"/>
      <c r="ATU77" s="51"/>
      <c r="ATV77" s="51"/>
      <c r="ATW77" s="47"/>
      <c r="ATX77" s="52"/>
      <c r="ATY77" s="52"/>
      <c r="ATZ77" s="52"/>
      <c r="AUA77" s="28"/>
      <c r="AUB77" s="28"/>
      <c r="AUC77" s="28"/>
      <c r="AUD77" s="28"/>
      <c r="AUE77" s="28"/>
      <c r="AUF77" s="28"/>
      <c r="AUG77" s="28"/>
      <c r="AUH77" s="28"/>
      <c r="AUI77" s="52"/>
      <c r="AUJ77" s="51"/>
      <c r="AUK77" s="51"/>
      <c r="AUL77" s="51"/>
      <c r="AUM77" s="47"/>
      <c r="AUN77" s="52"/>
      <c r="AUO77" s="52"/>
      <c r="AUP77" s="52"/>
      <c r="AUQ77" s="28"/>
      <c r="AUR77" s="28"/>
      <c r="AUS77" s="28"/>
      <c r="AUT77" s="28"/>
      <c r="AUU77" s="28"/>
      <c r="AUV77" s="28"/>
      <c r="AUW77" s="28"/>
      <c r="AUX77" s="28"/>
      <c r="AUY77" s="52"/>
      <c r="AUZ77" s="51"/>
      <c r="AVA77" s="51"/>
      <c r="AVB77" s="51"/>
      <c r="AVC77" s="47"/>
      <c r="AVD77" s="52"/>
      <c r="AVE77" s="52"/>
      <c r="AVF77" s="52"/>
      <c r="AVG77" s="28"/>
      <c r="AVH77" s="28"/>
      <c r="AVI77" s="28"/>
      <c r="AVJ77" s="28"/>
      <c r="AVK77" s="28"/>
      <c r="AVL77" s="28"/>
      <c r="AVM77" s="28"/>
      <c r="AVN77" s="28"/>
      <c r="AVO77" s="52"/>
      <c r="AVP77" s="51"/>
      <c r="AVQ77" s="51"/>
      <c r="AVR77" s="51"/>
      <c r="AVS77" s="47"/>
      <c r="AVT77" s="52"/>
      <c r="AVU77" s="52"/>
      <c r="AVV77" s="52"/>
      <c r="AVW77" s="28"/>
      <c r="AVX77" s="28"/>
      <c r="AVY77" s="28"/>
      <c r="AVZ77" s="28"/>
      <c r="AWA77" s="28"/>
      <c r="AWB77" s="28"/>
      <c r="AWC77" s="28"/>
      <c r="AWD77" s="28"/>
      <c r="AWE77" s="52"/>
      <c r="AWF77" s="51"/>
      <c r="AWG77" s="51"/>
      <c r="AWH77" s="51"/>
      <c r="AWI77" s="47"/>
      <c r="AWJ77" s="52"/>
      <c r="AWK77" s="52"/>
      <c r="AWL77" s="52"/>
      <c r="AWM77" s="28"/>
      <c r="AWN77" s="28"/>
      <c r="AWO77" s="28"/>
      <c r="AWP77" s="28"/>
      <c r="AWQ77" s="28"/>
      <c r="AWR77" s="28"/>
      <c r="AWS77" s="28"/>
      <c r="AWT77" s="28"/>
      <c r="AWU77" s="52"/>
      <c r="AWV77" s="51"/>
      <c r="AWW77" s="51"/>
      <c r="AWX77" s="51"/>
      <c r="AWY77" s="47"/>
      <c r="AWZ77" s="52"/>
      <c r="AXA77" s="52"/>
      <c r="AXB77" s="52"/>
      <c r="AXC77" s="28"/>
      <c r="AXD77" s="28"/>
      <c r="AXE77" s="28"/>
      <c r="AXF77" s="28"/>
      <c r="AXG77" s="28"/>
      <c r="AXH77" s="28"/>
      <c r="AXI77" s="28"/>
      <c r="AXJ77" s="28"/>
      <c r="AXK77" s="52"/>
      <c r="AXL77" s="51"/>
      <c r="AXM77" s="51"/>
      <c r="AXN77" s="51"/>
      <c r="AXO77" s="47"/>
      <c r="AXP77" s="52"/>
      <c r="AXQ77" s="52"/>
      <c r="AXR77" s="52"/>
      <c r="AXS77" s="28"/>
      <c r="AXT77" s="28"/>
      <c r="AXU77" s="28"/>
      <c r="AXV77" s="28"/>
      <c r="AXW77" s="28"/>
      <c r="AXX77" s="28"/>
      <c r="AXY77" s="28"/>
      <c r="AXZ77" s="28"/>
      <c r="AYA77" s="52"/>
      <c r="AYB77" s="51"/>
      <c r="AYC77" s="51"/>
      <c r="AYD77" s="51"/>
      <c r="AYE77" s="47"/>
      <c r="AYF77" s="52"/>
      <c r="AYG77" s="52"/>
      <c r="AYH77" s="52"/>
      <c r="AYI77" s="28"/>
      <c r="AYJ77" s="28"/>
      <c r="AYK77" s="28"/>
      <c r="AYL77" s="28"/>
      <c r="AYM77" s="28"/>
      <c r="AYN77" s="28"/>
      <c r="AYO77" s="28"/>
      <c r="AYP77" s="28"/>
      <c r="AYQ77" s="52"/>
      <c r="AYR77" s="51"/>
      <c r="AYS77" s="51"/>
      <c r="AYT77" s="51"/>
      <c r="AYU77" s="47"/>
      <c r="AYV77" s="52"/>
      <c r="AYW77" s="52"/>
      <c r="AYX77" s="52"/>
      <c r="AYY77" s="28"/>
      <c r="AYZ77" s="28"/>
      <c r="AZA77" s="28"/>
      <c r="AZB77" s="28"/>
      <c r="AZC77" s="28"/>
      <c r="AZD77" s="28"/>
      <c r="AZE77" s="28"/>
      <c r="AZF77" s="28"/>
      <c r="AZG77" s="52"/>
      <c r="AZH77" s="51"/>
      <c r="AZI77" s="51"/>
      <c r="AZJ77" s="51"/>
      <c r="AZK77" s="47"/>
      <c r="AZL77" s="52"/>
      <c r="AZM77" s="52"/>
      <c r="AZN77" s="52"/>
      <c r="AZO77" s="28"/>
      <c r="AZP77" s="28"/>
      <c r="AZQ77" s="28"/>
      <c r="AZR77" s="28"/>
      <c r="AZS77" s="28"/>
      <c r="AZT77" s="28"/>
      <c r="AZU77" s="28"/>
      <c r="AZV77" s="28"/>
      <c r="AZW77" s="52"/>
      <c r="AZX77" s="51"/>
      <c r="AZY77" s="51"/>
      <c r="AZZ77" s="51"/>
      <c r="BAA77" s="47"/>
      <c r="BAB77" s="52"/>
      <c r="BAC77" s="52"/>
      <c r="BAD77" s="52"/>
      <c r="BAE77" s="28"/>
      <c r="BAF77" s="28"/>
      <c r="BAG77" s="28"/>
      <c r="BAH77" s="28"/>
      <c r="BAI77" s="28"/>
      <c r="BAJ77" s="28"/>
      <c r="BAK77" s="28"/>
      <c r="BAL77" s="28"/>
      <c r="BAM77" s="52"/>
      <c r="BAN77" s="51"/>
      <c r="BAO77" s="51"/>
      <c r="BAP77" s="51"/>
      <c r="BAQ77" s="47"/>
      <c r="BAR77" s="52"/>
      <c r="BAS77" s="52"/>
      <c r="BAT77" s="52"/>
      <c r="BAU77" s="28"/>
      <c r="BAV77" s="28"/>
      <c r="BAW77" s="28"/>
      <c r="BAX77" s="28"/>
      <c r="BAY77" s="28"/>
      <c r="BAZ77" s="28"/>
      <c r="BBA77" s="28"/>
      <c r="BBB77" s="28"/>
      <c r="BBC77" s="52"/>
      <c r="BBD77" s="51"/>
      <c r="BBE77" s="51"/>
      <c r="BBF77" s="51"/>
      <c r="BBG77" s="47"/>
      <c r="BBH77" s="52"/>
      <c r="BBI77" s="52"/>
      <c r="BBJ77" s="52"/>
      <c r="BBK77" s="28"/>
      <c r="BBL77" s="28"/>
      <c r="BBM77" s="28"/>
      <c r="BBN77" s="28"/>
      <c r="BBO77" s="28"/>
      <c r="BBP77" s="28"/>
      <c r="BBQ77" s="28"/>
      <c r="BBR77" s="28"/>
      <c r="BBS77" s="52"/>
      <c r="BBT77" s="51"/>
      <c r="BBU77" s="51"/>
      <c r="BBV77" s="51"/>
      <c r="BBW77" s="47"/>
      <c r="BBX77" s="52"/>
      <c r="BBY77" s="52"/>
      <c r="BBZ77" s="52"/>
      <c r="BCA77" s="28"/>
      <c r="BCB77" s="28"/>
      <c r="BCC77" s="28"/>
      <c r="BCD77" s="28"/>
      <c r="BCE77" s="28"/>
      <c r="BCF77" s="28"/>
      <c r="BCG77" s="28"/>
      <c r="BCH77" s="28"/>
      <c r="BCI77" s="52"/>
      <c r="BCJ77" s="51"/>
      <c r="BCK77" s="51"/>
      <c r="BCL77" s="51"/>
      <c r="BCM77" s="47"/>
      <c r="BCN77" s="52"/>
      <c r="BCO77" s="52"/>
      <c r="BCP77" s="52"/>
      <c r="BCQ77" s="28"/>
      <c r="BCR77" s="28"/>
      <c r="BCS77" s="28"/>
      <c r="BCT77" s="28"/>
      <c r="BCU77" s="28"/>
      <c r="BCV77" s="28"/>
      <c r="BCW77" s="28"/>
      <c r="BCX77" s="28"/>
      <c r="BCY77" s="52"/>
      <c r="BCZ77" s="51"/>
      <c r="BDA77" s="51"/>
      <c r="BDB77" s="51"/>
      <c r="BDC77" s="47"/>
      <c r="BDD77" s="52"/>
      <c r="BDE77" s="52"/>
      <c r="BDF77" s="52"/>
      <c r="BDG77" s="28"/>
      <c r="BDH77" s="28"/>
      <c r="BDI77" s="28"/>
      <c r="BDJ77" s="28"/>
      <c r="BDK77" s="28"/>
      <c r="BDL77" s="28"/>
      <c r="BDM77" s="28"/>
      <c r="BDN77" s="28"/>
      <c r="BDO77" s="52"/>
      <c r="BDP77" s="51"/>
      <c r="BDQ77" s="51"/>
      <c r="BDR77" s="51"/>
      <c r="BDS77" s="47"/>
      <c r="BDT77" s="52"/>
      <c r="BDU77" s="52"/>
      <c r="BDV77" s="52"/>
      <c r="BDW77" s="28"/>
      <c r="BDX77" s="28"/>
      <c r="BDY77" s="28"/>
      <c r="BDZ77" s="28"/>
      <c r="BEA77" s="28"/>
      <c r="BEB77" s="28"/>
      <c r="BEC77" s="28"/>
      <c r="BED77" s="28"/>
      <c r="BEE77" s="52"/>
      <c r="BEF77" s="51"/>
      <c r="BEG77" s="51"/>
      <c r="BEH77" s="51"/>
      <c r="BEI77" s="47"/>
      <c r="BEJ77" s="52"/>
      <c r="BEK77" s="52"/>
      <c r="BEL77" s="52"/>
      <c r="BEM77" s="28"/>
      <c r="BEN77" s="28"/>
      <c r="BEO77" s="28"/>
      <c r="BEP77" s="28"/>
      <c r="BEQ77" s="28"/>
      <c r="BER77" s="28"/>
      <c r="BES77" s="28"/>
      <c r="BET77" s="28"/>
      <c r="BEU77" s="52"/>
      <c r="BEV77" s="51"/>
      <c r="BEW77" s="51"/>
      <c r="BEX77" s="51"/>
      <c r="BEY77" s="47"/>
      <c r="BEZ77" s="52"/>
      <c r="BFA77" s="52"/>
      <c r="BFB77" s="52"/>
      <c r="BFC77" s="28"/>
      <c r="BFD77" s="28"/>
      <c r="BFE77" s="28"/>
      <c r="BFF77" s="28"/>
      <c r="BFG77" s="28"/>
      <c r="BFH77" s="28"/>
      <c r="BFI77" s="28"/>
      <c r="BFJ77" s="28"/>
      <c r="BFK77" s="52"/>
      <c r="BFL77" s="51"/>
      <c r="BFM77" s="51"/>
      <c r="BFN77" s="51"/>
      <c r="BFO77" s="47"/>
      <c r="BFP77" s="52"/>
      <c r="BFQ77" s="52"/>
      <c r="BFR77" s="52"/>
      <c r="BFS77" s="28"/>
      <c r="BFT77" s="28"/>
      <c r="BFU77" s="28"/>
      <c r="BFV77" s="28"/>
      <c r="BFW77" s="28"/>
      <c r="BFX77" s="28"/>
      <c r="BFY77" s="28"/>
      <c r="BFZ77" s="28"/>
      <c r="BGA77" s="52"/>
      <c r="BGB77" s="51"/>
      <c r="BGC77" s="51"/>
      <c r="BGD77" s="51"/>
      <c r="BGE77" s="47"/>
      <c r="BGF77" s="52"/>
      <c r="BGG77" s="52"/>
      <c r="BGH77" s="52"/>
      <c r="BGI77" s="28"/>
      <c r="BGJ77" s="28"/>
      <c r="BGK77" s="28"/>
      <c r="BGL77" s="28"/>
      <c r="BGM77" s="28"/>
      <c r="BGN77" s="28"/>
      <c r="BGO77" s="28"/>
      <c r="BGP77" s="28"/>
      <c r="BGQ77" s="52"/>
      <c r="BGR77" s="51"/>
      <c r="BGS77" s="51"/>
      <c r="BGT77" s="51"/>
      <c r="BGU77" s="47"/>
      <c r="BGV77" s="52"/>
      <c r="BGW77" s="52"/>
      <c r="BGX77" s="52"/>
      <c r="BGY77" s="28"/>
      <c r="BGZ77" s="28"/>
      <c r="BHA77" s="28"/>
      <c r="BHB77" s="28"/>
      <c r="BHC77" s="28"/>
      <c r="BHD77" s="28"/>
      <c r="BHE77" s="28"/>
      <c r="BHF77" s="28"/>
      <c r="BHG77" s="52"/>
      <c r="BHH77" s="51"/>
      <c r="BHI77" s="51"/>
      <c r="BHJ77" s="51"/>
      <c r="BHK77" s="47"/>
      <c r="BHL77" s="52"/>
      <c r="BHM77" s="52"/>
      <c r="BHN77" s="52"/>
      <c r="BHO77" s="28"/>
      <c r="BHP77" s="28"/>
      <c r="BHQ77" s="28"/>
      <c r="BHR77" s="28"/>
      <c r="BHS77" s="28"/>
      <c r="BHT77" s="28"/>
      <c r="BHU77" s="28"/>
      <c r="BHV77" s="28"/>
      <c r="BHW77" s="52"/>
      <c r="BHX77" s="51"/>
      <c r="BHY77" s="51"/>
      <c r="BHZ77" s="51"/>
      <c r="BIA77" s="47"/>
      <c r="BIB77" s="52"/>
      <c r="BIC77" s="52"/>
      <c r="BID77" s="52"/>
      <c r="BIE77" s="28"/>
      <c r="BIF77" s="28"/>
      <c r="BIG77" s="28"/>
      <c r="BIH77" s="28"/>
      <c r="BII77" s="28"/>
      <c r="BIJ77" s="28"/>
      <c r="BIK77" s="28"/>
      <c r="BIL77" s="28"/>
      <c r="BIM77" s="52"/>
      <c r="BIN77" s="51"/>
      <c r="BIO77" s="51"/>
      <c r="BIP77" s="51"/>
      <c r="BIQ77" s="47"/>
      <c r="BIR77" s="52"/>
      <c r="BIS77" s="52"/>
      <c r="BIT77" s="52"/>
      <c r="BIU77" s="28"/>
      <c r="BIV77" s="28"/>
      <c r="BIW77" s="28"/>
      <c r="BIX77" s="28"/>
      <c r="BIY77" s="28"/>
      <c r="BIZ77" s="28"/>
      <c r="BJA77" s="28"/>
      <c r="BJB77" s="28"/>
      <c r="BJC77" s="52"/>
      <c r="BJD77" s="51"/>
      <c r="BJE77" s="51"/>
      <c r="BJF77" s="51"/>
      <c r="BJG77" s="47"/>
      <c r="BJH77" s="52"/>
      <c r="BJI77" s="52"/>
      <c r="BJJ77" s="52"/>
      <c r="BJK77" s="28"/>
      <c r="BJL77" s="28"/>
      <c r="BJM77" s="28"/>
      <c r="BJN77" s="28"/>
      <c r="BJO77" s="28"/>
      <c r="BJP77" s="28"/>
      <c r="BJQ77" s="28"/>
      <c r="BJR77" s="28"/>
      <c r="BJS77" s="52"/>
      <c r="BJT77" s="51"/>
      <c r="BJU77" s="51"/>
      <c r="BJV77" s="51"/>
      <c r="BJW77" s="47"/>
      <c r="BJX77" s="52"/>
      <c r="BJY77" s="52"/>
      <c r="BJZ77" s="52"/>
      <c r="BKA77" s="28"/>
      <c r="BKB77" s="28"/>
      <c r="BKC77" s="28"/>
      <c r="BKD77" s="28"/>
      <c r="BKE77" s="28"/>
      <c r="BKF77" s="28"/>
      <c r="BKG77" s="28"/>
      <c r="BKH77" s="28"/>
      <c r="BKI77" s="52"/>
      <c r="BKJ77" s="51"/>
      <c r="BKK77" s="51"/>
      <c r="BKL77" s="51"/>
      <c r="BKM77" s="47"/>
      <c r="BKN77" s="52"/>
      <c r="BKO77" s="52"/>
      <c r="BKP77" s="52"/>
      <c r="BKQ77" s="28"/>
      <c r="BKR77" s="28"/>
      <c r="BKS77" s="28"/>
      <c r="BKT77" s="28"/>
      <c r="BKU77" s="28"/>
      <c r="BKV77" s="28"/>
      <c r="BKW77" s="28"/>
      <c r="BKX77" s="28"/>
      <c r="BKY77" s="52"/>
      <c r="BKZ77" s="51"/>
      <c r="BLA77" s="51"/>
      <c r="BLB77" s="51"/>
      <c r="BLC77" s="47"/>
      <c r="BLD77" s="52"/>
      <c r="BLE77" s="52"/>
      <c r="BLF77" s="52"/>
      <c r="BLG77" s="28"/>
      <c r="BLH77" s="28"/>
      <c r="BLI77" s="28"/>
      <c r="BLJ77" s="28"/>
      <c r="BLK77" s="28"/>
      <c r="BLL77" s="28"/>
      <c r="BLM77" s="28"/>
      <c r="BLN77" s="28"/>
      <c r="BLO77" s="52"/>
      <c r="BLP77" s="51"/>
      <c r="BLQ77" s="51"/>
      <c r="BLR77" s="51"/>
      <c r="BLS77" s="47"/>
      <c r="BLT77" s="52"/>
      <c r="BLU77" s="52"/>
      <c r="BLV77" s="52"/>
      <c r="BLW77" s="28"/>
      <c r="BLX77" s="28"/>
      <c r="BLY77" s="28"/>
      <c r="BLZ77" s="28"/>
      <c r="BMA77" s="28"/>
      <c r="BMB77" s="28"/>
      <c r="BMC77" s="28"/>
      <c r="BMD77" s="28"/>
      <c r="BME77" s="52"/>
      <c r="BMF77" s="51"/>
      <c r="BMG77" s="51"/>
      <c r="BMH77" s="51"/>
      <c r="BMI77" s="47"/>
      <c r="BMJ77" s="52"/>
      <c r="BMK77" s="52"/>
      <c r="BML77" s="52"/>
      <c r="BMM77" s="28"/>
      <c r="BMN77" s="28"/>
      <c r="BMO77" s="28"/>
      <c r="BMP77" s="28"/>
      <c r="BMQ77" s="28"/>
      <c r="BMR77" s="28"/>
      <c r="BMS77" s="28"/>
      <c r="BMT77" s="28"/>
      <c r="BMU77" s="52"/>
      <c r="BMV77" s="51"/>
      <c r="BMW77" s="51"/>
      <c r="BMX77" s="51"/>
      <c r="BMY77" s="47"/>
      <c r="BMZ77" s="52"/>
      <c r="BNA77" s="52"/>
      <c r="BNB77" s="52"/>
      <c r="BNC77" s="28"/>
      <c r="BND77" s="28"/>
      <c r="BNE77" s="28"/>
      <c r="BNF77" s="28"/>
      <c r="BNG77" s="28"/>
      <c r="BNH77" s="28"/>
      <c r="BNI77" s="28"/>
      <c r="BNJ77" s="28"/>
      <c r="BNK77" s="52"/>
      <c r="BNL77" s="51"/>
      <c r="BNM77" s="51"/>
      <c r="BNN77" s="51"/>
      <c r="BNO77" s="47"/>
      <c r="BNP77" s="52"/>
      <c r="BNQ77" s="52"/>
      <c r="BNR77" s="52"/>
      <c r="BNS77" s="28"/>
      <c r="BNT77" s="28"/>
      <c r="BNU77" s="28"/>
      <c r="BNV77" s="28"/>
      <c r="BNW77" s="28"/>
      <c r="BNX77" s="28"/>
      <c r="BNY77" s="28"/>
      <c r="BNZ77" s="28"/>
      <c r="BOA77" s="52"/>
      <c r="BOB77" s="51"/>
      <c r="BOC77" s="51"/>
      <c r="BOD77" s="51"/>
      <c r="BOE77" s="47"/>
      <c r="BOF77" s="52"/>
      <c r="BOG77" s="52"/>
      <c r="BOH77" s="52"/>
      <c r="BOI77" s="28"/>
      <c r="BOJ77" s="28"/>
      <c r="BOK77" s="28"/>
      <c r="BOL77" s="28"/>
      <c r="BOM77" s="28"/>
      <c r="BON77" s="28"/>
      <c r="BOO77" s="28"/>
      <c r="BOP77" s="28"/>
      <c r="BOQ77" s="52"/>
      <c r="BOR77" s="51"/>
      <c r="BOS77" s="51"/>
      <c r="BOT77" s="51"/>
      <c r="BOU77" s="47"/>
      <c r="BOV77" s="52"/>
      <c r="BOW77" s="52"/>
      <c r="BOX77" s="52"/>
      <c r="BOY77" s="28"/>
      <c r="BOZ77" s="28"/>
      <c r="BPA77" s="28"/>
      <c r="BPB77" s="28"/>
      <c r="BPC77" s="28"/>
      <c r="BPD77" s="28"/>
      <c r="BPE77" s="28"/>
      <c r="BPF77" s="28"/>
      <c r="BPG77" s="52"/>
      <c r="BPH77" s="51"/>
      <c r="BPI77" s="51"/>
      <c r="BPJ77" s="51"/>
      <c r="BPK77" s="47"/>
      <c r="BPL77" s="52"/>
      <c r="BPM77" s="52"/>
      <c r="BPN77" s="52"/>
      <c r="BPO77" s="28"/>
      <c r="BPP77" s="28"/>
      <c r="BPQ77" s="28"/>
      <c r="BPR77" s="28"/>
      <c r="BPS77" s="28"/>
      <c r="BPT77" s="28"/>
      <c r="BPU77" s="28"/>
      <c r="BPV77" s="28"/>
      <c r="BPW77" s="52"/>
      <c r="BPX77" s="51"/>
      <c r="BPY77" s="51"/>
      <c r="BPZ77" s="51"/>
      <c r="BQA77" s="47"/>
      <c r="BQB77" s="52"/>
      <c r="BQC77" s="52"/>
      <c r="BQD77" s="52"/>
      <c r="BQE77" s="28"/>
      <c r="BQF77" s="28"/>
      <c r="BQG77" s="28"/>
      <c r="BQH77" s="28"/>
      <c r="BQI77" s="28"/>
      <c r="BQJ77" s="28"/>
      <c r="BQK77" s="28"/>
      <c r="BQL77" s="28"/>
      <c r="BQM77" s="52"/>
      <c r="BQN77" s="51"/>
      <c r="BQO77" s="51"/>
      <c r="BQP77" s="51"/>
      <c r="BQQ77" s="47"/>
      <c r="BQR77" s="52"/>
      <c r="BQS77" s="52"/>
      <c r="BQT77" s="52"/>
      <c r="BQU77" s="28"/>
      <c r="BQV77" s="28"/>
      <c r="BQW77" s="28"/>
      <c r="BQX77" s="28"/>
      <c r="BQY77" s="28"/>
      <c r="BQZ77" s="28"/>
      <c r="BRA77" s="28"/>
      <c r="BRB77" s="28"/>
      <c r="BRC77" s="52"/>
      <c r="BRD77" s="51"/>
      <c r="BRE77" s="51"/>
      <c r="BRF77" s="51"/>
      <c r="BRG77" s="47"/>
      <c r="BRH77" s="52"/>
      <c r="BRI77" s="52"/>
      <c r="BRJ77" s="52"/>
      <c r="BRK77" s="28"/>
      <c r="BRL77" s="28"/>
      <c r="BRM77" s="28"/>
      <c r="BRN77" s="28"/>
      <c r="BRO77" s="28"/>
      <c r="BRP77" s="28"/>
      <c r="BRQ77" s="28"/>
      <c r="BRR77" s="28"/>
      <c r="BRS77" s="52"/>
      <c r="BRT77" s="51"/>
      <c r="BRU77" s="51"/>
      <c r="BRV77" s="51"/>
      <c r="BRW77" s="47"/>
      <c r="BRX77" s="52"/>
      <c r="BRY77" s="52"/>
      <c r="BRZ77" s="52"/>
      <c r="BSA77" s="28"/>
      <c r="BSB77" s="28"/>
      <c r="BSC77" s="28"/>
      <c r="BSD77" s="28"/>
      <c r="BSE77" s="28"/>
      <c r="BSF77" s="28"/>
      <c r="BSG77" s="28"/>
      <c r="BSH77" s="28"/>
      <c r="BSI77" s="52"/>
      <c r="BSJ77" s="51"/>
      <c r="BSK77" s="51"/>
      <c r="BSL77" s="51"/>
      <c r="BSM77" s="47"/>
      <c r="BSN77" s="52"/>
      <c r="BSO77" s="52"/>
      <c r="BSP77" s="52"/>
      <c r="BSQ77" s="28"/>
      <c r="BSR77" s="28"/>
      <c r="BSS77" s="28"/>
      <c r="BST77" s="28"/>
      <c r="BSU77" s="28"/>
      <c r="BSV77" s="28"/>
      <c r="BSW77" s="28"/>
      <c r="BSX77" s="28"/>
      <c r="BSY77" s="52"/>
      <c r="BSZ77" s="51"/>
      <c r="BTA77" s="51"/>
      <c r="BTB77" s="51"/>
      <c r="BTC77" s="47"/>
      <c r="BTD77" s="52"/>
      <c r="BTE77" s="52"/>
      <c r="BTF77" s="52"/>
      <c r="BTG77" s="28"/>
      <c r="BTH77" s="28"/>
      <c r="BTI77" s="28"/>
      <c r="BTJ77" s="28"/>
      <c r="BTK77" s="28"/>
      <c r="BTL77" s="28"/>
      <c r="BTM77" s="28"/>
      <c r="BTN77" s="28"/>
      <c r="BTO77" s="52"/>
      <c r="BTP77" s="51"/>
      <c r="BTQ77" s="51"/>
      <c r="BTR77" s="51"/>
      <c r="BTS77" s="47"/>
      <c r="BTT77" s="52"/>
      <c r="BTU77" s="52"/>
      <c r="BTV77" s="52"/>
      <c r="BTW77" s="28"/>
      <c r="BTX77" s="28"/>
      <c r="BTY77" s="28"/>
      <c r="BTZ77" s="28"/>
      <c r="BUA77" s="28"/>
      <c r="BUB77" s="28"/>
      <c r="BUC77" s="28"/>
      <c r="BUD77" s="28"/>
      <c r="BUE77" s="52"/>
      <c r="BUF77" s="51"/>
      <c r="BUG77" s="51"/>
      <c r="BUH77" s="51"/>
      <c r="BUI77" s="47"/>
      <c r="BUJ77" s="52"/>
      <c r="BUK77" s="52"/>
      <c r="BUL77" s="52"/>
      <c r="BUM77" s="28"/>
      <c r="BUN77" s="28"/>
      <c r="BUO77" s="28"/>
      <c r="BUP77" s="28"/>
      <c r="BUQ77" s="28"/>
      <c r="BUR77" s="28"/>
      <c r="BUS77" s="28"/>
      <c r="BUT77" s="28"/>
      <c r="BUU77" s="52"/>
      <c r="BUV77" s="51"/>
      <c r="BUW77" s="51"/>
      <c r="BUX77" s="51"/>
      <c r="BUY77" s="47"/>
      <c r="BUZ77" s="52"/>
      <c r="BVA77" s="52"/>
      <c r="BVB77" s="52"/>
      <c r="BVC77" s="28"/>
      <c r="BVD77" s="28"/>
      <c r="BVE77" s="28"/>
      <c r="BVF77" s="28"/>
      <c r="BVG77" s="28"/>
      <c r="BVH77" s="28"/>
      <c r="BVI77" s="28"/>
      <c r="BVJ77" s="28"/>
      <c r="BVK77" s="52"/>
      <c r="BVL77" s="51"/>
      <c r="BVM77" s="51"/>
      <c r="BVN77" s="51"/>
      <c r="BVO77" s="47"/>
      <c r="BVP77" s="52"/>
      <c r="BVQ77" s="52"/>
      <c r="BVR77" s="52"/>
      <c r="BVS77" s="28"/>
      <c r="BVT77" s="28"/>
      <c r="BVU77" s="28"/>
      <c r="BVV77" s="28"/>
      <c r="BVW77" s="28"/>
      <c r="BVX77" s="28"/>
      <c r="BVY77" s="28"/>
      <c r="BVZ77" s="28"/>
      <c r="BWA77" s="52"/>
      <c r="BWB77" s="51"/>
      <c r="BWC77" s="51"/>
      <c r="BWD77" s="51"/>
      <c r="BWE77" s="47"/>
      <c r="BWF77" s="52"/>
      <c r="BWG77" s="52"/>
      <c r="BWH77" s="52"/>
      <c r="BWI77" s="28"/>
      <c r="BWJ77" s="28"/>
      <c r="BWK77" s="28"/>
      <c r="BWL77" s="28"/>
      <c r="BWM77" s="28"/>
      <c r="BWN77" s="28"/>
      <c r="BWO77" s="28"/>
      <c r="BWP77" s="28"/>
      <c r="BWQ77" s="52"/>
      <c r="BWR77" s="51"/>
      <c r="BWS77" s="51"/>
      <c r="BWT77" s="51"/>
      <c r="BWU77" s="47"/>
      <c r="BWV77" s="52"/>
      <c r="BWW77" s="52"/>
      <c r="BWX77" s="52"/>
      <c r="BWY77" s="28"/>
      <c r="BWZ77" s="28"/>
      <c r="BXA77" s="28"/>
      <c r="BXB77" s="28"/>
      <c r="BXC77" s="28"/>
      <c r="BXD77" s="28"/>
      <c r="BXE77" s="28"/>
      <c r="BXF77" s="28"/>
      <c r="BXG77" s="52"/>
      <c r="BXH77" s="51"/>
      <c r="BXI77" s="51"/>
      <c r="BXJ77" s="51"/>
      <c r="BXK77" s="47"/>
      <c r="BXL77" s="52"/>
      <c r="BXM77" s="52"/>
      <c r="BXN77" s="52"/>
      <c r="BXO77" s="28"/>
      <c r="BXP77" s="28"/>
      <c r="BXQ77" s="28"/>
      <c r="BXR77" s="28"/>
      <c r="BXS77" s="28"/>
      <c r="BXT77" s="28"/>
      <c r="BXU77" s="28"/>
      <c r="BXV77" s="28"/>
      <c r="BXW77" s="52"/>
      <c r="BXX77" s="51"/>
      <c r="BXY77" s="51"/>
      <c r="BXZ77" s="51"/>
      <c r="BYA77" s="47"/>
      <c r="BYB77" s="52"/>
      <c r="BYC77" s="52"/>
      <c r="BYD77" s="52"/>
      <c r="BYE77" s="28"/>
      <c r="BYF77" s="28"/>
      <c r="BYG77" s="28"/>
      <c r="BYH77" s="28"/>
      <c r="BYI77" s="28"/>
      <c r="BYJ77" s="28"/>
      <c r="BYK77" s="28"/>
      <c r="BYL77" s="28"/>
      <c r="BYM77" s="52"/>
      <c r="BYN77" s="51"/>
      <c r="BYO77" s="51"/>
      <c r="BYP77" s="51"/>
      <c r="BYQ77" s="47"/>
      <c r="BYR77" s="52"/>
      <c r="BYS77" s="52"/>
      <c r="BYT77" s="52"/>
      <c r="BYU77" s="28"/>
      <c r="BYV77" s="28"/>
      <c r="BYW77" s="28"/>
      <c r="BYX77" s="28"/>
      <c r="BYY77" s="28"/>
      <c r="BYZ77" s="28"/>
      <c r="BZA77" s="28"/>
      <c r="BZB77" s="28"/>
      <c r="BZC77" s="52"/>
      <c r="BZD77" s="51"/>
      <c r="BZE77" s="51"/>
      <c r="BZF77" s="51"/>
      <c r="BZG77" s="47"/>
      <c r="BZH77" s="52"/>
      <c r="BZI77" s="52"/>
      <c r="BZJ77" s="52"/>
      <c r="BZK77" s="28"/>
      <c r="BZL77" s="28"/>
      <c r="BZM77" s="28"/>
      <c r="BZN77" s="28"/>
      <c r="BZO77" s="28"/>
      <c r="BZP77" s="28"/>
      <c r="BZQ77" s="28"/>
      <c r="BZR77" s="28"/>
      <c r="BZS77" s="52"/>
      <c r="BZT77" s="51"/>
      <c r="BZU77" s="51"/>
      <c r="BZV77" s="51"/>
      <c r="BZW77" s="47"/>
      <c r="BZX77" s="52"/>
      <c r="BZY77" s="52"/>
      <c r="BZZ77" s="52"/>
      <c r="CAA77" s="28"/>
      <c r="CAB77" s="28"/>
      <c r="CAC77" s="28"/>
      <c r="CAD77" s="28"/>
      <c r="CAE77" s="28"/>
      <c r="CAF77" s="28"/>
      <c r="CAG77" s="28"/>
      <c r="CAH77" s="28"/>
      <c r="CAI77" s="52"/>
      <c r="CAJ77" s="51"/>
      <c r="CAK77" s="51"/>
      <c r="CAL77" s="51"/>
      <c r="CAM77" s="47"/>
      <c r="CAN77" s="52"/>
      <c r="CAO77" s="52"/>
      <c r="CAP77" s="52"/>
      <c r="CAQ77" s="28"/>
      <c r="CAR77" s="28"/>
      <c r="CAS77" s="28"/>
      <c r="CAT77" s="28"/>
      <c r="CAU77" s="28"/>
      <c r="CAV77" s="28"/>
      <c r="CAW77" s="28"/>
      <c r="CAX77" s="28"/>
      <c r="CAY77" s="52"/>
      <c r="CAZ77" s="51"/>
      <c r="CBA77" s="51"/>
      <c r="CBB77" s="51"/>
      <c r="CBC77" s="47"/>
      <c r="CBD77" s="52"/>
      <c r="CBE77" s="52"/>
      <c r="CBF77" s="52"/>
      <c r="CBG77" s="28"/>
      <c r="CBH77" s="28"/>
      <c r="CBI77" s="28"/>
      <c r="CBJ77" s="28"/>
      <c r="CBK77" s="28"/>
      <c r="CBL77" s="28"/>
      <c r="CBM77" s="28"/>
      <c r="CBN77" s="28"/>
      <c r="CBO77" s="52"/>
      <c r="CBP77" s="51"/>
      <c r="CBQ77" s="51"/>
      <c r="CBR77" s="51"/>
      <c r="CBS77" s="47"/>
      <c r="CBT77" s="52"/>
      <c r="CBU77" s="52"/>
      <c r="CBV77" s="52"/>
      <c r="CBW77" s="28"/>
      <c r="CBX77" s="28"/>
      <c r="CBY77" s="28"/>
      <c r="CBZ77" s="28"/>
      <c r="CCA77" s="28"/>
      <c r="CCB77" s="28"/>
      <c r="CCC77" s="28"/>
      <c r="CCD77" s="28"/>
      <c r="CCE77" s="52"/>
      <c r="CCF77" s="51"/>
      <c r="CCG77" s="51"/>
      <c r="CCH77" s="51"/>
      <c r="CCI77" s="47"/>
      <c r="CCJ77" s="52"/>
      <c r="CCK77" s="52"/>
      <c r="CCL77" s="52"/>
      <c r="CCM77" s="28"/>
      <c r="CCN77" s="28"/>
      <c r="CCO77" s="28"/>
      <c r="CCP77" s="28"/>
      <c r="CCQ77" s="28"/>
      <c r="CCR77" s="28"/>
      <c r="CCS77" s="28"/>
      <c r="CCT77" s="28"/>
      <c r="CCU77" s="52"/>
      <c r="CCV77" s="51"/>
      <c r="CCW77" s="51"/>
      <c r="CCX77" s="51"/>
      <c r="CCY77" s="47"/>
      <c r="CCZ77" s="52"/>
      <c r="CDA77" s="52"/>
      <c r="CDB77" s="52"/>
      <c r="CDC77" s="28"/>
      <c r="CDD77" s="28"/>
      <c r="CDE77" s="28"/>
      <c r="CDF77" s="28"/>
      <c r="CDG77" s="28"/>
      <c r="CDH77" s="28"/>
      <c r="CDI77" s="28"/>
      <c r="CDJ77" s="28"/>
      <c r="CDK77" s="52"/>
      <c r="CDL77" s="51"/>
      <c r="CDM77" s="51"/>
      <c r="CDN77" s="51"/>
      <c r="CDO77" s="47"/>
      <c r="CDP77" s="52"/>
      <c r="CDQ77" s="52"/>
      <c r="CDR77" s="52"/>
      <c r="CDS77" s="28"/>
      <c r="CDT77" s="28"/>
      <c r="CDU77" s="28"/>
      <c r="CDV77" s="28"/>
      <c r="CDW77" s="28"/>
      <c r="CDX77" s="28"/>
      <c r="CDY77" s="28"/>
      <c r="CDZ77" s="28"/>
      <c r="CEA77" s="52"/>
      <c r="CEB77" s="51"/>
      <c r="CEC77" s="51"/>
      <c r="CED77" s="51"/>
      <c r="CEE77" s="47"/>
      <c r="CEF77" s="52"/>
      <c r="CEG77" s="52"/>
      <c r="CEH77" s="52"/>
      <c r="CEI77" s="28"/>
      <c r="CEJ77" s="28"/>
      <c r="CEK77" s="28"/>
      <c r="CEL77" s="28"/>
      <c r="CEM77" s="28"/>
      <c r="CEN77" s="28"/>
      <c r="CEO77" s="28"/>
      <c r="CEP77" s="28"/>
      <c r="CEQ77" s="52"/>
      <c r="CER77" s="51"/>
      <c r="CES77" s="51"/>
      <c r="CET77" s="51"/>
      <c r="CEU77" s="47"/>
      <c r="CEV77" s="52"/>
      <c r="CEW77" s="52"/>
      <c r="CEX77" s="52"/>
      <c r="CEY77" s="28"/>
      <c r="CEZ77" s="28"/>
      <c r="CFA77" s="28"/>
      <c r="CFB77" s="28"/>
      <c r="CFC77" s="28"/>
      <c r="CFD77" s="28"/>
      <c r="CFE77" s="28"/>
      <c r="CFF77" s="28"/>
      <c r="CFG77" s="52"/>
      <c r="CFH77" s="51"/>
      <c r="CFI77" s="51"/>
      <c r="CFJ77" s="51"/>
      <c r="CFK77" s="47"/>
      <c r="CFL77" s="52"/>
      <c r="CFM77" s="52"/>
      <c r="CFN77" s="52"/>
      <c r="CFO77" s="28"/>
      <c r="CFP77" s="28"/>
      <c r="CFQ77" s="28"/>
      <c r="CFR77" s="28"/>
      <c r="CFS77" s="28"/>
      <c r="CFT77" s="28"/>
      <c r="CFU77" s="28"/>
      <c r="CFV77" s="28"/>
      <c r="CFW77" s="52"/>
      <c r="CFX77" s="51"/>
      <c r="CFY77" s="51"/>
      <c r="CFZ77" s="51"/>
      <c r="CGA77" s="47"/>
      <c r="CGB77" s="52"/>
      <c r="CGC77" s="52"/>
      <c r="CGD77" s="52"/>
      <c r="CGE77" s="28"/>
      <c r="CGF77" s="28"/>
      <c r="CGG77" s="28"/>
      <c r="CGH77" s="28"/>
      <c r="CGI77" s="28"/>
      <c r="CGJ77" s="28"/>
      <c r="CGK77" s="28"/>
      <c r="CGL77" s="28"/>
      <c r="CGM77" s="52"/>
      <c r="CGN77" s="51"/>
      <c r="CGO77" s="51"/>
      <c r="CGP77" s="51"/>
      <c r="CGQ77" s="47"/>
      <c r="CGR77" s="52"/>
      <c r="CGS77" s="52"/>
      <c r="CGT77" s="52"/>
      <c r="CGU77" s="28"/>
      <c r="CGV77" s="28"/>
      <c r="CGW77" s="28"/>
      <c r="CGX77" s="28"/>
      <c r="CGY77" s="28"/>
      <c r="CGZ77" s="28"/>
      <c r="CHA77" s="28"/>
      <c r="CHB77" s="28"/>
      <c r="CHC77" s="52"/>
      <c r="CHD77" s="51"/>
      <c r="CHE77" s="51"/>
      <c r="CHF77" s="51"/>
      <c r="CHG77" s="47"/>
      <c r="CHH77" s="52"/>
      <c r="CHI77" s="52"/>
      <c r="CHJ77" s="52"/>
      <c r="CHK77" s="28"/>
      <c r="CHL77" s="28"/>
      <c r="CHM77" s="28"/>
      <c r="CHN77" s="28"/>
      <c r="CHO77" s="28"/>
      <c r="CHP77" s="28"/>
      <c r="CHQ77" s="28"/>
      <c r="CHR77" s="28"/>
      <c r="CHS77" s="52"/>
      <c r="CHT77" s="51"/>
      <c r="CHU77" s="51"/>
      <c r="CHV77" s="51"/>
      <c r="CHW77" s="47"/>
      <c r="CHX77" s="52"/>
      <c r="CHY77" s="52"/>
      <c r="CHZ77" s="52"/>
      <c r="CIA77" s="28"/>
      <c r="CIB77" s="28"/>
      <c r="CIC77" s="28"/>
      <c r="CID77" s="28"/>
      <c r="CIE77" s="28"/>
      <c r="CIF77" s="28"/>
      <c r="CIG77" s="28"/>
      <c r="CIH77" s="28"/>
      <c r="CII77" s="52"/>
      <c r="CIJ77" s="51"/>
      <c r="CIK77" s="51"/>
      <c r="CIL77" s="51"/>
      <c r="CIM77" s="47"/>
      <c r="CIN77" s="52"/>
      <c r="CIO77" s="52"/>
      <c r="CIP77" s="52"/>
      <c r="CIQ77" s="28"/>
      <c r="CIR77" s="28"/>
      <c r="CIS77" s="28"/>
      <c r="CIT77" s="28"/>
      <c r="CIU77" s="28"/>
      <c r="CIV77" s="28"/>
      <c r="CIW77" s="28"/>
      <c r="CIX77" s="28"/>
      <c r="CIY77" s="52"/>
      <c r="CIZ77" s="51"/>
      <c r="CJA77" s="51"/>
      <c r="CJB77" s="51"/>
      <c r="CJC77" s="47"/>
      <c r="CJD77" s="52"/>
      <c r="CJE77" s="52"/>
      <c r="CJF77" s="52"/>
      <c r="CJG77" s="28"/>
      <c r="CJH77" s="28"/>
      <c r="CJI77" s="28"/>
      <c r="CJJ77" s="28"/>
      <c r="CJK77" s="28"/>
      <c r="CJL77" s="28"/>
      <c r="CJM77" s="28"/>
      <c r="CJN77" s="28"/>
      <c r="CJO77" s="52"/>
      <c r="CJP77" s="51"/>
      <c r="CJQ77" s="51"/>
      <c r="CJR77" s="51"/>
      <c r="CJS77" s="47"/>
      <c r="CJT77" s="52"/>
      <c r="CJU77" s="52"/>
      <c r="CJV77" s="52"/>
      <c r="CJW77" s="28"/>
      <c r="CJX77" s="28"/>
      <c r="CJY77" s="28"/>
      <c r="CJZ77" s="28"/>
      <c r="CKA77" s="28"/>
      <c r="CKB77" s="28"/>
      <c r="CKC77" s="28"/>
      <c r="CKD77" s="28"/>
      <c r="CKE77" s="52"/>
      <c r="CKF77" s="51"/>
      <c r="CKG77" s="51"/>
      <c r="CKH77" s="51"/>
      <c r="CKI77" s="47"/>
      <c r="CKJ77" s="52"/>
      <c r="CKK77" s="52"/>
      <c r="CKL77" s="52"/>
      <c r="CKM77" s="28"/>
      <c r="CKN77" s="28"/>
      <c r="CKO77" s="28"/>
      <c r="CKP77" s="28"/>
      <c r="CKQ77" s="28"/>
      <c r="CKR77" s="28"/>
      <c r="CKS77" s="28"/>
      <c r="CKT77" s="28"/>
      <c r="CKU77" s="52"/>
      <c r="CKV77" s="51"/>
      <c r="CKW77" s="51"/>
      <c r="CKX77" s="51"/>
      <c r="CKY77" s="47"/>
      <c r="CKZ77" s="52"/>
      <c r="CLA77" s="52"/>
      <c r="CLB77" s="52"/>
      <c r="CLC77" s="28"/>
      <c r="CLD77" s="28"/>
      <c r="CLE77" s="28"/>
      <c r="CLF77" s="28"/>
      <c r="CLG77" s="28"/>
      <c r="CLH77" s="28"/>
      <c r="CLI77" s="28"/>
      <c r="CLJ77" s="28"/>
      <c r="CLK77" s="52"/>
      <c r="CLL77" s="51"/>
      <c r="CLM77" s="51"/>
      <c r="CLN77" s="51"/>
      <c r="CLO77" s="47"/>
      <c r="CLP77" s="52"/>
      <c r="CLQ77" s="52"/>
      <c r="CLR77" s="52"/>
      <c r="CLS77" s="28"/>
      <c r="CLT77" s="28"/>
      <c r="CLU77" s="28"/>
      <c r="CLV77" s="28"/>
      <c r="CLW77" s="28"/>
      <c r="CLX77" s="28"/>
      <c r="CLY77" s="28"/>
      <c r="CLZ77" s="28"/>
      <c r="CMA77" s="52"/>
      <c r="CMB77" s="51"/>
      <c r="CMC77" s="51"/>
      <c r="CMD77" s="51"/>
      <c r="CME77" s="47"/>
      <c r="CMF77" s="52"/>
      <c r="CMG77" s="52"/>
      <c r="CMH77" s="52"/>
      <c r="CMI77" s="28"/>
      <c r="CMJ77" s="28"/>
      <c r="CMK77" s="28"/>
      <c r="CML77" s="28"/>
      <c r="CMM77" s="28"/>
      <c r="CMN77" s="28"/>
      <c r="CMO77" s="28"/>
      <c r="CMP77" s="28"/>
      <c r="CMQ77" s="52"/>
      <c r="CMR77" s="51"/>
      <c r="CMS77" s="51"/>
      <c r="CMT77" s="51"/>
      <c r="CMU77" s="47"/>
      <c r="CMV77" s="52"/>
      <c r="CMW77" s="52"/>
      <c r="CMX77" s="52"/>
      <c r="CMY77" s="28"/>
      <c r="CMZ77" s="28"/>
      <c r="CNA77" s="28"/>
      <c r="CNB77" s="28"/>
      <c r="CNC77" s="28"/>
      <c r="CND77" s="28"/>
      <c r="CNE77" s="28"/>
      <c r="CNF77" s="28"/>
      <c r="CNG77" s="52"/>
      <c r="CNH77" s="51"/>
      <c r="CNI77" s="51"/>
      <c r="CNJ77" s="51"/>
      <c r="CNK77" s="47"/>
      <c r="CNL77" s="52"/>
      <c r="CNM77" s="52"/>
      <c r="CNN77" s="52"/>
      <c r="CNO77" s="28"/>
      <c r="CNP77" s="28"/>
      <c r="CNQ77" s="28"/>
      <c r="CNR77" s="28"/>
      <c r="CNS77" s="28"/>
      <c r="CNT77" s="28"/>
      <c r="CNU77" s="28"/>
      <c r="CNV77" s="28"/>
      <c r="CNW77" s="52"/>
      <c r="CNX77" s="51"/>
      <c r="CNY77" s="51"/>
      <c r="CNZ77" s="51"/>
      <c r="COA77" s="47"/>
      <c r="COB77" s="52"/>
      <c r="COC77" s="52"/>
      <c r="COD77" s="52"/>
      <c r="COE77" s="28"/>
      <c r="COF77" s="28"/>
      <c r="COG77" s="28"/>
      <c r="COH77" s="28"/>
      <c r="COI77" s="28"/>
      <c r="COJ77" s="28"/>
      <c r="COK77" s="28"/>
      <c r="COL77" s="28"/>
      <c r="COM77" s="52"/>
      <c r="CON77" s="51"/>
      <c r="COO77" s="51"/>
      <c r="COP77" s="51"/>
      <c r="COQ77" s="47"/>
      <c r="COR77" s="52"/>
      <c r="COS77" s="52"/>
      <c r="COT77" s="52"/>
      <c r="COU77" s="28"/>
      <c r="COV77" s="28"/>
      <c r="COW77" s="28"/>
      <c r="COX77" s="28"/>
      <c r="COY77" s="28"/>
      <c r="COZ77" s="28"/>
      <c r="CPA77" s="28"/>
      <c r="CPB77" s="28"/>
      <c r="CPC77" s="52"/>
      <c r="CPD77" s="51"/>
      <c r="CPE77" s="51"/>
      <c r="CPF77" s="51"/>
      <c r="CPG77" s="47"/>
      <c r="CPH77" s="52"/>
      <c r="CPI77" s="52"/>
      <c r="CPJ77" s="52"/>
      <c r="CPK77" s="28"/>
      <c r="CPL77" s="28"/>
      <c r="CPM77" s="28"/>
      <c r="CPN77" s="28"/>
      <c r="CPO77" s="28"/>
      <c r="CPP77" s="28"/>
      <c r="CPQ77" s="28"/>
      <c r="CPR77" s="28"/>
      <c r="CPS77" s="52"/>
      <c r="CPT77" s="51"/>
      <c r="CPU77" s="51"/>
      <c r="CPV77" s="51"/>
      <c r="CPW77" s="47"/>
      <c r="CPX77" s="52"/>
      <c r="CPY77" s="52"/>
      <c r="CPZ77" s="52"/>
      <c r="CQA77" s="28"/>
      <c r="CQB77" s="28"/>
      <c r="CQC77" s="28"/>
      <c r="CQD77" s="28"/>
      <c r="CQE77" s="28"/>
      <c r="CQF77" s="28"/>
      <c r="CQG77" s="28"/>
      <c r="CQH77" s="28"/>
      <c r="CQI77" s="52"/>
      <c r="CQJ77" s="51"/>
      <c r="CQK77" s="51"/>
      <c r="CQL77" s="51"/>
      <c r="CQM77" s="47"/>
      <c r="CQN77" s="52"/>
      <c r="CQO77" s="52"/>
      <c r="CQP77" s="52"/>
      <c r="CQQ77" s="28"/>
      <c r="CQR77" s="28"/>
      <c r="CQS77" s="28"/>
      <c r="CQT77" s="28"/>
      <c r="CQU77" s="28"/>
      <c r="CQV77" s="28"/>
      <c r="CQW77" s="28"/>
      <c r="CQX77" s="28"/>
      <c r="CQY77" s="52"/>
      <c r="CQZ77" s="51"/>
      <c r="CRA77" s="51"/>
      <c r="CRB77" s="51"/>
      <c r="CRC77" s="47"/>
      <c r="CRD77" s="52"/>
      <c r="CRE77" s="52"/>
      <c r="CRF77" s="52"/>
      <c r="CRG77" s="28"/>
      <c r="CRH77" s="28"/>
      <c r="CRI77" s="28"/>
      <c r="CRJ77" s="28"/>
      <c r="CRK77" s="28"/>
      <c r="CRL77" s="28"/>
      <c r="CRM77" s="28"/>
      <c r="CRN77" s="28"/>
      <c r="CRO77" s="52"/>
      <c r="CRP77" s="51"/>
      <c r="CRQ77" s="51"/>
      <c r="CRR77" s="51"/>
      <c r="CRS77" s="47"/>
      <c r="CRT77" s="52"/>
      <c r="CRU77" s="52"/>
      <c r="CRV77" s="52"/>
      <c r="CRW77" s="28"/>
      <c r="CRX77" s="28"/>
      <c r="CRY77" s="28"/>
      <c r="CRZ77" s="28"/>
      <c r="CSA77" s="28"/>
      <c r="CSB77" s="28"/>
      <c r="CSC77" s="28"/>
      <c r="CSD77" s="28"/>
      <c r="CSE77" s="52"/>
      <c r="CSF77" s="51"/>
      <c r="CSG77" s="51"/>
      <c r="CSH77" s="51"/>
      <c r="CSI77" s="47"/>
      <c r="CSJ77" s="52"/>
      <c r="CSK77" s="52"/>
      <c r="CSL77" s="52"/>
      <c r="CSM77" s="28"/>
      <c r="CSN77" s="28"/>
      <c r="CSO77" s="28"/>
      <c r="CSP77" s="28"/>
      <c r="CSQ77" s="28"/>
      <c r="CSR77" s="28"/>
      <c r="CSS77" s="28"/>
      <c r="CST77" s="28"/>
      <c r="CSU77" s="52"/>
      <c r="CSV77" s="51"/>
      <c r="CSW77" s="51"/>
      <c r="CSX77" s="51"/>
      <c r="CSY77" s="47"/>
      <c r="CSZ77" s="52"/>
      <c r="CTA77" s="52"/>
      <c r="CTB77" s="52"/>
      <c r="CTC77" s="28"/>
      <c r="CTD77" s="28"/>
      <c r="CTE77" s="28"/>
      <c r="CTF77" s="28"/>
      <c r="CTG77" s="28"/>
      <c r="CTH77" s="28"/>
      <c r="CTI77" s="28"/>
      <c r="CTJ77" s="28"/>
      <c r="CTK77" s="52"/>
      <c r="CTL77" s="51"/>
      <c r="CTM77" s="51"/>
      <c r="CTN77" s="51"/>
      <c r="CTO77" s="47"/>
      <c r="CTP77" s="52"/>
      <c r="CTQ77" s="52"/>
      <c r="CTR77" s="52"/>
      <c r="CTS77" s="28"/>
      <c r="CTT77" s="28"/>
      <c r="CTU77" s="28"/>
      <c r="CTV77" s="28"/>
      <c r="CTW77" s="28"/>
      <c r="CTX77" s="28"/>
      <c r="CTY77" s="28"/>
      <c r="CTZ77" s="28"/>
      <c r="CUA77" s="52"/>
      <c r="CUB77" s="51"/>
      <c r="CUC77" s="51"/>
      <c r="CUD77" s="51"/>
      <c r="CUE77" s="47"/>
      <c r="CUF77" s="52"/>
      <c r="CUG77" s="52"/>
      <c r="CUH77" s="52"/>
      <c r="CUI77" s="28"/>
      <c r="CUJ77" s="28"/>
      <c r="CUK77" s="28"/>
      <c r="CUL77" s="28"/>
      <c r="CUM77" s="28"/>
      <c r="CUN77" s="28"/>
      <c r="CUO77" s="28"/>
      <c r="CUP77" s="28"/>
      <c r="CUQ77" s="52"/>
      <c r="CUR77" s="51"/>
      <c r="CUS77" s="51"/>
      <c r="CUT77" s="51"/>
      <c r="CUU77" s="47"/>
      <c r="CUV77" s="52"/>
      <c r="CUW77" s="52"/>
      <c r="CUX77" s="52"/>
      <c r="CUY77" s="28"/>
      <c r="CUZ77" s="28"/>
      <c r="CVA77" s="28"/>
      <c r="CVB77" s="28"/>
      <c r="CVC77" s="28"/>
      <c r="CVD77" s="28"/>
      <c r="CVE77" s="28"/>
      <c r="CVF77" s="28"/>
      <c r="CVG77" s="52"/>
      <c r="CVH77" s="51"/>
      <c r="CVI77" s="51"/>
      <c r="CVJ77" s="51"/>
      <c r="CVK77" s="47"/>
      <c r="CVL77" s="52"/>
      <c r="CVM77" s="52"/>
      <c r="CVN77" s="52"/>
      <c r="CVO77" s="28"/>
      <c r="CVP77" s="28"/>
      <c r="CVQ77" s="28"/>
      <c r="CVR77" s="28"/>
      <c r="CVS77" s="28"/>
      <c r="CVT77" s="28"/>
      <c r="CVU77" s="28"/>
      <c r="CVV77" s="28"/>
      <c r="CVW77" s="52"/>
      <c r="CVX77" s="51"/>
      <c r="CVY77" s="51"/>
      <c r="CVZ77" s="51"/>
      <c r="CWA77" s="47"/>
      <c r="CWB77" s="52"/>
      <c r="CWC77" s="52"/>
      <c r="CWD77" s="52"/>
      <c r="CWE77" s="28"/>
      <c r="CWF77" s="28"/>
      <c r="CWG77" s="28"/>
      <c r="CWH77" s="28"/>
      <c r="CWI77" s="28"/>
      <c r="CWJ77" s="28"/>
      <c r="CWK77" s="28"/>
      <c r="CWL77" s="28"/>
      <c r="CWM77" s="52"/>
      <c r="CWN77" s="51"/>
      <c r="CWO77" s="51"/>
      <c r="CWP77" s="51"/>
      <c r="CWQ77" s="47"/>
      <c r="CWR77" s="52"/>
      <c r="CWS77" s="52"/>
      <c r="CWT77" s="52"/>
      <c r="CWU77" s="28"/>
      <c r="CWV77" s="28"/>
      <c r="CWW77" s="28"/>
      <c r="CWX77" s="28"/>
      <c r="CWY77" s="28"/>
      <c r="CWZ77" s="28"/>
      <c r="CXA77" s="28"/>
      <c r="CXB77" s="28"/>
      <c r="CXC77" s="52"/>
      <c r="CXD77" s="51"/>
      <c r="CXE77" s="51"/>
      <c r="CXF77" s="51"/>
      <c r="CXG77" s="47"/>
      <c r="CXH77" s="52"/>
      <c r="CXI77" s="52"/>
      <c r="CXJ77" s="52"/>
      <c r="CXK77" s="28"/>
      <c r="CXL77" s="28"/>
      <c r="CXM77" s="28"/>
      <c r="CXN77" s="28"/>
      <c r="CXO77" s="28"/>
      <c r="CXP77" s="28"/>
      <c r="CXQ77" s="28"/>
      <c r="CXR77" s="28"/>
      <c r="CXS77" s="52"/>
      <c r="CXT77" s="51"/>
      <c r="CXU77" s="51"/>
      <c r="CXV77" s="51"/>
      <c r="CXW77" s="47"/>
      <c r="CXX77" s="52"/>
      <c r="CXY77" s="52"/>
      <c r="CXZ77" s="52"/>
      <c r="CYA77" s="28"/>
      <c r="CYB77" s="28"/>
      <c r="CYC77" s="28"/>
      <c r="CYD77" s="28"/>
      <c r="CYE77" s="28"/>
      <c r="CYF77" s="28"/>
      <c r="CYG77" s="28"/>
      <c r="CYH77" s="28"/>
      <c r="CYI77" s="52"/>
      <c r="CYJ77" s="51"/>
      <c r="CYK77" s="51"/>
      <c r="CYL77" s="51"/>
      <c r="CYM77" s="47"/>
      <c r="CYN77" s="52"/>
      <c r="CYO77" s="52"/>
      <c r="CYP77" s="52"/>
      <c r="CYQ77" s="28"/>
      <c r="CYR77" s="28"/>
      <c r="CYS77" s="28"/>
      <c r="CYT77" s="28"/>
      <c r="CYU77" s="28"/>
      <c r="CYV77" s="28"/>
      <c r="CYW77" s="28"/>
      <c r="CYX77" s="28"/>
      <c r="CYY77" s="52"/>
      <c r="CYZ77" s="51"/>
      <c r="CZA77" s="51"/>
      <c r="CZB77" s="51"/>
      <c r="CZC77" s="47"/>
      <c r="CZD77" s="52"/>
      <c r="CZE77" s="52"/>
      <c r="CZF77" s="52"/>
      <c r="CZG77" s="28"/>
      <c r="CZH77" s="28"/>
      <c r="CZI77" s="28"/>
      <c r="CZJ77" s="28"/>
      <c r="CZK77" s="28"/>
      <c r="CZL77" s="28"/>
      <c r="CZM77" s="28"/>
      <c r="CZN77" s="28"/>
      <c r="CZO77" s="52"/>
      <c r="CZP77" s="51"/>
      <c r="CZQ77" s="51"/>
      <c r="CZR77" s="51"/>
      <c r="CZS77" s="47"/>
      <c r="CZT77" s="52"/>
      <c r="CZU77" s="52"/>
      <c r="CZV77" s="52"/>
      <c r="CZW77" s="28"/>
      <c r="CZX77" s="28"/>
      <c r="CZY77" s="28"/>
      <c r="CZZ77" s="28"/>
      <c r="DAA77" s="28"/>
      <c r="DAB77" s="28"/>
      <c r="DAC77" s="28"/>
      <c r="DAD77" s="28"/>
      <c r="DAE77" s="52"/>
      <c r="DAF77" s="51"/>
      <c r="DAG77" s="51"/>
      <c r="DAH77" s="51"/>
      <c r="DAI77" s="47"/>
      <c r="DAJ77" s="52"/>
      <c r="DAK77" s="52"/>
      <c r="DAL77" s="52"/>
      <c r="DAM77" s="28"/>
      <c r="DAN77" s="28"/>
      <c r="DAO77" s="28"/>
      <c r="DAP77" s="28"/>
      <c r="DAQ77" s="28"/>
      <c r="DAR77" s="28"/>
      <c r="DAS77" s="28"/>
      <c r="DAT77" s="28"/>
      <c r="DAU77" s="52"/>
      <c r="DAV77" s="51"/>
      <c r="DAW77" s="51"/>
      <c r="DAX77" s="51"/>
      <c r="DAY77" s="47"/>
      <c r="DAZ77" s="52"/>
      <c r="DBA77" s="52"/>
      <c r="DBB77" s="52"/>
      <c r="DBC77" s="28"/>
      <c r="DBD77" s="28"/>
      <c r="DBE77" s="28"/>
      <c r="DBF77" s="28"/>
      <c r="DBG77" s="28"/>
      <c r="DBH77" s="28"/>
      <c r="DBI77" s="28"/>
      <c r="DBJ77" s="28"/>
      <c r="DBK77" s="52"/>
      <c r="DBL77" s="51"/>
      <c r="DBM77" s="51"/>
      <c r="DBN77" s="51"/>
      <c r="DBO77" s="47"/>
      <c r="DBP77" s="52"/>
      <c r="DBQ77" s="52"/>
      <c r="DBR77" s="52"/>
      <c r="DBS77" s="28"/>
      <c r="DBT77" s="28"/>
      <c r="DBU77" s="28"/>
      <c r="DBV77" s="28"/>
      <c r="DBW77" s="28"/>
      <c r="DBX77" s="28"/>
      <c r="DBY77" s="28"/>
      <c r="DBZ77" s="28"/>
      <c r="DCA77" s="52"/>
      <c r="DCB77" s="51"/>
      <c r="DCC77" s="51"/>
      <c r="DCD77" s="51"/>
      <c r="DCE77" s="47"/>
      <c r="DCF77" s="52"/>
      <c r="DCG77" s="52"/>
      <c r="DCH77" s="52"/>
      <c r="DCI77" s="28"/>
      <c r="DCJ77" s="28"/>
      <c r="DCK77" s="28"/>
      <c r="DCL77" s="28"/>
      <c r="DCM77" s="28"/>
      <c r="DCN77" s="28"/>
      <c r="DCO77" s="28"/>
      <c r="DCP77" s="28"/>
      <c r="DCQ77" s="52"/>
      <c r="DCR77" s="51"/>
      <c r="DCS77" s="51"/>
      <c r="DCT77" s="51"/>
      <c r="DCU77" s="47"/>
      <c r="DCV77" s="52"/>
      <c r="DCW77" s="52"/>
      <c r="DCX77" s="52"/>
      <c r="DCY77" s="28"/>
      <c r="DCZ77" s="28"/>
      <c r="DDA77" s="28"/>
      <c r="DDB77" s="28"/>
      <c r="DDC77" s="28"/>
      <c r="DDD77" s="28"/>
      <c r="DDE77" s="28"/>
      <c r="DDF77" s="28"/>
      <c r="DDG77" s="52"/>
      <c r="DDH77" s="51"/>
      <c r="DDI77" s="51"/>
      <c r="DDJ77" s="51"/>
      <c r="DDK77" s="47"/>
      <c r="DDL77" s="52"/>
      <c r="DDM77" s="52"/>
      <c r="DDN77" s="52"/>
      <c r="DDO77" s="28"/>
      <c r="DDP77" s="28"/>
      <c r="DDQ77" s="28"/>
      <c r="DDR77" s="28"/>
      <c r="DDS77" s="28"/>
      <c r="DDT77" s="28"/>
      <c r="DDU77" s="28"/>
      <c r="DDV77" s="28"/>
      <c r="DDW77" s="52"/>
      <c r="DDX77" s="51"/>
      <c r="DDY77" s="51"/>
      <c r="DDZ77" s="51"/>
      <c r="DEA77" s="47"/>
      <c r="DEB77" s="52"/>
      <c r="DEC77" s="52"/>
      <c r="DED77" s="52"/>
      <c r="DEE77" s="28"/>
      <c r="DEF77" s="28"/>
      <c r="DEG77" s="28"/>
      <c r="DEH77" s="28"/>
      <c r="DEI77" s="28"/>
      <c r="DEJ77" s="28"/>
      <c r="DEK77" s="28"/>
      <c r="DEL77" s="28"/>
      <c r="DEM77" s="52"/>
      <c r="DEN77" s="51"/>
      <c r="DEO77" s="51"/>
      <c r="DEP77" s="51"/>
      <c r="DEQ77" s="47"/>
      <c r="DER77" s="52"/>
      <c r="DES77" s="52"/>
      <c r="DET77" s="52"/>
      <c r="DEU77" s="28"/>
      <c r="DEV77" s="28"/>
      <c r="DEW77" s="28"/>
      <c r="DEX77" s="28"/>
      <c r="DEY77" s="28"/>
      <c r="DEZ77" s="28"/>
      <c r="DFA77" s="28"/>
      <c r="DFB77" s="28"/>
      <c r="DFC77" s="52"/>
      <c r="DFD77" s="51"/>
      <c r="DFE77" s="51"/>
      <c r="DFF77" s="51"/>
      <c r="DFG77" s="47"/>
      <c r="DFH77" s="52"/>
      <c r="DFI77" s="52"/>
      <c r="DFJ77" s="52"/>
      <c r="DFK77" s="28"/>
      <c r="DFL77" s="28"/>
      <c r="DFM77" s="28"/>
      <c r="DFN77" s="28"/>
      <c r="DFO77" s="28"/>
      <c r="DFP77" s="28"/>
      <c r="DFQ77" s="28"/>
      <c r="DFR77" s="28"/>
      <c r="DFS77" s="52"/>
      <c r="DFT77" s="51"/>
      <c r="DFU77" s="51"/>
      <c r="DFV77" s="51"/>
      <c r="DFW77" s="47"/>
      <c r="DFX77" s="52"/>
      <c r="DFY77" s="52"/>
      <c r="DFZ77" s="52"/>
      <c r="DGA77" s="28"/>
      <c r="DGB77" s="28"/>
      <c r="DGC77" s="28"/>
      <c r="DGD77" s="28"/>
      <c r="DGE77" s="28"/>
      <c r="DGF77" s="28"/>
      <c r="DGG77" s="28"/>
      <c r="DGH77" s="28"/>
      <c r="DGI77" s="52"/>
      <c r="DGJ77" s="51"/>
      <c r="DGK77" s="51"/>
      <c r="DGL77" s="51"/>
      <c r="DGM77" s="47"/>
      <c r="DGN77" s="52"/>
      <c r="DGO77" s="52"/>
      <c r="DGP77" s="52"/>
      <c r="DGQ77" s="28"/>
      <c r="DGR77" s="28"/>
      <c r="DGS77" s="28"/>
      <c r="DGT77" s="28"/>
      <c r="DGU77" s="28"/>
      <c r="DGV77" s="28"/>
      <c r="DGW77" s="28"/>
      <c r="DGX77" s="28"/>
      <c r="DGY77" s="52"/>
      <c r="DGZ77" s="51"/>
      <c r="DHA77" s="51"/>
      <c r="DHB77" s="51"/>
      <c r="DHC77" s="47"/>
      <c r="DHD77" s="52"/>
      <c r="DHE77" s="52"/>
      <c r="DHF77" s="52"/>
      <c r="DHG77" s="28"/>
      <c r="DHH77" s="28"/>
      <c r="DHI77" s="28"/>
      <c r="DHJ77" s="28"/>
      <c r="DHK77" s="28"/>
      <c r="DHL77" s="28"/>
      <c r="DHM77" s="28"/>
      <c r="DHN77" s="28"/>
      <c r="DHO77" s="52"/>
      <c r="DHP77" s="51"/>
      <c r="DHQ77" s="51"/>
      <c r="DHR77" s="51"/>
      <c r="DHS77" s="47"/>
      <c r="DHT77" s="52"/>
      <c r="DHU77" s="52"/>
      <c r="DHV77" s="52"/>
      <c r="DHW77" s="28"/>
      <c r="DHX77" s="28"/>
      <c r="DHY77" s="28"/>
      <c r="DHZ77" s="28"/>
      <c r="DIA77" s="28"/>
      <c r="DIB77" s="28"/>
      <c r="DIC77" s="28"/>
      <c r="DID77" s="28"/>
      <c r="DIE77" s="52"/>
      <c r="DIF77" s="51"/>
      <c r="DIG77" s="51"/>
      <c r="DIH77" s="51"/>
      <c r="DII77" s="47"/>
      <c r="DIJ77" s="52"/>
      <c r="DIK77" s="52"/>
      <c r="DIL77" s="52"/>
      <c r="DIM77" s="28"/>
      <c r="DIN77" s="28"/>
      <c r="DIO77" s="28"/>
      <c r="DIP77" s="28"/>
      <c r="DIQ77" s="28"/>
      <c r="DIR77" s="28"/>
      <c r="DIS77" s="28"/>
      <c r="DIT77" s="28"/>
      <c r="DIU77" s="52"/>
      <c r="DIV77" s="51"/>
      <c r="DIW77" s="51"/>
      <c r="DIX77" s="51"/>
      <c r="DIY77" s="47"/>
      <c r="DIZ77" s="52"/>
      <c r="DJA77" s="52"/>
      <c r="DJB77" s="52"/>
      <c r="DJC77" s="28"/>
      <c r="DJD77" s="28"/>
      <c r="DJE77" s="28"/>
      <c r="DJF77" s="28"/>
      <c r="DJG77" s="28"/>
      <c r="DJH77" s="28"/>
      <c r="DJI77" s="28"/>
      <c r="DJJ77" s="28"/>
      <c r="DJK77" s="52"/>
      <c r="DJL77" s="51"/>
      <c r="DJM77" s="51"/>
      <c r="DJN77" s="51"/>
      <c r="DJO77" s="47"/>
      <c r="DJP77" s="52"/>
      <c r="DJQ77" s="52"/>
      <c r="DJR77" s="52"/>
      <c r="DJS77" s="28"/>
      <c r="DJT77" s="28"/>
      <c r="DJU77" s="28"/>
      <c r="DJV77" s="28"/>
      <c r="DJW77" s="28"/>
      <c r="DJX77" s="28"/>
      <c r="DJY77" s="28"/>
      <c r="DJZ77" s="28"/>
      <c r="DKA77" s="52"/>
      <c r="DKB77" s="51"/>
      <c r="DKC77" s="51"/>
      <c r="DKD77" s="51"/>
      <c r="DKE77" s="47"/>
      <c r="DKF77" s="52"/>
      <c r="DKG77" s="52"/>
      <c r="DKH77" s="52"/>
      <c r="DKI77" s="28"/>
      <c r="DKJ77" s="28"/>
      <c r="DKK77" s="28"/>
      <c r="DKL77" s="28"/>
      <c r="DKM77" s="28"/>
      <c r="DKN77" s="28"/>
      <c r="DKO77" s="28"/>
      <c r="DKP77" s="28"/>
      <c r="DKQ77" s="52"/>
      <c r="DKR77" s="51"/>
      <c r="DKS77" s="51"/>
      <c r="DKT77" s="51"/>
      <c r="DKU77" s="47"/>
      <c r="DKV77" s="52"/>
      <c r="DKW77" s="52"/>
      <c r="DKX77" s="52"/>
      <c r="DKY77" s="28"/>
      <c r="DKZ77" s="28"/>
      <c r="DLA77" s="28"/>
      <c r="DLB77" s="28"/>
      <c r="DLC77" s="28"/>
      <c r="DLD77" s="28"/>
      <c r="DLE77" s="28"/>
      <c r="DLF77" s="28"/>
      <c r="DLG77" s="52"/>
      <c r="DLH77" s="51"/>
      <c r="DLI77" s="51"/>
      <c r="DLJ77" s="51"/>
      <c r="DLK77" s="47"/>
      <c r="DLL77" s="52"/>
      <c r="DLM77" s="52"/>
      <c r="DLN77" s="52"/>
      <c r="DLO77" s="28"/>
      <c r="DLP77" s="28"/>
      <c r="DLQ77" s="28"/>
      <c r="DLR77" s="28"/>
      <c r="DLS77" s="28"/>
      <c r="DLT77" s="28"/>
      <c r="DLU77" s="28"/>
      <c r="DLV77" s="28"/>
      <c r="DLW77" s="52"/>
      <c r="DLX77" s="51"/>
      <c r="DLY77" s="51"/>
      <c r="DLZ77" s="51"/>
      <c r="DMA77" s="47"/>
      <c r="DMB77" s="52"/>
      <c r="DMC77" s="52"/>
      <c r="DMD77" s="52"/>
      <c r="DME77" s="28"/>
      <c r="DMF77" s="28"/>
      <c r="DMG77" s="28"/>
      <c r="DMH77" s="28"/>
      <c r="DMI77" s="28"/>
      <c r="DMJ77" s="28"/>
      <c r="DMK77" s="28"/>
      <c r="DML77" s="28"/>
      <c r="DMM77" s="52"/>
      <c r="DMN77" s="51"/>
      <c r="DMO77" s="51"/>
      <c r="DMP77" s="51"/>
      <c r="DMQ77" s="47"/>
      <c r="DMR77" s="52"/>
      <c r="DMS77" s="52"/>
      <c r="DMT77" s="52"/>
      <c r="DMU77" s="28"/>
      <c r="DMV77" s="28"/>
      <c r="DMW77" s="28"/>
      <c r="DMX77" s="28"/>
      <c r="DMY77" s="28"/>
      <c r="DMZ77" s="28"/>
      <c r="DNA77" s="28"/>
      <c r="DNB77" s="28"/>
      <c r="DNC77" s="52"/>
      <c r="DND77" s="51"/>
      <c r="DNE77" s="51"/>
      <c r="DNF77" s="51"/>
      <c r="DNG77" s="47"/>
      <c r="DNH77" s="52"/>
      <c r="DNI77" s="52"/>
      <c r="DNJ77" s="52"/>
      <c r="DNK77" s="28"/>
      <c r="DNL77" s="28"/>
      <c r="DNM77" s="28"/>
      <c r="DNN77" s="28"/>
      <c r="DNO77" s="28"/>
      <c r="DNP77" s="28"/>
      <c r="DNQ77" s="28"/>
      <c r="DNR77" s="28"/>
      <c r="DNS77" s="52"/>
      <c r="DNT77" s="51"/>
      <c r="DNU77" s="51"/>
      <c r="DNV77" s="51"/>
      <c r="DNW77" s="47"/>
      <c r="DNX77" s="52"/>
      <c r="DNY77" s="52"/>
      <c r="DNZ77" s="52"/>
      <c r="DOA77" s="28"/>
      <c r="DOB77" s="28"/>
      <c r="DOC77" s="28"/>
      <c r="DOD77" s="28"/>
      <c r="DOE77" s="28"/>
      <c r="DOF77" s="28"/>
      <c r="DOG77" s="28"/>
      <c r="DOH77" s="28"/>
      <c r="DOI77" s="52"/>
      <c r="DOJ77" s="51"/>
      <c r="DOK77" s="51"/>
      <c r="DOL77" s="51"/>
      <c r="DOM77" s="47"/>
      <c r="DON77" s="52"/>
      <c r="DOO77" s="52"/>
      <c r="DOP77" s="52"/>
      <c r="DOQ77" s="28"/>
      <c r="DOR77" s="28"/>
      <c r="DOS77" s="28"/>
      <c r="DOT77" s="28"/>
      <c r="DOU77" s="28"/>
      <c r="DOV77" s="28"/>
      <c r="DOW77" s="28"/>
      <c r="DOX77" s="28"/>
      <c r="DOY77" s="52"/>
      <c r="DOZ77" s="51"/>
      <c r="DPA77" s="51"/>
      <c r="DPB77" s="51"/>
      <c r="DPC77" s="47"/>
      <c r="DPD77" s="52"/>
      <c r="DPE77" s="52"/>
      <c r="DPF77" s="52"/>
      <c r="DPG77" s="28"/>
      <c r="DPH77" s="28"/>
      <c r="DPI77" s="28"/>
      <c r="DPJ77" s="28"/>
      <c r="DPK77" s="28"/>
      <c r="DPL77" s="28"/>
      <c r="DPM77" s="28"/>
      <c r="DPN77" s="28"/>
      <c r="DPO77" s="52"/>
      <c r="DPP77" s="51"/>
      <c r="DPQ77" s="51"/>
      <c r="DPR77" s="51"/>
      <c r="DPS77" s="47"/>
      <c r="DPT77" s="52"/>
      <c r="DPU77" s="52"/>
      <c r="DPV77" s="52"/>
      <c r="DPW77" s="28"/>
      <c r="DPX77" s="28"/>
      <c r="DPY77" s="28"/>
      <c r="DPZ77" s="28"/>
      <c r="DQA77" s="28"/>
      <c r="DQB77" s="28"/>
      <c r="DQC77" s="28"/>
      <c r="DQD77" s="28"/>
      <c r="DQE77" s="52"/>
      <c r="DQF77" s="51"/>
      <c r="DQG77" s="51"/>
      <c r="DQH77" s="51"/>
      <c r="DQI77" s="47"/>
      <c r="DQJ77" s="52"/>
      <c r="DQK77" s="52"/>
      <c r="DQL77" s="52"/>
      <c r="DQM77" s="28"/>
      <c r="DQN77" s="28"/>
      <c r="DQO77" s="28"/>
      <c r="DQP77" s="28"/>
      <c r="DQQ77" s="28"/>
      <c r="DQR77" s="28"/>
      <c r="DQS77" s="28"/>
      <c r="DQT77" s="28"/>
      <c r="DQU77" s="52"/>
      <c r="DQV77" s="51"/>
      <c r="DQW77" s="51"/>
      <c r="DQX77" s="51"/>
      <c r="DQY77" s="47"/>
      <c r="DQZ77" s="52"/>
      <c r="DRA77" s="52"/>
      <c r="DRB77" s="52"/>
      <c r="DRC77" s="28"/>
      <c r="DRD77" s="28"/>
      <c r="DRE77" s="28"/>
      <c r="DRF77" s="28"/>
      <c r="DRG77" s="28"/>
      <c r="DRH77" s="28"/>
      <c r="DRI77" s="28"/>
      <c r="DRJ77" s="28"/>
      <c r="DRK77" s="52"/>
      <c r="DRL77" s="51"/>
      <c r="DRM77" s="51"/>
      <c r="DRN77" s="51"/>
      <c r="DRO77" s="47"/>
      <c r="DRP77" s="52"/>
      <c r="DRQ77" s="52"/>
      <c r="DRR77" s="52"/>
      <c r="DRS77" s="28"/>
      <c r="DRT77" s="28"/>
      <c r="DRU77" s="28"/>
      <c r="DRV77" s="28"/>
      <c r="DRW77" s="28"/>
      <c r="DRX77" s="28"/>
      <c r="DRY77" s="28"/>
      <c r="DRZ77" s="28"/>
      <c r="DSA77" s="52"/>
      <c r="DSB77" s="51"/>
      <c r="DSC77" s="51"/>
      <c r="DSD77" s="51"/>
      <c r="DSE77" s="47"/>
      <c r="DSF77" s="52"/>
      <c r="DSG77" s="52"/>
      <c r="DSH77" s="52"/>
      <c r="DSI77" s="28"/>
      <c r="DSJ77" s="28"/>
      <c r="DSK77" s="28"/>
      <c r="DSL77" s="28"/>
      <c r="DSM77" s="28"/>
      <c r="DSN77" s="28"/>
      <c r="DSO77" s="28"/>
      <c r="DSP77" s="28"/>
      <c r="DSQ77" s="52"/>
      <c r="DSR77" s="51"/>
      <c r="DSS77" s="51"/>
      <c r="DST77" s="51"/>
      <c r="DSU77" s="47"/>
      <c r="DSV77" s="52"/>
      <c r="DSW77" s="52"/>
      <c r="DSX77" s="52"/>
      <c r="DSY77" s="28"/>
      <c r="DSZ77" s="28"/>
      <c r="DTA77" s="28"/>
      <c r="DTB77" s="28"/>
      <c r="DTC77" s="28"/>
      <c r="DTD77" s="28"/>
      <c r="DTE77" s="28"/>
      <c r="DTF77" s="28"/>
      <c r="DTG77" s="52"/>
      <c r="DTH77" s="51"/>
      <c r="DTI77" s="51"/>
      <c r="DTJ77" s="51"/>
      <c r="DTK77" s="47"/>
      <c r="DTL77" s="52"/>
      <c r="DTM77" s="52"/>
      <c r="DTN77" s="52"/>
      <c r="DTO77" s="28"/>
      <c r="DTP77" s="28"/>
      <c r="DTQ77" s="28"/>
      <c r="DTR77" s="28"/>
      <c r="DTS77" s="28"/>
      <c r="DTT77" s="28"/>
      <c r="DTU77" s="28"/>
      <c r="DTV77" s="28"/>
      <c r="DTW77" s="52"/>
      <c r="DTX77" s="51"/>
      <c r="DTY77" s="51"/>
      <c r="DTZ77" s="51"/>
      <c r="DUA77" s="47"/>
      <c r="DUB77" s="52"/>
      <c r="DUC77" s="52"/>
      <c r="DUD77" s="52"/>
      <c r="DUE77" s="28"/>
      <c r="DUF77" s="28"/>
      <c r="DUG77" s="28"/>
      <c r="DUH77" s="28"/>
      <c r="DUI77" s="28"/>
      <c r="DUJ77" s="28"/>
      <c r="DUK77" s="28"/>
      <c r="DUL77" s="28"/>
      <c r="DUM77" s="52"/>
      <c r="DUN77" s="51"/>
      <c r="DUO77" s="51"/>
      <c r="DUP77" s="51"/>
      <c r="DUQ77" s="47"/>
      <c r="DUR77" s="52"/>
      <c r="DUS77" s="52"/>
      <c r="DUT77" s="52"/>
      <c r="DUU77" s="28"/>
      <c r="DUV77" s="28"/>
      <c r="DUW77" s="28"/>
      <c r="DUX77" s="28"/>
      <c r="DUY77" s="28"/>
      <c r="DUZ77" s="28"/>
      <c r="DVA77" s="28"/>
      <c r="DVB77" s="28"/>
      <c r="DVC77" s="52"/>
      <c r="DVD77" s="51"/>
      <c r="DVE77" s="51"/>
      <c r="DVF77" s="51"/>
      <c r="DVG77" s="47"/>
      <c r="DVH77" s="52"/>
      <c r="DVI77" s="52"/>
      <c r="DVJ77" s="52"/>
      <c r="DVK77" s="28"/>
      <c r="DVL77" s="28"/>
      <c r="DVM77" s="28"/>
      <c r="DVN77" s="28"/>
      <c r="DVO77" s="28"/>
      <c r="DVP77" s="28"/>
      <c r="DVQ77" s="28"/>
      <c r="DVR77" s="28"/>
      <c r="DVS77" s="52"/>
      <c r="DVT77" s="51"/>
      <c r="DVU77" s="51"/>
      <c r="DVV77" s="51"/>
      <c r="DVW77" s="47"/>
      <c r="DVX77" s="52"/>
      <c r="DVY77" s="52"/>
      <c r="DVZ77" s="52"/>
      <c r="DWA77" s="28"/>
      <c r="DWB77" s="28"/>
      <c r="DWC77" s="28"/>
      <c r="DWD77" s="28"/>
      <c r="DWE77" s="28"/>
      <c r="DWF77" s="28"/>
      <c r="DWG77" s="28"/>
      <c r="DWH77" s="28"/>
      <c r="DWI77" s="52"/>
      <c r="DWJ77" s="51"/>
      <c r="DWK77" s="51"/>
      <c r="DWL77" s="51"/>
      <c r="DWM77" s="47"/>
      <c r="DWN77" s="52"/>
      <c r="DWO77" s="52"/>
      <c r="DWP77" s="52"/>
      <c r="DWQ77" s="28"/>
      <c r="DWR77" s="28"/>
      <c r="DWS77" s="28"/>
      <c r="DWT77" s="28"/>
      <c r="DWU77" s="28"/>
      <c r="DWV77" s="28"/>
      <c r="DWW77" s="28"/>
      <c r="DWX77" s="28"/>
      <c r="DWY77" s="52"/>
      <c r="DWZ77" s="51"/>
      <c r="DXA77" s="51"/>
      <c r="DXB77" s="51"/>
      <c r="DXC77" s="47"/>
      <c r="DXD77" s="52"/>
      <c r="DXE77" s="52"/>
      <c r="DXF77" s="52"/>
      <c r="DXG77" s="28"/>
      <c r="DXH77" s="28"/>
      <c r="DXI77" s="28"/>
      <c r="DXJ77" s="28"/>
      <c r="DXK77" s="28"/>
      <c r="DXL77" s="28"/>
      <c r="DXM77" s="28"/>
      <c r="DXN77" s="28"/>
      <c r="DXO77" s="52"/>
      <c r="DXP77" s="51"/>
      <c r="DXQ77" s="51"/>
      <c r="DXR77" s="51"/>
      <c r="DXS77" s="47"/>
      <c r="DXT77" s="52"/>
      <c r="DXU77" s="52"/>
      <c r="DXV77" s="52"/>
      <c r="DXW77" s="28"/>
      <c r="DXX77" s="28"/>
      <c r="DXY77" s="28"/>
      <c r="DXZ77" s="28"/>
      <c r="DYA77" s="28"/>
      <c r="DYB77" s="28"/>
      <c r="DYC77" s="28"/>
      <c r="DYD77" s="28"/>
      <c r="DYE77" s="52"/>
      <c r="DYF77" s="51"/>
      <c r="DYG77" s="51"/>
      <c r="DYH77" s="51"/>
      <c r="DYI77" s="47"/>
      <c r="DYJ77" s="52"/>
      <c r="DYK77" s="52"/>
      <c r="DYL77" s="52"/>
      <c r="DYM77" s="28"/>
      <c r="DYN77" s="28"/>
      <c r="DYO77" s="28"/>
      <c r="DYP77" s="28"/>
      <c r="DYQ77" s="28"/>
      <c r="DYR77" s="28"/>
      <c r="DYS77" s="28"/>
      <c r="DYT77" s="28"/>
      <c r="DYU77" s="52"/>
      <c r="DYV77" s="51"/>
      <c r="DYW77" s="51"/>
      <c r="DYX77" s="51"/>
      <c r="DYY77" s="47"/>
      <c r="DYZ77" s="52"/>
      <c r="DZA77" s="52"/>
      <c r="DZB77" s="52"/>
      <c r="DZC77" s="28"/>
      <c r="DZD77" s="28"/>
      <c r="DZE77" s="28"/>
      <c r="DZF77" s="28"/>
      <c r="DZG77" s="28"/>
      <c r="DZH77" s="28"/>
      <c r="DZI77" s="28"/>
      <c r="DZJ77" s="28"/>
      <c r="DZK77" s="52"/>
      <c r="DZL77" s="51"/>
      <c r="DZM77" s="51"/>
      <c r="DZN77" s="51"/>
      <c r="DZO77" s="47"/>
      <c r="DZP77" s="52"/>
      <c r="DZQ77" s="52"/>
      <c r="DZR77" s="52"/>
      <c r="DZS77" s="28"/>
      <c r="DZT77" s="28"/>
      <c r="DZU77" s="28"/>
      <c r="DZV77" s="28"/>
      <c r="DZW77" s="28"/>
      <c r="DZX77" s="28"/>
      <c r="DZY77" s="28"/>
      <c r="DZZ77" s="28"/>
      <c r="EAA77" s="52"/>
      <c r="EAB77" s="51"/>
      <c r="EAC77" s="51"/>
      <c r="EAD77" s="51"/>
      <c r="EAE77" s="47"/>
      <c r="EAF77" s="52"/>
      <c r="EAG77" s="52"/>
      <c r="EAH77" s="52"/>
      <c r="EAI77" s="28"/>
      <c r="EAJ77" s="28"/>
      <c r="EAK77" s="28"/>
      <c r="EAL77" s="28"/>
      <c r="EAM77" s="28"/>
      <c r="EAN77" s="28"/>
      <c r="EAO77" s="28"/>
      <c r="EAP77" s="28"/>
      <c r="EAQ77" s="52"/>
      <c r="EAR77" s="51"/>
      <c r="EAS77" s="51"/>
      <c r="EAT77" s="51"/>
      <c r="EAU77" s="47"/>
      <c r="EAV77" s="52"/>
      <c r="EAW77" s="52"/>
      <c r="EAX77" s="52"/>
      <c r="EAY77" s="28"/>
      <c r="EAZ77" s="28"/>
      <c r="EBA77" s="28"/>
      <c r="EBB77" s="28"/>
      <c r="EBC77" s="28"/>
      <c r="EBD77" s="28"/>
      <c r="EBE77" s="28"/>
      <c r="EBF77" s="28"/>
      <c r="EBG77" s="52"/>
      <c r="EBH77" s="51"/>
      <c r="EBI77" s="51"/>
      <c r="EBJ77" s="51"/>
      <c r="EBK77" s="47"/>
      <c r="EBL77" s="52"/>
      <c r="EBM77" s="52"/>
      <c r="EBN77" s="52"/>
      <c r="EBO77" s="28"/>
      <c r="EBP77" s="28"/>
      <c r="EBQ77" s="28"/>
      <c r="EBR77" s="28"/>
      <c r="EBS77" s="28"/>
      <c r="EBT77" s="28"/>
      <c r="EBU77" s="28"/>
      <c r="EBV77" s="28"/>
      <c r="EBW77" s="52"/>
      <c r="EBX77" s="51"/>
      <c r="EBY77" s="51"/>
      <c r="EBZ77" s="51"/>
      <c r="ECA77" s="47"/>
      <c r="ECB77" s="52"/>
      <c r="ECC77" s="52"/>
      <c r="ECD77" s="52"/>
      <c r="ECE77" s="28"/>
      <c r="ECF77" s="28"/>
      <c r="ECG77" s="28"/>
      <c r="ECH77" s="28"/>
      <c r="ECI77" s="28"/>
      <c r="ECJ77" s="28"/>
      <c r="ECK77" s="28"/>
      <c r="ECL77" s="28"/>
      <c r="ECM77" s="52"/>
      <c r="ECN77" s="51"/>
      <c r="ECO77" s="51"/>
      <c r="ECP77" s="51"/>
      <c r="ECQ77" s="47"/>
      <c r="ECR77" s="52"/>
      <c r="ECS77" s="52"/>
      <c r="ECT77" s="52"/>
      <c r="ECU77" s="28"/>
      <c r="ECV77" s="28"/>
      <c r="ECW77" s="28"/>
      <c r="ECX77" s="28"/>
      <c r="ECY77" s="28"/>
      <c r="ECZ77" s="28"/>
      <c r="EDA77" s="28"/>
      <c r="EDB77" s="28"/>
      <c r="EDC77" s="52"/>
      <c r="EDD77" s="51"/>
      <c r="EDE77" s="51"/>
      <c r="EDF77" s="51"/>
      <c r="EDG77" s="47"/>
      <c r="EDH77" s="52"/>
      <c r="EDI77" s="52"/>
      <c r="EDJ77" s="52"/>
      <c r="EDK77" s="28"/>
      <c r="EDL77" s="28"/>
      <c r="EDM77" s="28"/>
      <c r="EDN77" s="28"/>
      <c r="EDO77" s="28"/>
      <c r="EDP77" s="28"/>
      <c r="EDQ77" s="28"/>
      <c r="EDR77" s="28"/>
      <c r="EDS77" s="52"/>
      <c r="EDT77" s="51"/>
      <c r="EDU77" s="51"/>
      <c r="EDV77" s="51"/>
      <c r="EDW77" s="47"/>
      <c r="EDX77" s="52"/>
      <c r="EDY77" s="52"/>
      <c r="EDZ77" s="52"/>
      <c r="EEA77" s="28"/>
      <c r="EEB77" s="28"/>
      <c r="EEC77" s="28"/>
      <c r="EED77" s="28"/>
      <c r="EEE77" s="28"/>
      <c r="EEF77" s="28"/>
      <c r="EEG77" s="28"/>
      <c r="EEH77" s="28"/>
      <c r="EEI77" s="52"/>
      <c r="EEJ77" s="51"/>
      <c r="EEK77" s="51"/>
      <c r="EEL77" s="51"/>
      <c r="EEM77" s="47"/>
      <c r="EEN77" s="52"/>
      <c r="EEO77" s="52"/>
      <c r="EEP77" s="52"/>
      <c r="EEQ77" s="28"/>
      <c r="EER77" s="28"/>
      <c r="EES77" s="28"/>
      <c r="EET77" s="28"/>
      <c r="EEU77" s="28"/>
      <c r="EEV77" s="28"/>
      <c r="EEW77" s="28"/>
      <c r="EEX77" s="28"/>
      <c r="EEY77" s="52"/>
      <c r="EEZ77" s="51"/>
      <c r="EFA77" s="51"/>
      <c r="EFB77" s="51"/>
      <c r="EFC77" s="47"/>
      <c r="EFD77" s="52"/>
      <c r="EFE77" s="52"/>
      <c r="EFF77" s="52"/>
      <c r="EFG77" s="28"/>
      <c r="EFH77" s="28"/>
      <c r="EFI77" s="28"/>
      <c r="EFJ77" s="28"/>
      <c r="EFK77" s="28"/>
      <c r="EFL77" s="28"/>
      <c r="EFM77" s="28"/>
      <c r="EFN77" s="28"/>
      <c r="EFO77" s="52"/>
      <c r="EFP77" s="51"/>
      <c r="EFQ77" s="51"/>
      <c r="EFR77" s="51"/>
      <c r="EFS77" s="47"/>
      <c r="EFT77" s="52"/>
      <c r="EFU77" s="52"/>
      <c r="EFV77" s="52"/>
      <c r="EFW77" s="28"/>
      <c r="EFX77" s="28"/>
      <c r="EFY77" s="28"/>
      <c r="EFZ77" s="28"/>
      <c r="EGA77" s="28"/>
      <c r="EGB77" s="28"/>
      <c r="EGC77" s="28"/>
      <c r="EGD77" s="28"/>
      <c r="EGE77" s="52"/>
      <c r="EGF77" s="51"/>
      <c r="EGG77" s="51"/>
      <c r="EGH77" s="51"/>
      <c r="EGI77" s="47"/>
      <c r="EGJ77" s="52"/>
      <c r="EGK77" s="52"/>
      <c r="EGL77" s="52"/>
      <c r="EGM77" s="28"/>
      <c r="EGN77" s="28"/>
      <c r="EGO77" s="28"/>
      <c r="EGP77" s="28"/>
      <c r="EGQ77" s="28"/>
      <c r="EGR77" s="28"/>
      <c r="EGS77" s="28"/>
      <c r="EGT77" s="28"/>
      <c r="EGU77" s="52"/>
      <c r="EGV77" s="51"/>
      <c r="EGW77" s="51"/>
      <c r="EGX77" s="51"/>
      <c r="EGY77" s="47"/>
      <c r="EGZ77" s="52"/>
      <c r="EHA77" s="52"/>
      <c r="EHB77" s="52"/>
      <c r="EHC77" s="28"/>
      <c r="EHD77" s="28"/>
      <c r="EHE77" s="28"/>
      <c r="EHF77" s="28"/>
      <c r="EHG77" s="28"/>
      <c r="EHH77" s="28"/>
      <c r="EHI77" s="28"/>
      <c r="EHJ77" s="28"/>
      <c r="EHK77" s="52"/>
      <c r="EHL77" s="51"/>
      <c r="EHM77" s="51"/>
      <c r="EHN77" s="51"/>
      <c r="EHO77" s="47"/>
      <c r="EHP77" s="52"/>
      <c r="EHQ77" s="52"/>
      <c r="EHR77" s="52"/>
      <c r="EHS77" s="28"/>
      <c r="EHT77" s="28"/>
      <c r="EHU77" s="28"/>
      <c r="EHV77" s="28"/>
      <c r="EHW77" s="28"/>
      <c r="EHX77" s="28"/>
      <c r="EHY77" s="28"/>
      <c r="EHZ77" s="28"/>
      <c r="EIA77" s="52"/>
      <c r="EIB77" s="51"/>
      <c r="EIC77" s="51"/>
      <c r="EID77" s="51"/>
      <c r="EIE77" s="47"/>
      <c r="EIF77" s="52"/>
      <c r="EIG77" s="52"/>
      <c r="EIH77" s="52"/>
      <c r="EII77" s="28"/>
      <c r="EIJ77" s="28"/>
      <c r="EIK77" s="28"/>
      <c r="EIL77" s="28"/>
      <c r="EIM77" s="28"/>
      <c r="EIN77" s="28"/>
      <c r="EIO77" s="28"/>
      <c r="EIP77" s="28"/>
      <c r="EIQ77" s="52"/>
      <c r="EIR77" s="51"/>
      <c r="EIS77" s="51"/>
      <c r="EIT77" s="51"/>
      <c r="EIU77" s="47"/>
      <c r="EIV77" s="52"/>
      <c r="EIW77" s="52"/>
      <c r="EIX77" s="52"/>
      <c r="EIY77" s="28"/>
      <c r="EIZ77" s="28"/>
      <c r="EJA77" s="28"/>
      <c r="EJB77" s="28"/>
      <c r="EJC77" s="28"/>
      <c r="EJD77" s="28"/>
      <c r="EJE77" s="28"/>
      <c r="EJF77" s="28"/>
      <c r="EJG77" s="52"/>
      <c r="EJH77" s="51"/>
      <c r="EJI77" s="51"/>
      <c r="EJJ77" s="51"/>
      <c r="EJK77" s="47"/>
      <c r="EJL77" s="52"/>
      <c r="EJM77" s="52"/>
      <c r="EJN77" s="52"/>
      <c r="EJO77" s="28"/>
      <c r="EJP77" s="28"/>
      <c r="EJQ77" s="28"/>
      <c r="EJR77" s="28"/>
      <c r="EJS77" s="28"/>
      <c r="EJT77" s="28"/>
      <c r="EJU77" s="28"/>
      <c r="EJV77" s="28"/>
      <c r="EJW77" s="52"/>
      <c r="EJX77" s="51"/>
      <c r="EJY77" s="51"/>
      <c r="EJZ77" s="51"/>
      <c r="EKA77" s="47"/>
      <c r="EKB77" s="52"/>
      <c r="EKC77" s="52"/>
      <c r="EKD77" s="52"/>
      <c r="EKE77" s="28"/>
      <c r="EKF77" s="28"/>
      <c r="EKG77" s="28"/>
      <c r="EKH77" s="28"/>
      <c r="EKI77" s="28"/>
      <c r="EKJ77" s="28"/>
      <c r="EKK77" s="28"/>
      <c r="EKL77" s="28"/>
      <c r="EKM77" s="52"/>
      <c r="EKN77" s="51"/>
      <c r="EKO77" s="51"/>
      <c r="EKP77" s="51"/>
      <c r="EKQ77" s="47"/>
      <c r="EKR77" s="52"/>
      <c r="EKS77" s="52"/>
      <c r="EKT77" s="52"/>
      <c r="EKU77" s="28"/>
      <c r="EKV77" s="28"/>
      <c r="EKW77" s="28"/>
      <c r="EKX77" s="28"/>
      <c r="EKY77" s="28"/>
      <c r="EKZ77" s="28"/>
      <c r="ELA77" s="28"/>
      <c r="ELB77" s="28"/>
      <c r="ELC77" s="52"/>
      <c r="ELD77" s="51"/>
      <c r="ELE77" s="51"/>
      <c r="ELF77" s="51"/>
      <c r="ELG77" s="47"/>
      <c r="ELH77" s="52"/>
      <c r="ELI77" s="52"/>
      <c r="ELJ77" s="52"/>
      <c r="ELK77" s="28"/>
      <c r="ELL77" s="28"/>
      <c r="ELM77" s="28"/>
      <c r="ELN77" s="28"/>
      <c r="ELO77" s="28"/>
      <c r="ELP77" s="28"/>
      <c r="ELQ77" s="28"/>
      <c r="ELR77" s="28"/>
      <c r="ELS77" s="52"/>
      <c r="ELT77" s="51"/>
      <c r="ELU77" s="51"/>
      <c r="ELV77" s="51"/>
      <c r="ELW77" s="47"/>
      <c r="ELX77" s="52"/>
      <c r="ELY77" s="52"/>
      <c r="ELZ77" s="52"/>
      <c r="EMA77" s="28"/>
      <c r="EMB77" s="28"/>
      <c r="EMC77" s="28"/>
      <c r="EMD77" s="28"/>
      <c r="EME77" s="28"/>
      <c r="EMF77" s="28"/>
      <c r="EMG77" s="28"/>
      <c r="EMH77" s="28"/>
      <c r="EMI77" s="52"/>
      <c r="EMJ77" s="51"/>
      <c r="EMK77" s="51"/>
      <c r="EML77" s="51"/>
      <c r="EMM77" s="47"/>
      <c r="EMN77" s="52"/>
      <c r="EMO77" s="52"/>
      <c r="EMP77" s="52"/>
      <c r="EMQ77" s="28"/>
      <c r="EMR77" s="28"/>
      <c r="EMS77" s="28"/>
      <c r="EMT77" s="28"/>
      <c r="EMU77" s="28"/>
      <c r="EMV77" s="28"/>
      <c r="EMW77" s="28"/>
      <c r="EMX77" s="28"/>
      <c r="EMY77" s="52"/>
      <c r="EMZ77" s="51"/>
      <c r="ENA77" s="51"/>
      <c r="ENB77" s="51"/>
      <c r="ENC77" s="47"/>
      <c r="END77" s="52"/>
      <c r="ENE77" s="52"/>
      <c r="ENF77" s="52"/>
      <c r="ENG77" s="28"/>
      <c r="ENH77" s="28"/>
      <c r="ENI77" s="28"/>
      <c r="ENJ77" s="28"/>
      <c r="ENK77" s="28"/>
      <c r="ENL77" s="28"/>
      <c r="ENM77" s="28"/>
      <c r="ENN77" s="28"/>
      <c r="ENO77" s="52"/>
      <c r="ENP77" s="51"/>
      <c r="ENQ77" s="51"/>
      <c r="ENR77" s="51"/>
      <c r="ENS77" s="47"/>
      <c r="ENT77" s="52"/>
      <c r="ENU77" s="52"/>
      <c r="ENV77" s="52"/>
      <c r="ENW77" s="28"/>
      <c r="ENX77" s="28"/>
      <c r="ENY77" s="28"/>
      <c r="ENZ77" s="28"/>
      <c r="EOA77" s="28"/>
      <c r="EOB77" s="28"/>
      <c r="EOC77" s="28"/>
      <c r="EOD77" s="28"/>
      <c r="EOE77" s="52"/>
      <c r="EOF77" s="51"/>
      <c r="EOG77" s="51"/>
      <c r="EOH77" s="51"/>
      <c r="EOI77" s="47"/>
      <c r="EOJ77" s="52"/>
      <c r="EOK77" s="52"/>
      <c r="EOL77" s="52"/>
      <c r="EOM77" s="28"/>
      <c r="EON77" s="28"/>
      <c r="EOO77" s="28"/>
      <c r="EOP77" s="28"/>
      <c r="EOQ77" s="28"/>
      <c r="EOR77" s="28"/>
      <c r="EOS77" s="28"/>
      <c r="EOT77" s="28"/>
      <c r="EOU77" s="52"/>
      <c r="EOV77" s="51"/>
      <c r="EOW77" s="51"/>
      <c r="EOX77" s="51"/>
      <c r="EOY77" s="47"/>
      <c r="EOZ77" s="52"/>
      <c r="EPA77" s="52"/>
      <c r="EPB77" s="52"/>
      <c r="EPC77" s="28"/>
      <c r="EPD77" s="28"/>
      <c r="EPE77" s="28"/>
      <c r="EPF77" s="28"/>
      <c r="EPG77" s="28"/>
      <c r="EPH77" s="28"/>
      <c r="EPI77" s="28"/>
      <c r="EPJ77" s="28"/>
      <c r="EPK77" s="52"/>
      <c r="EPL77" s="51"/>
      <c r="EPM77" s="51"/>
      <c r="EPN77" s="51"/>
      <c r="EPO77" s="47"/>
      <c r="EPP77" s="52"/>
      <c r="EPQ77" s="52"/>
      <c r="EPR77" s="52"/>
      <c r="EPS77" s="28"/>
      <c r="EPT77" s="28"/>
      <c r="EPU77" s="28"/>
      <c r="EPV77" s="28"/>
      <c r="EPW77" s="28"/>
      <c r="EPX77" s="28"/>
      <c r="EPY77" s="28"/>
      <c r="EPZ77" s="28"/>
      <c r="EQA77" s="52"/>
      <c r="EQB77" s="51"/>
      <c r="EQC77" s="51"/>
      <c r="EQD77" s="51"/>
      <c r="EQE77" s="47"/>
      <c r="EQF77" s="52"/>
      <c r="EQG77" s="52"/>
      <c r="EQH77" s="52"/>
      <c r="EQI77" s="28"/>
      <c r="EQJ77" s="28"/>
      <c r="EQK77" s="28"/>
      <c r="EQL77" s="28"/>
      <c r="EQM77" s="28"/>
      <c r="EQN77" s="28"/>
      <c r="EQO77" s="28"/>
      <c r="EQP77" s="28"/>
      <c r="EQQ77" s="52"/>
      <c r="EQR77" s="51"/>
      <c r="EQS77" s="51"/>
      <c r="EQT77" s="51"/>
      <c r="EQU77" s="47"/>
      <c r="EQV77" s="52"/>
      <c r="EQW77" s="52"/>
      <c r="EQX77" s="52"/>
      <c r="EQY77" s="28"/>
      <c r="EQZ77" s="28"/>
      <c r="ERA77" s="28"/>
      <c r="ERB77" s="28"/>
      <c r="ERC77" s="28"/>
      <c r="ERD77" s="28"/>
      <c r="ERE77" s="28"/>
      <c r="ERF77" s="28"/>
      <c r="ERG77" s="52"/>
      <c r="ERH77" s="51"/>
      <c r="ERI77" s="51"/>
      <c r="ERJ77" s="51"/>
      <c r="ERK77" s="47"/>
      <c r="ERL77" s="52"/>
      <c r="ERM77" s="52"/>
      <c r="ERN77" s="52"/>
      <c r="ERO77" s="28"/>
      <c r="ERP77" s="28"/>
      <c r="ERQ77" s="28"/>
      <c r="ERR77" s="28"/>
      <c r="ERS77" s="28"/>
      <c r="ERT77" s="28"/>
      <c r="ERU77" s="28"/>
      <c r="ERV77" s="28"/>
      <c r="ERW77" s="52"/>
      <c r="ERX77" s="51"/>
      <c r="ERY77" s="51"/>
      <c r="ERZ77" s="51"/>
      <c r="ESA77" s="47"/>
      <c r="ESB77" s="52"/>
      <c r="ESC77" s="52"/>
      <c r="ESD77" s="52"/>
      <c r="ESE77" s="28"/>
      <c r="ESF77" s="28"/>
      <c r="ESG77" s="28"/>
      <c r="ESH77" s="28"/>
      <c r="ESI77" s="28"/>
      <c r="ESJ77" s="28"/>
      <c r="ESK77" s="28"/>
      <c r="ESL77" s="28"/>
      <c r="ESM77" s="52"/>
      <c r="ESN77" s="51"/>
      <c r="ESO77" s="51"/>
      <c r="ESP77" s="51"/>
      <c r="ESQ77" s="47"/>
      <c r="ESR77" s="52"/>
      <c r="ESS77" s="52"/>
      <c r="EST77" s="52"/>
      <c r="ESU77" s="28"/>
      <c r="ESV77" s="28"/>
      <c r="ESW77" s="28"/>
      <c r="ESX77" s="28"/>
      <c r="ESY77" s="28"/>
      <c r="ESZ77" s="28"/>
      <c r="ETA77" s="28"/>
      <c r="ETB77" s="28"/>
      <c r="ETC77" s="52"/>
      <c r="ETD77" s="51"/>
      <c r="ETE77" s="51"/>
      <c r="ETF77" s="51"/>
      <c r="ETG77" s="47"/>
      <c r="ETH77" s="52"/>
      <c r="ETI77" s="52"/>
      <c r="ETJ77" s="52"/>
      <c r="ETK77" s="28"/>
      <c r="ETL77" s="28"/>
      <c r="ETM77" s="28"/>
      <c r="ETN77" s="28"/>
      <c r="ETO77" s="28"/>
      <c r="ETP77" s="28"/>
      <c r="ETQ77" s="28"/>
      <c r="ETR77" s="28"/>
      <c r="ETS77" s="52"/>
      <c r="ETT77" s="51"/>
      <c r="ETU77" s="51"/>
      <c r="ETV77" s="51"/>
      <c r="ETW77" s="47"/>
      <c r="ETX77" s="52"/>
      <c r="ETY77" s="52"/>
      <c r="ETZ77" s="52"/>
      <c r="EUA77" s="28"/>
      <c r="EUB77" s="28"/>
      <c r="EUC77" s="28"/>
      <c r="EUD77" s="28"/>
      <c r="EUE77" s="28"/>
      <c r="EUF77" s="28"/>
      <c r="EUG77" s="28"/>
      <c r="EUH77" s="28"/>
      <c r="EUI77" s="52"/>
      <c r="EUJ77" s="51"/>
      <c r="EUK77" s="51"/>
      <c r="EUL77" s="51"/>
      <c r="EUM77" s="47"/>
      <c r="EUN77" s="52"/>
      <c r="EUO77" s="52"/>
      <c r="EUP77" s="52"/>
      <c r="EUQ77" s="28"/>
      <c r="EUR77" s="28"/>
      <c r="EUS77" s="28"/>
      <c r="EUT77" s="28"/>
      <c r="EUU77" s="28"/>
      <c r="EUV77" s="28"/>
      <c r="EUW77" s="28"/>
      <c r="EUX77" s="28"/>
      <c r="EUY77" s="52"/>
      <c r="EUZ77" s="51"/>
      <c r="EVA77" s="51"/>
      <c r="EVB77" s="51"/>
      <c r="EVC77" s="47"/>
      <c r="EVD77" s="52"/>
      <c r="EVE77" s="52"/>
      <c r="EVF77" s="52"/>
      <c r="EVG77" s="28"/>
      <c r="EVH77" s="28"/>
      <c r="EVI77" s="28"/>
      <c r="EVJ77" s="28"/>
      <c r="EVK77" s="28"/>
      <c r="EVL77" s="28"/>
      <c r="EVM77" s="28"/>
      <c r="EVN77" s="28"/>
      <c r="EVO77" s="52"/>
      <c r="EVP77" s="51"/>
      <c r="EVQ77" s="51"/>
      <c r="EVR77" s="51"/>
      <c r="EVS77" s="47"/>
      <c r="EVT77" s="52"/>
      <c r="EVU77" s="52"/>
      <c r="EVV77" s="52"/>
      <c r="EVW77" s="28"/>
      <c r="EVX77" s="28"/>
      <c r="EVY77" s="28"/>
      <c r="EVZ77" s="28"/>
      <c r="EWA77" s="28"/>
      <c r="EWB77" s="28"/>
      <c r="EWC77" s="28"/>
      <c r="EWD77" s="28"/>
      <c r="EWE77" s="52"/>
      <c r="EWF77" s="51"/>
      <c r="EWG77" s="51"/>
      <c r="EWH77" s="51"/>
      <c r="EWI77" s="47"/>
      <c r="EWJ77" s="52"/>
      <c r="EWK77" s="52"/>
      <c r="EWL77" s="52"/>
      <c r="EWM77" s="28"/>
      <c r="EWN77" s="28"/>
      <c r="EWO77" s="28"/>
      <c r="EWP77" s="28"/>
      <c r="EWQ77" s="28"/>
      <c r="EWR77" s="28"/>
      <c r="EWS77" s="28"/>
      <c r="EWT77" s="28"/>
      <c r="EWU77" s="52"/>
      <c r="EWV77" s="51"/>
      <c r="EWW77" s="51"/>
      <c r="EWX77" s="51"/>
      <c r="EWY77" s="47"/>
      <c r="EWZ77" s="52"/>
      <c r="EXA77" s="52"/>
      <c r="EXB77" s="52"/>
      <c r="EXC77" s="28"/>
      <c r="EXD77" s="28"/>
      <c r="EXE77" s="28"/>
      <c r="EXF77" s="28"/>
      <c r="EXG77" s="28"/>
      <c r="EXH77" s="28"/>
      <c r="EXI77" s="28"/>
      <c r="EXJ77" s="28"/>
      <c r="EXK77" s="52"/>
      <c r="EXL77" s="51"/>
      <c r="EXM77" s="51"/>
      <c r="EXN77" s="51"/>
      <c r="EXO77" s="47"/>
      <c r="EXP77" s="52"/>
      <c r="EXQ77" s="52"/>
      <c r="EXR77" s="52"/>
      <c r="EXS77" s="28"/>
      <c r="EXT77" s="28"/>
      <c r="EXU77" s="28"/>
      <c r="EXV77" s="28"/>
      <c r="EXW77" s="28"/>
      <c r="EXX77" s="28"/>
      <c r="EXY77" s="28"/>
      <c r="EXZ77" s="28"/>
      <c r="EYA77" s="52"/>
      <c r="EYB77" s="51"/>
      <c r="EYC77" s="51"/>
      <c r="EYD77" s="51"/>
      <c r="EYE77" s="47"/>
      <c r="EYF77" s="52"/>
      <c r="EYG77" s="52"/>
      <c r="EYH77" s="52"/>
      <c r="EYI77" s="28"/>
      <c r="EYJ77" s="28"/>
      <c r="EYK77" s="28"/>
      <c r="EYL77" s="28"/>
      <c r="EYM77" s="28"/>
      <c r="EYN77" s="28"/>
      <c r="EYO77" s="28"/>
      <c r="EYP77" s="28"/>
      <c r="EYQ77" s="52"/>
      <c r="EYR77" s="51"/>
      <c r="EYS77" s="51"/>
      <c r="EYT77" s="51"/>
      <c r="EYU77" s="47"/>
      <c r="EYV77" s="52"/>
      <c r="EYW77" s="52"/>
      <c r="EYX77" s="52"/>
      <c r="EYY77" s="28"/>
      <c r="EYZ77" s="28"/>
      <c r="EZA77" s="28"/>
      <c r="EZB77" s="28"/>
      <c r="EZC77" s="28"/>
      <c r="EZD77" s="28"/>
      <c r="EZE77" s="28"/>
      <c r="EZF77" s="28"/>
      <c r="EZG77" s="52"/>
      <c r="EZH77" s="51"/>
      <c r="EZI77" s="51"/>
      <c r="EZJ77" s="51"/>
      <c r="EZK77" s="47"/>
      <c r="EZL77" s="52"/>
      <c r="EZM77" s="52"/>
      <c r="EZN77" s="52"/>
      <c r="EZO77" s="28"/>
      <c r="EZP77" s="28"/>
      <c r="EZQ77" s="28"/>
      <c r="EZR77" s="28"/>
      <c r="EZS77" s="28"/>
      <c r="EZT77" s="28"/>
      <c r="EZU77" s="28"/>
      <c r="EZV77" s="28"/>
      <c r="EZW77" s="52"/>
      <c r="EZX77" s="51"/>
      <c r="EZY77" s="51"/>
      <c r="EZZ77" s="51"/>
      <c r="FAA77" s="47"/>
      <c r="FAB77" s="52"/>
      <c r="FAC77" s="52"/>
      <c r="FAD77" s="52"/>
      <c r="FAE77" s="28"/>
      <c r="FAF77" s="28"/>
      <c r="FAG77" s="28"/>
      <c r="FAH77" s="28"/>
      <c r="FAI77" s="28"/>
      <c r="FAJ77" s="28"/>
      <c r="FAK77" s="28"/>
      <c r="FAL77" s="28"/>
      <c r="FAM77" s="52"/>
      <c r="FAN77" s="51"/>
      <c r="FAO77" s="51"/>
      <c r="FAP77" s="51"/>
      <c r="FAQ77" s="47"/>
      <c r="FAR77" s="52"/>
      <c r="FAS77" s="52"/>
      <c r="FAT77" s="52"/>
      <c r="FAU77" s="28"/>
      <c r="FAV77" s="28"/>
      <c r="FAW77" s="28"/>
      <c r="FAX77" s="28"/>
      <c r="FAY77" s="28"/>
      <c r="FAZ77" s="28"/>
      <c r="FBA77" s="28"/>
      <c r="FBB77" s="28"/>
      <c r="FBC77" s="52"/>
      <c r="FBD77" s="51"/>
      <c r="FBE77" s="51"/>
      <c r="FBF77" s="51"/>
      <c r="FBG77" s="47"/>
      <c r="FBH77" s="52"/>
      <c r="FBI77" s="52"/>
      <c r="FBJ77" s="52"/>
      <c r="FBK77" s="28"/>
      <c r="FBL77" s="28"/>
      <c r="FBM77" s="28"/>
      <c r="FBN77" s="28"/>
      <c r="FBO77" s="28"/>
      <c r="FBP77" s="28"/>
      <c r="FBQ77" s="28"/>
      <c r="FBR77" s="28"/>
      <c r="FBS77" s="52"/>
      <c r="FBT77" s="51"/>
      <c r="FBU77" s="51"/>
      <c r="FBV77" s="51"/>
      <c r="FBW77" s="47"/>
      <c r="FBX77" s="52"/>
      <c r="FBY77" s="52"/>
      <c r="FBZ77" s="52"/>
      <c r="FCA77" s="28"/>
      <c r="FCB77" s="28"/>
      <c r="FCC77" s="28"/>
      <c r="FCD77" s="28"/>
      <c r="FCE77" s="28"/>
      <c r="FCF77" s="28"/>
      <c r="FCG77" s="28"/>
      <c r="FCH77" s="28"/>
      <c r="FCI77" s="52"/>
      <c r="FCJ77" s="51"/>
      <c r="FCK77" s="51"/>
      <c r="FCL77" s="51"/>
      <c r="FCM77" s="47"/>
      <c r="FCN77" s="52"/>
      <c r="FCO77" s="52"/>
      <c r="FCP77" s="52"/>
      <c r="FCQ77" s="28"/>
      <c r="FCR77" s="28"/>
      <c r="FCS77" s="28"/>
      <c r="FCT77" s="28"/>
      <c r="FCU77" s="28"/>
      <c r="FCV77" s="28"/>
      <c r="FCW77" s="28"/>
      <c r="FCX77" s="28"/>
      <c r="FCY77" s="52"/>
      <c r="FCZ77" s="51"/>
      <c r="FDA77" s="51"/>
      <c r="FDB77" s="51"/>
      <c r="FDC77" s="47"/>
      <c r="FDD77" s="52"/>
      <c r="FDE77" s="52"/>
      <c r="FDF77" s="52"/>
      <c r="FDG77" s="28"/>
      <c r="FDH77" s="28"/>
      <c r="FDI77" s="28"/>
      <c r="FDJ77" s="28"/>
      <c r="FDK77" s="28"/>
      <c r="FDL77" s="28"/>
      <c r="FDM77" s="28"/>
      <c r="FDN77" s="28"/>
      <c r="FDO77" s="52"/>
      <c r="FDP77" s="51"/>
      <c r="FDQ77" s="51"/>
      <c r="FDR77" s="51"/>
      <c r="FDS77" s="47"/>
      <c r="FDT77" s="52"/>
      <c r="FDU77" s="52"/>
      <c r="FDV77" s="52"/>
      <c r="FDW77" s="28"/>
      <c r="FDX77" s="28"/>
      <c r="FDY77" s="28"/>
      <c r="FDZ77" s="28"/>
      <c r="FEA77" s="28"/>
      <c r="FEB77" s="28"/>
      <c r="FEC77" s="28"/>
      <c r="FED77" s="28"/>
      <c r="FEE77" s="52"/>
      <c r="FEF77" s="51"/>
      <c r="FEG77" s="51"/>
      <c r="FEH77" s="51"/>
      <c r="FEI77" s="47"/>
      <c r="FEJ77" s="52"/>
      <c r="FEK77" s="52"/>
      <c r="FEL77" s="52"/>
      <c r="FEM77" s="28"/>
      <c r="FEN77" s="28"/>
      <c r="FEO77" s="28"/>
      <c r="FEP77" s="28"/>
      <c r="FEQ77" s="28"/>
      <c r="FER77" s="28"/>
      <c r="FES77" s="28"/>
      <c r="FET77" s="28"/>
      <c r="FEU77" s="52"/>
      <c r="FEV77" s="51"/>
      <c r="FEW77" s="51"/>
      <c r="FEX77" s="51"/>
      <c r="FEY77" s="47"/>
      <c r="FEZ77" s="52"/>
      <c r="FFA77" s="52"/>
      <c r="FFB77" s="52"/>
      <c r="FFC77" s="28"/>
      <c r="FFD77" s="28"/>
      <c r="FFE77" s="28"/>
      <c r="FFF77" s="28"/>
      <c r="FFG77" s="28"/>
      <c r="FFH77" s="28"/>
      <c r="FFI77" s="28"/>
      <c r="FFJ77" s="28"/>
      <c r="FFK77" s="52"/>
      <c r="FFL77" s="51"/>
      <c r="FFM77" s="51"/>
      <c r="FFN77" s="51"/>
      <c r="FFO77" s="47"/>
      <c r="FFP77" s="52"/>
      <c r="FFQ77" s="52"/>
      <c r="FFR77" s="52"/>
      <c r="FFS77" s="28"/>
      <c r="FFT77" s="28"/>
      <c r="FFU77" s="28"/>
      <c r="FFV77" s="28"/>
      <c r="FFW77" s="28"/>
      <c r="FFX77" s="28"/>
      <c r="FFY77" s="28"/>
      <c r="FFZ77" s="28"/>
      <c r="FGA77" s="52"/>
      <c r="FGB77" s="51"/>
      <c r="FGC77" s="51"/>
      <c r="FGD77" s="51"/>
      <c r="FGE77" s="47"/>
      <c r="FGF77" s="52"/>
      <c r="FGG77" s="52"/>
      <c r="FGH77" s="52"/>
      <c r="FGI77" s="28"/>
      <c r="FGJ77" s="28"/>
      <c r="FGK77" s="28"/>
      <c r="FGL77" s="28"/>
      <c r="FGM77" s="28"/>
      <c r="FGN77" s="28"/>
      <c r="FGO77" s="28"/>
      <c r="FGP77" s="28"/>
      <c r="FGQ77" s="52"/>
      <c r="FGR77" s="51"/>
      <c r="FGS77" s="51"/>
      <c r="FGT77" s="51"/>
      <c r="FGU77" s="47"/>
      <c r="FGV77" s="52"/>
      <c r="FGW77" s="52"/>
      <c r="FGX77" s="52"/>
      <c r="FGY77" s="28"/>
      <c r="FGZ77" s="28"/>
      <c r="FHA77" s="28"/>
      <c r="FHB77" s="28"/>
      <c r="FHC77" s="28"/>
      <c r="FHD77" s="28"/>
      <c r="FHE77" s="28"/>
      <c r="FHF77" s="28"/>
      <c r="FHG77" s="52"/>
      <c r="FHH77" s="51"/>
      <c r="FHI77" s="51"/>
      <c r="FHJ77" s="51"/>
      <c r="FHK77" s="47"/>
      <c r="FHL77" s="52"/>
      <c r="FHM77" s="52"/>
      <c r="FHN77" s="52"/>
      <c r="FHO77" s="28"/>
      <c r="FHP77" s="28"/>
      <c r="FHQ77" s="28"/>
      <c r="FHR77" s="28"/>
      <c r="FHS77" s="28"/>
      <c r="FHT77" s="28"/>
      <c r="FHU77" s="28"/>
      <c r="FHV77" s="28"/>
      <c r="FHW77" s="52"/>
      <c r="FHX77" s="51"/>
      <c r="FHY77" s="51"/>
      <c r="FHZ77" s="51"/>
      <c r="FIA77" s="47"/>
      <c r="FIB77" s="52"/>
      <c r="FIC77" s="52"/>
      <c r="FID77" s="52"/>
      <c r="FIE77" s="28"/>
      <c r="FIF77" s="28"/>
      <c r="FIG77" s="28"/>
      <c r="FIH77" s="28"/>
      <c r="FII77" s="28"/>
      <c r="FIJ77" s="28"/>
      <c r="FIK77" s="28"/>
      <c r="FIL77" s="28"/>
      <c r="FIM77" s="52"/>
      <c r="FIN77" s="51"/>
      <c r="FIO77" s="51"/>
      <c r="FIP77" s="51"/>
      <c r="FIQ77" s="47"/>
      <c r="FIR77" s="52"/>
      <c r="FIS77" s="52"/>
      <c r="FIT77" s="52"/>
      <c r="FIU77" s="28"/>
      <c r="FIV77" s="28"/>
      <c r="FIW77" s="28"/>
      <c r="FIX77" s="28"/>
      <c r="FIY77" s="28"/>
      <c r="FIZ77" s="28"/>
      <c r="FJA77" s="28"/>
      <c r="FJB77" s="28"/>
      <c r="FJC77" s="52"/>
      <c r="FJD77" s="51"/>
      <c r="FJE77" s="51"/>
      <c r="FJF77" s="51"/>
      <c r="FJG77" s="47"/>
      <c r="FJH77" s="52"/>
      <c r="FJI77" s="52"/>
      <c r="FJJ77" s="52"/>
      <c r="FJK77" s="28"/>
      <c r="FJL77" s="28"/>
      <c r="FJM77" s="28"/>
      <c r="FJN77" s="28"/>
      <c r="FJO77" s="28"/>
      <c r="FJP77" s="28"/>
      <c r="FJQ77" s="28"/>
      <c r="FJR77" s="28"/>
      <c r="FJS77" s="52"/>
      <c r="FJT77" s="51"/>
      <c r="FJU77" s="51"/>
      <c r="FJV77" s="51"/>
      <c r="FJW77" s="47"/>
      <c r="FJX77" s="52"/>
      <c r="FJY77" s="52"/>
      <c r="FJZ77" s="52"/>
      <c r="FKA77" s="28"/>
      <c r="FKB77" s="28"/>
      <c r="FKC77" s="28"/>
      <c r="FKD77" s="28"/>
      <c r="FKE77" s="28"/>
      <c r="FKF77" s="28"/>
      <c r="FKG77" s="28"/>
      <c r="FKH77" s="28"/>
      <c r="FKI77" s="52"/>
      <c r="FKJ77" s="51"/>
      <c r="FKK77" s="51"/>
      <c r="FKL77" s="51"/>
      <c r="FKM77" s="47"/>
      <c r="FKN77" s="52"/>
      <c r="FKO77" s="52"/>
      <c r="FKP77" s="52"/>
      <c r="FKQ77" s="28"/>
      <c r="FKR77" s="28"/>
      <c r="FKS77" s="28"/>
      <c r="FKT77" s="28"/>
      <c r="FKU77" s="28"/>
      <c r="FKV77" s="28"/>
      <c r="FKW77" s="28"/>
      <c r="FKX77" s="28"/>
      <c r="FKY77" s="52"/>
      <c r="FKZ77" s="51"/>
      <c r="FLA77" s="51"/>
      <c r="FLB77" s="51"/>
      <c r="FLC77" s="47"/>
      <c r="FLD77" s="52"/>
      <c r="FLE77" s="52"/>
      <c r="FLF77" s="52"/>
      <c r="FLG77" s="28"/>
      <c r="FLH77" s="28"/>
      <c r="FLI77" s="28"/>
      <c r="FLJ77" s="28"/>
      <c r="FLK77" s="28"/>
      <c r="FLL77" s="28"/>
      <c r="FLM77" s="28"/>
      <c r="FLN77" s="28"/>
      <c r="FLO77" s="52"/>
      <c r="FLP77" s="51"/>
      <c r="FLQ77" s="51"/>
      <c r="FLR77" s="51"/>
      <c r="FLS77" s="47"/>
      <c r="FLT77" s="52"/>
      <c r="FLU77" s="52"/>
      <c r="FLV77" s="52"/>
      <c r="FLW77" s="28"/>
      <c r="FLX77" s="28"/>
      <c r="FLY77" s="28"/>
      <c r="FLZ77" s="28"/>
      <c r="FMA77" s="28"/>
      <c r="FMB77" s="28"/>
      <c r="FMC77" s="28"/>
      <c r="FMD77" s="28"/>
      <c r="FME77" s="52"/>
      <c r="FMF77" s="51"/>
      <c r="FMG77" s="51"/>
      <c r="FMH77" s="51"/>
      <c r="FMI77" s="47"/>
      <c r="FMJ77" s="52"/>
      <c r="FMK77" s="52"/>
      <c r="FML77" s="52"/>
      <c r="FMM77" s="28"/>
      <c r="FMN77" s="28"/>
      <c r="FMO77" s="28"/>
      <c r="FMP77" s="28"/>
      <c r="FMQ77" s="28"/>
      <c r="FMR77" s="28"/>
      <c r="FMS77" s="28"/>
      <c r="FMT77" s="28"/>
      <c r="FMU77" s="52"/>
      <c r="FMV77" s="51"/>
      <c r="FMW77" s="51"/>
      <c r="FMX77" s="51"/>
      <c r="FMY77" s="47"/>
      <c r="FMZ77" s="52"/>
      <c r="FNA77" s="52"/>
      <c r="FNB77" s="52"/>
      <c r="FNC77" s="28"/>
      <c r="FND77" s="28"/>
      <c r="FNE77" s="28"/>
      <c r="FNF77" s="28"/>
      <c r="FNG77" s="28"/>
      <c r="FNH77" s="28"/>
      <c r="FNI77" s="28"/>
      <c r="FNJ77" s="28"/>
      <c r="FNK77" s="52"/>
      <c r="FNL77" s="51"/>
      <c r="FNM77" s="51"/>
      <c r="FNN77" s="51"/>
      <c r="FNO77" s="47"/>
      <c r="FNP77" s="52"/>
      <c r="FNQ77" s="52"/>
      <c r="FNR77" s="52"/>
      <c r="FNS77" s="28"/>
      <c r="FNT77" s="28"/>
      <c r="FNU77" s="28"/>
      <c r="FNV77" s="28"/>
      <c r="FNW77" s="28"/>
      <c r="FNX77" s="28"/>
      <c r="FNY77" s="28"/>
      <c r="FNZ77" s="28"/>
      <c r="FOA77" s="52"/>
      <c r="FOB77" s="51"/>
      <c r="FOC77" s="51"/>
      <c r="FOD77" s="51"/>
      <c r="FOE77" s="47"/>
      <c r="FOF77" s="52"/>
      <c r="FOG77" s="52"/>
      <c r="FOH77" s="52"/>
      <c r="FOI77" s="28"/>
      <c r="FOJ77" s="28"/>
      <c r="FOK77" s="28"/>
      <c r="FOL77" s="28"/>
      <c r="FOM77" s="28"/>
      <c r="FON77" s="28"/>
      <c r="FOO77" s="28"/>
      <c r="FOP77" s="28"/>
      <c r="FOQ77" s="52"/>
      <c r="FOR77" s="51"/>
      <c r="FOS77" s="51"/>
      <c r="FOT77" s="51"/>
      <c r="FOU77" s="47"/>
      <c r="FOV77" s="52"/>
      <c r="FOW77" s="52"/>
      <c r="FOX77" s="52"/>
      <c r="FOY77" s="28"/>
      <c r="FOZ77" s="28"/>
      <c r="FPA77" s="28"/>
      <c r="FPB77" s="28"/>
      <c r="FPC77" s="28"/>
      <c r="FPD77" s="28"/>
      <c r="FPE77" s="28"/>
      <c r="FPF77" s="28"/>
      <c r="FPG77" s="52"/>
      <c r="FPH77" s="51"/>
      <c r="FPI77" s="51"/>
      <c r="FPJ77" s="51"/>
      <c r="FPK77" s="47"/>
      <c r="FPL77" s="52"/>
      <c r="FPM77" s="52"/>
      <c r="FPN77" s="52"/>
      <c r="FPO77" s="28"/>
      <c r="FPP77" s="28"/>
      <c r="FPQ77" s="28"/>
      <c r="FPR77" s="28"/>
      <c r="FPS77" s="28"/>
      <c r="FPT77" s="28"/>
      <c r="FPU77" s="28"/>
      <c r="FPV77" s="28"/>
      <c r="FPW77" s="52"/>
      <c r="FPX77" s="51"/>
      <c r="FPY77" s="51"/>
      <c r="FPZ77" s="51"/>
      <c r="FQA77" s="47"/>
      <c r="FQB77" s="52"/>
      <c r="FQC77" s="52"/>
      <c r="FQD77" s="52"/>
      <c r="FQE77" s="28"/>
      <c r="FQF77" s="28"/>
      <c r="FQG77" s="28"/>
      <c r="FQH77" s="28"/>
      <c r="FQI77" s="28"/>
      <c r="FQJ77" s="28"/>
      <c r="FQK77" s="28"/>
      <c r="FQL77" s="28"/>
      <c r="FQM77" s="52"/>
      <c r="FQN77" s="51"/>
      <c r="FQO77" s="51"/>
      <c r="FQP77" s="51"/>
      <c r="FQQ77" s="47"/>
      <c r="FQR77" s="52"/>
      <c r="FQS77" s="52"/>
      <c r="FQT77" s="52"/>
      <c r="FQU77" s="28"/>
      <c r="FQV77" s="28"/>
      <c r="FQW77" s="28"/>
      <c r="FQX77" s="28"/>
      <c r="FQY77" s="28"/>
      <c r="FQZ77" s="28"/>
      <c r="FRA77" s="28"/>
      <c r="FRB77" s="28"/>
      <c r="FRC77" s="52"/>
      <c r="FRD77" s="51"/>
      <c r="FRE77" s="51"/>
      <c r="FRF77" s="51"/>
      <c r="FRG77" s="47"/>
      <c r="FRH77" s="52"/>
      <c r="FRI77" s="52"/>
      <c r="FRJ77" s="52"/>
      <c r="FRK77" s="28"/>
      <c r="FRL77" s="28"/>
      <c r="FRM77" s="28"/>
      <c r="FRN77" s="28"/>
      <c r="FRO77" s="28"/>
      <c r="FRP77" s="28"/>
      <c r="FRQ77" s="28"/>
      <c r="FRR77" s="28"/>
      <c r="FRS77" s="52"/>
      <c r="FRT77" s="51"/>
      <c r="FRU77" s="51"/>
      <c r="FRV77" s="51"/>
      <c r="FRW77" s="47"/>
      <c r="FRX77" s="52"/>
      <c r="FRY77" s="52"/>
      <c r="FRZ77" s="52"/>
      <c r="FSA77" s="28"/>
      <c r="FSB77" s="28"/>
      <c r="FSC77" s="28"/>
      <c r="FSD77" s="28"/>
      <c r="FSE77" s="28"/>
      <c r="FSF77" s="28"/>
      <c r="FSG77" s="28"/>
      <c r="FSH77" s="28"/>
      <c r="FSI77" s="52"/>
      <c r="FSJ77" s="51"/>
      <c r="FSK77" s="51"/>
      <c r="FSL77" s="51"/>
      <c r="FSM77" s="47"/>
      <c r="FSN77" s="52"/>
      <c r="FSO77" s="52"/>
      <c r="FSP77" s="52"/>
      <c r="FSQ77" s="28"/>
      <c r="FSR77" s="28"/>
      <c r="FSS77" s="28"/>
      <c r="FST77" s="28"/>
      <c r="FSU77" s="28"/>
      <c r="FSV77" s="28"/>
      <c r="FSW77" s="28"/>
      <c r="FSX77" s="28"/>
      <c r="FSY77" s="52"/>
      <c r="FSZ77" s="51"/>
      <c r="FTA77" s="51"/>
      <c r="FTB77" s="51"/>
      <c r="FTC77" s="47"/>
      <c r="FTD77" s="52"/>
      <c r="FTE77" s="52"/>
      <c r="FTF77" s="52"/>
      <c r="FTG77" s="28"/>
      <c r="FTH77" s="28"/>
      <c r="FTI77" s="28"/>
      <c r="FTJ77" s="28"/>
      <c r="FTK77" s="28"/>
      <c r="FTL77" s="28"/>
      <c r="FTM77" s="28"/>
      <c r="FTN77" s="28"/>
      <c r="FTO77" s="52"/>
      <c r="FTP77" s="51"/>
      <c r="FTQ77" s="51"/>
      <c r="FTR77" s="51"/>
      <c r="FTS77" s="47"/>
      <c r="FTT77" s="52"/>
      <c r="FTU77" s="52"/>
      <c r="FTV77" s="52"/>
      <c r="FTW77" s="28"/>
      <c r="FTX77" s="28"/>
      <c r="FTY77" s="28"/>
      <c r="FTZ77" s="28"/>
      <c r="FUA77" s="28"/>
      <c r="FUB77" s="28"/>
      <c r="FUC77" s="28"/>
      <c r="FUD77" s="28"/>
      <c r="FUE77" s="52"/>
      <c r="FUF77" s="51"/>
      <c r="FUG77" s="51"/>
      <c r="FUH77" s="51"/>
      <c r="FUI77" s="47"/>
      <c r="FUJ77" s="52"/>
      <c r="FUK77" s="52"/>
      <c r="FUL77" s="52"/>
      <c r="FUM77" s="28"/>
      <c r="FUN77" s="28"/>
      <c r="FUO77" s="28"/>
      <c r="FUP77" s="28"/>
      <c r="FUQ77" s="28"/>
      <c r="FUR77" s="28"/>
      <c r="FUS77" s="28"/>
      <c r="FUT77" s="28"/>
      <c r="FUU77" s="52"/>
      <c r="FUV77" s="51"/>
      <c r="FUW77" s="51"/>
      <c r="FUX77" s="51"/>
      <c r="FUY77" s="47"/>
      <c r="FUZ77" s="52"/>
      <c r="FVA77" s="52"/>
      <c r="FVB77" s="52"/>
      <c r="FVC77" s="28"/>
      <c r="FVD77" s="28"/>
      <c r="FVE77" s="28"/>
      <c r="FVF77" s="28"/>
      <c r="FVG77" s="28"/>
      <c r="FVH77" s="28"/>
      <c r="FVI77" s="28"/>
      <c r="FVJ77" s="28"/>
      <c r="FVK77" s="52"/>
      <c r="FVL77" s="51"/>
      <c r="FVM77" s="51"/>
      <c r="FVN77" s="51"/>
      <c r="FVO77" s="47"/>
      <c r="FVP77" s="52"/>
      <c r="FVQ77" s="52"/>
      <c r="FVR77" s="52"/>
      <c r="FVS77" s="28"/>
      <c r="FVT77" s="28"/>
      <c r="FVU77" s="28"/>
      <c r="FVV77" s="28"/>
      <c r="FVW77" s="28"/>
      <c r="FVX77" s="28"/>
      <c r="FVY77" s="28"/>
      <c r="FVZ77" s="28"/>
      <c r="FWA77" s="52"/>
      <c r="FWB77" s="51"/>
      <c r="FWC77" s="51"/>
      <c r="FWD77" s="51"/>
      <c r="FWE77" s="47"/>
      <c r="FWF77" s="52"/>
      <c r="FWG77" s="52"/>
      <c r="FWH77" s="52"/>
      <c r="FWI77" s="28"/>
      <c r="FWJ77" s="28"/>
      <c r="FWK77" s="28"/>
      <c r="FWL77" s="28"/>
      <c r="FWM77" s="28"/>
      <c r="FWN77" s="28"/>
      <c r="FWO77" s="28"/>
      <c r="FWP77" s="28"/>
      <c r="FWQ77" s="52"/>
      <c r="FWR77" s="51"/>
      <c r="FWS77" s="51"/>
      <c r="FWT77" s="51"/>
      <c r="FWU77" s="47"/>
      <c r="FWV77" s="52"/>
      <c r="FWW77" s="52"/>
      <c r="FWX77" s="52"/>
      <c r="FWY77" s="28"/>
      <c r="FWZ77" s="28"/>
      <c r="FXA77" s="28"/>
      <c r="FXB77" s="28"/>
      <c r="FXC77" s="28"/>
      <c r="FXD77" s="28"/>
      <c r="FXE77" s="28"/>
      <c r="FXF77" s="28"/>
      <c r="FXG77" s="52"/>
      <c r="FXH77" s="51"/>
      <c r="FXI77" s="51"/>
      <c r="FXJ77" s="51"/>
      <c r="FXK77" s="47"/>
      <c r="FXL77" s="52"/>
      <c r="FXM77" s="52"/>
      <c r="FXN77" s="52"/>
      <c r="FXO77" s="28"/>
      <c r="FXP77" s="28"/>
      <c r="FXQ77" s="28"/>
      <c r="FXR77" s="28"/>
      <c r="FXS77" s="28"/>
      <c r="FXT77" s="28"/>
      <c r="FXU77" s="28"/>
      <c r="FXV77" s="28"/>
      <c r="FXW77" s="52"/>
      <c r="FXX77" s="51"/>
      <c r="FXY77" s="51"/>
      <c r="FXZ77" s="51"/>
      <c r="FYA77" s="47"/>
      <c r="FYB77" s="52"/>
      <c r="FYC77" s="52"/>
      <c r="FYD77" s="52"/>
      <c r="FYE77" s="28"/>
      <c r="FYF77" s="28"/>
      <c r="FYG77" s="28"/>
      <c r="FYH77" s="28"/>
      <c r="FYI77" s="28"/>
      <c r="FYJ77" s="28"/>
      <c r="FYK77" s="28"/>
      <c r="FYL77" s="28"/>
      <c r="FYM77" s="52"/>
      <c r="FYN77" s="51"/>
      <c r="FYO77" s="51"/>
      <c r="FYP77" s="51"/>
      <c r="FYQ77" s="47"/>
      <c r="FYR77" s="52"/>
      <c r="FYS77" s="52"/>
      <c r="FYT77" s="52"/>
      <c r="FYU77" s="28"/>
      <c r="FYV77" s="28"/>
      <c r="FYW77" s="28"/>
      <c r="FYX77" s="28"/>
      <c r="FYY77" s="28"/>
      <c r="FYZ77" s="28"/>
      <c r="FZA77" s="28"/>
      <c r="FZB77" s="28"/>
      <c r="FZC77" s="52"/>
      <c r="FZD77" s="51"/>
      <c r="FZE77" s="51"/>
      <c r="FZF77" s="51"/>
      <c r="FZG77" s="47"/>
      <c r="FZH77" s="52"/>
      <c r="FZI77" s="52"/>
      <c r="FZJ77" s="52"/>
      <c r="FZK77" s="28"/>
      <c r="FZL77" s="28"/>
      <c r="FZM77" s="28"/>
      <c r="FZN77" s="28"/>
      <c r="FZO77" s="28"/>
      <c r="FZP77" s="28"/>
      <c r="FZQ77" s="28"/>
      <c r="FZR77" s="28"/>
      <c r="FZS77" s="52"/>
      <c r="FZT77" s="51"/>
      <c r="FZU77" s="51"/>
      <c r="FZV77" s="51"/>
      <c r="FZW77" s="47"/>
      <c r="FZX77" s="52"/>
      <c r="FZY77" s="52"/>
      <c r="FZZ77" s="52"/>
      <c r="GAA77" s="28"/>
      <c r="GAB77" s="28"/>
      <c r="GAC77" s="28"/>
      <c r="GAD77" s="28"/>
      <c r="GAE77" s="28"/>
      <c r="GAF77" s="28"/>
      <c r="GAG77" s="28"/>
      <c r="GAH77" s="28"/>
      <c r="GAI77" s="52"/>
      <c r="GAJ77" s="51"/>
      <c r="GAK77" s="51"/>
      <c r="GAL77" s="51"/>
      <c r="GAM77" s="47"/>
      <c r="GAN77" s="52"/>
      <c r="GAO77" s="52"/>
      <c r="GAP77" s="52"/>
      <c r="GAQ77" s="28"/>
      <c r="GAR77" s="28"/>
      <c r="GAS77" s="28"/>
      <c r="GAT77" s="28"/>
      <c r="GAU77" s="28"/>
      <c r="GAV77" s="28"/>
      <c r="GAW77" s="28"/>
      <c r="GAX77" s="28"/>
      <c r="GAY77" s="52"/>
      <c r="GAZ77" s="51"/>
      <c r="GBA77" s="51"/>
      <c r="GBB77" s="51"/>
      <c r="GBC77" s="47"/>
      <c r="GBD77" s="52"/>
      <c r="GBE77" s="52"/>
      <c r="GBF77" s="52"/>
      <c r="GBG77" s="28"/>
      <c r="GBH77" s="28"/>
      <c r="GBI77" s="28"/>
      <c r="GBJ77" s="28"/>
      <c r="GBK77" s="28"/>
      <c r="GBL77" s="28"/>
      <c r="GBM77" s="28"/>
      <c r="GBN77" s="28"/>
      <c r="GBO77" s="52"/>
      <c r="GBP77" s="51"/>
      <c r="GBQ77" s="51"/>
      <c r="GBR77" s="51"/>
      <c r="GBS77" s="47"/>
      <c r="GBT77" s="52"/>
      <c r="GBU77" s="52"/>
      <c r="GBV77" s="52"/>
      <c r="GBW77" s="28"/>
      <c r="GBX77" s="28"/>
      <c r="GBY77" s="28"/>
      <c r="GBZ77" s="28"/>
      <c r="GCA77" s="28"/>
      <c r="GCB77" s="28"/>
      <c r="GCC77" s="28"/>
      <c r="GCD77" s="28"/>
      <c r="GCE77" s="52"/>
      <c r="GCF77" s="51"/>
      <c r="GCG77" s="51"/>
      <c r="GCH77" s="51"/>
      <c r="GCI77" s="47"/>
      <c r="GCJ77" s="52"/>
      <c r="GCK77" s="52"/>
      <c r="GCL77" s="52"/>
      <c r="GCM77" s="28"/>
      <c r="GCN77" s="28"/>
      <c r="GCO77" s="28"/>
      <c r="GCP77" s="28"/>
      <c r="GCQ77" s="28"/>
      <c r="GCR77" s="28"/>
      <c r="GCS77" s="28"/>
      <c r="GCT77" s="28"/>
      <c r="GCU77" s="52"/>
      <c r="GCV77" s="51"/>
      <c r="GCW77" s="51"/>
      <c r="GCX77" s="51"/>
      <c r="GCY77" s="47"/>
      <c r="GCZ77" s="52"/>
      <c r="GDA77" s="52"/>
      <c r="GDB77" s="52"/>
      <c r="GDC77" s="28"/>
      <c r="GDD77" s="28"/>
      <c r="GDE77" s="28"/>
      <c r="GDF77" s="28"/>
      <c r="GDG77" s="28"/>
      <c r="GDH77" s="28"/>
      <c r="GDI77" s="28"/>
      <c r="GDJ77" s="28"/>
      <c r="GDK77" s="52"/>
      <c r="GDL77" s="51"/>
      <c r="GDM77" s="51"/>
      <c r="GDN77" s="51"/>
      <c r="GDO77" s="47"/>
      <c r="GDP77" s="52"/>
      <c r="GDQ77" s="52"/>
      <c r="GDR77" s="52"/>
      <c r="GDS77" s="28"/>
      <c r="GDT77" s="28"/>
      <c r="GDU77" s="28"/>
      <c r="GDV77" s="28"/>
      <c r="GDW77" s="28"/>
      <c r="GDX77" s="28"/>
      <c r="GDY77" s="28"/>
      <c r="GDZ77" s="28"/>
      <c r="GEA77" s="52"/>
      <c r="GEB77" s="51"/>
      <c r="GEC77" s="51"/>
      <c r="GED77" s="51"/>
      <c r="GEE77" s="47"/>
      <c r="GEF77" s="52"/>
      <c r="GEG77" s="52"/>
      <c r="GEH77" s="52"/>
      <c r="GEI77" s="28"/>
      <c r="GEJ77" s="28"/>
      <c r="GEK77" s="28"/>
      <c r="GEL77" s="28"/>
      <c r="GEM77" s="28"/>
      <c r="GEN77" s="28"/>
      <c r="GEO77" s="28"/>
      <c r="GEP77" s="28"/>
      <c r="GEQ77" s="52"/>
      <c r="GER77" s="51"/>
      <c r="GES77" s="51"/>
      <c r="GET77" s="51"/>
      <c r="GEU77" s="47"/>
      <c r="GEV77" s="52"/>
      <c r="GEW77" s="52"/>
      <c r="GEX77" s="52"/>
      <c r="GEY77" s="28"/>
      <c r="GEZ77" s="28"/>
      <c r="GFA77" s="28"/>
      <c r="GFB77" s="28"/>
      <c r="GFC77" s="28"/>
      <c r="GFD77" s="28"/>
      <c r="GFE77" s="28"/>
      <c r="GFF77" s="28"/>
      <c r="GFG77" s="52"/>
      <c r="GFH77" s="51"/>
      <c r="GFI77" s="51"/>
      <c r="GFJ77" s="51"/>
      <c r="GFK77" s="47"/>
      <c r="GFL77" s="52"/>
      <c r="GFM77" s="52"/>
      <c r="GFN77" s="52"/>
      <c r="GFO77" s="28"/>
      <c r="GFP77" s="28"/>
      <c r="GFQ77" s="28"/>
      <c r="GFR77" s="28"/>
      <c r="GFS77" s="28"/>
      <c r="GFT77" s="28"/>
      <c r="GFU77" s="28"/>
      <c r="GFV77" s="28"/>
      <c r="GFW77" s="52"/>
      <c r="GFX77" s="51"/>
      <c r="GFY77" s="51"/>
      <c r="GFZ77" s="51"/>
      <c r="GGA77" s="47"/>
      <c r="GGB77" s="52"/>
      <c r="GGC77" s="52"/>
      <c r="GGD77" s="52"/>
      <c r="GGE77" s="28"/>
      <c r="GGF77" s="28"/>
      <c r="GGG77" s="28"/>
      <c r="GGH77" s="28"/>
      <c r="GGI77" s="28"/>
      <c r="GGJ77" s="28"/>
      <c r="GGK77" s="28"/>
      <c r="GGL77" s="28"/>
      <c r="GGM77" s="52"/>
      <c r="GGN77" s="51"/>
      <c r="GGO77" s="51"/>
      <c r="GGP77" s="51"/>
      <c r="GGQ77" s="47"/>
      <c r="GGR77" s="52"/>
      <c r="GGS77" s="52"/>
      <c r="GGT77" s="52"/>
      <c r="GGU77" s="28"/>
      <c r="GGV77" s="28"/>
      <c r="GGW77" s="28"/>
      <c r="GGX77" s="28"/>
      <c r="GGY77" s="28"/>
      <c r="GGZ77" s="28"/>
      <c r="GHA77" s="28"/>
      <c r="GHB77" s="28"/>
      <c r="GHC77" s="52"/>
      <c r="GHD77" s="51"/>
      <c r="GHE77" s="51"/>
      <c r="GHF77" s="51"/>
      <c r="GHG77" s="47"/>
      <c r="GHH77" s="52"/>
      <c r="GHI77" s="52"/>
      <c r="GHJ77" s="52"/>
      <c r="GHK77" s="28"/>
      <c r="GHL77" s="28"/>
      <c r="GHM77" s="28"/>
      <c r="GHN77" s="28"/>
      <c r="GHO77" s="28"/>
      <c r="GHP77" s="28"/>
      <c r="GHQ77" s="28"/>
      <c r="GHR77" s="28"/>
      <c r="GHS77" s="52"/>
      <c r="GHT77" s="51"/>
      <c r="GHU77" s="51"/>
      <c r="GHV77" s="51"/>
      <c r="GHW77" s="47"/>
      <c r="GHX77" s="52"/>
      <c r="GHY77" s="52"/>
      <c r="GHZ77" s="52"/>
      <c r="GIA77" s="28"/>
      <c r="GIB77" s="28"/>
      <c r="GIC77" s="28"/>
      <c r="GID77" s="28"/>
      <c r="GIE77" s="28"/>
      <c r="GIF77" s="28"/>
      <c r="GIG77" s="28"/>
      <c r="GIH77" s="28"/>
      <c r="GII77" s="52"/>
      <c r="GIJ77" s="51"/>
      <c r="GIK77" s="51"/>
      <c r="GIL77" s="51"/>
      <c r="GIM77" s="47"/>
      <c r="GIN77" s="52"/>
      <c r="GIO77" s="52"/>
      <c r="GIP77" s="52"/>
      <c r="GIQ77" s="28"/>
      <c r="GIR77" s="28"/>
      <c r="GIS77" s="28"/>
      <c r="GIT77" s="28"/>
      <c r="GIU77" s="28"/>
      <c r="GIV77" s="28"/>
      <c r="GIW77" s="28"/>
      <c r="GIX77" s="28"/>
      <c r="GIY77" s="52"/>
      <c r="GIZ77" s="51"/>
      <c r="GJA77" s="51"/>
      <c r="GJB77" s="51"/>
      <c r="GJC77" s="47"/>
      <c r="GJD77" s="52"/>
      <c r="GJE77" s="52"/>
      <c r="GJF77" s="52"/>
      <c r="GJG77" s="28"/>
      <c r="GJH77" s="28"/>
      <c r="GJI77" s="28"/>
      <c r="GJJ77" s="28"/>
      <c r="GJK77" s="28"/>
      <c r="GJL77" s="28"/>
      <c r="GJM77" s="28"/>
      <c r="GJN77" s="28"/>
      <c r="GJO77" s="52"/>
      <c r="GJP77" s="51"/>
      <c r="GJQ77" s="51"/>
      <c r="GJR77" s="51"/>
      <c r="GJS77" s="47"/>
      <c r="GJT77" s="52"/>
      <c r="GJU77" s="52"/>
      <c r="GJV77" s="52"/>
      <c r="GJW77" s="28"/>
      <c r="GJX77" s="28"/>
      <c r="GJY77" s="28"/>
      <c r="GJZ77" s="28"/>
      <c r="GKA77" s="28"/>
      <c r="GKB77" s="28"/>
      <c r="GKC77" s="28"/>
      <c r="GKD77" s="28"/>
      <c r="GKE77" s="52"/>
      <c r="GKF77" s="51"/>
      <c r="GKG77" s="51"/>
      <c r="GKH77" s="51"/>
      <c r="GKI77" s="47"/>
      <c r="GKJ77" s="52"/>
      <c r="GKK77" s="52"/>
      <c r="GKL77" s="52"/>
      <c r="GKM77" s="28"/>
      <c r="GKN77" s="28"/>
      <c r="GKO77" s="28"/>
      <c r="GKP77" s="28"/>
      <c r="GKQ77" s="28"/>
      <c r="GKR77" s="28"/>
      <c r="GKS77" s="28"/>
      <c r="GKT77" s="28"/>
      <c r="GKU77" s="52"/>
      <c r="GKV77" s="51"/>
      <c r="GKW77" s="51"/>
      <c r="GKX77" s="51"/>
      <c r="GKY77" s="47"/>
      <c r="GKZ77" s="52"/>
      <c r="GLA77" s="52"/>
      <c r="GLB77" s="52"/>
      <c r="GLC77" s="28"/>
      <c r="GLD77" s="28"/>
      <c r="GLE77" s="28"/>
      <c r="GLF77" s="28"/>
      <c r="GLG77" s="28"/>
      <c r="GLH77" s="28"/>
      <c r="GLI77" s="28"/>
      <c r="GLJ77" s="28"/>
      <c r="GLK77" s="52"/>
      <c r="GLL77" s="51"/>
      <c r="GLM77" s="51"/>
      <c r="GLN77" s="51"/>
      <c r="GLO77" s="47"/>
      <c r="GLP77" s="52"/>
      <c r="GLQ77" s="52"/>
      <c r="GLR77" s="52"/>
      <c r="GLS77" s="28"/>
      <c r="GLT77" s="28"/>
      <c r="GLU77" s="28"/>
      <c r="GLV77" s="28"/>
      <c r="GLW77" s="28"/>
      <c r="GLX77" s="28"/>
      <c r="GLY77" s="28"/>
      <c r="GLZ77" s="28"/>
      <c r="GMA77" s="52"/>
      <c r="GMB77" s="51"/>
      <c r="GMC77" s="51"/>
      <c r="GMD77" s="51"/>
      <c r="GME77" s="47"/>
      <c r="GMF77" s="52"/>
      <c r="GMG77" s="52"/>
      <c r="GMH77" s="52"/>
      <c r="GMI77" s="28"/>
      <c r="GMJ77" s="28"/>
      <c r="GMK77" s="28"/>
      <c r="GML77" s="28"/>
      <c r="GMM77" s="28"/>
      <c r="GMN77" s="28"/>
      <c r="GMO77" s="28"/>
      <c r="GMP77" s="28"/>
      <c r="GMQ77" s="52"/>
      <c r="GMR77" s="51"/>
      <c r="GMS77" s="51"/>
      <c r="GMT77" s="51"/>
      <c r="GMU77" s="47"/>
      <c r="GMV77" s="52"/>
      <c r="GMW77" s="52"/>
      <c r="GMX77" s="52"/>
      <c r="GMY77" s="28"/>
      <c r="GMZ77" s="28"/>
      <c r="GNA77" s="28"/>
      <c r="GNB77" s="28"/>
      <c r="GNC77" s="28"/>
      <c r="GND77" s="28"/>
      <c r="GNE77" s="28"/>
      <c r="GNF77" s="28"/>
      <c r="GNG77" s="52"/>
      <c r="GNH77" s="51"/>
      <c r="GNI77" s="51"/>
      <c r="GNJ77" s="51"/>
      <c r="GNK77" s="47"/>
      <c r="GNL77" s="52"/>
      <c r="GNM77" s="52"/>
      <c r="GNN77" s="52"/>
      <c r="GNO77" s="28"/>
      <c r="GNP77" s="28"/>
      <c r="GNQ77" s="28"/>
      <c r="GNR77" s="28"/>
      <c r="GNS77" s="28"/>
      <c r="GNT77" s="28"/>
      <c r="GNU77" s="28"/>
      <c r="GNV77" s="28"/>
      <c r="GNW77" s="52"/>
      <c r="GNX77" s="51"/>
      <c r="GNY77" s="51"/>
      <c r="GNZ77" s="51"/>
      <c r="GOA77" s="47"/>
      <c r="GOB77" s="52"/>
      <c r="GOC77" s="52"/>
      <c r="GOD77" s="52"/>
      <c r="GOE77" s="28"/>
      <c r="GOF77" s="28"/>
      <c r="GOG77" s="28"/>
      <c r="GOH77" s="28"/>
      <c r="GOI77" s="28"/>
      <c r="GOJ77" s="28"/>
      <c r="GOK77" s="28"/>
      <c r="GOL77" s="28"/>
      <c r="GOM77" s="52"/>
      <c r="GON77" s="51"/>
      <c r="GOO77" s="51"/>
      <c r="GOP77" s="51"/>
      <c r="GOQ77" s="47"/>
      <c r="GOR77" s="52"/>
      <c r="GOS77" s="52"/>
      <c r="GOT77" s="52"/>
      <c r="GOU77" s="28"/>
      <c r="GOV77" s="28"/>
      <c r="GOW77" s="28"/>
      <c r="GOX77" s="28"/>
      <c r="GOY77" s="28"/>
      <c r="GOZ77" s="28"/>
      <c r="GPA77" s="28"/>
      <c r="GPB77" s="28"/>
      <c r="GPC77" s="52"/>
      <c r="GPD77" s="51"/>
      <c r="GPE77" s="51"/>
      <c r="GPF77" s="51"/>
      <c r="GPG77" s="47"/>
      <c r="GPH77" s="52"/>
      <c r="GPI77" s="52"/>
      <c r="GPJ77" s="52"/>
      <c r="GPK77" s="28"/>
      <c r="GPL77" s="28"/>
      <c r="GPM77" s="28"/>
      <c r="GPN77" s="28"/>
      <c r="GPO77" s="28"/>
      <c r="GPP77" s="28"/>
      <c r="GPQ77" s="28"/>
      <c r="GPR77" s="28"/>
      <c r="GPS77" s="52"/>
      <c r="GPT77" s="51"/>
      <c r="GPU77" s="51"/>
      <c r="GPV77" s="51"/>
      <c r="GPW77" s="47"/>
      <c r="GPX77" s="52"/>
      <c r="GPY77" s="52"/>
      <c r="GPZ77" s="52"/>
      <c r="GQA77" s="28"/>
      <c r="GQB77" s="28"/>
      <c r="GQC77" s="28"/>
      <c r="GQD77" s="28"/>
      <c r="GQE77" s="28"/>
      <c r="GQF77" s="28"/>
      <c r="GQG77" s="28"/>
      <c r="GQH77" s="28"/>
      <c r="GQI77" s="52"/>
      <c r="GQJ77" s="51"/>
      <c r="GQK77" s="51"/>
      <c r="GQL77" s="51"/>
      <c r="GQM77" s="47"/>
      <c r="GQN77" s="52"/>
      <c r="GQO77" s="52"/>
      <c r="GQP77" s="52"/>
      <c r="GQQ77" s="28"/>
      <c r="GQR77" s="28"/>
      <c r="GQS77" s="28"/>
      <c r="GQT77" s="28"/>
      <c r="GQU77" s="28"/>
      <c r="GQV77" s="28"/>
      <c r="GQW77" s="28"/>
      <c r="GQX77" s="28"/>
      <c r="GQY77" s="52"/>
      <c r="GQZ77" s="51"/>
      <c r="GRA77" s="51"/>
      <c r="GRB77" s="51"/>
      <c r="GRC77" s="47"/>
      <c r="GRD77" s="52"/>
      <c r="GRE77" s="52"/>
      <c r="GRF77" s="52"/>
      <c r="GRG77" s="28"/>
      <c r="GRH77" s="28"/>
      <c r="GRI77" s="28"/>
      <c r="GRJ77" s="28"/>
      <c r="GRK77" s="28"/>
      <c r="GRL77" s="28"/>
      <c r="GRM77" s="28"/>
      <c r="GRN77" s="28"/>
      <c r="GRO77" s="52"/>
      <c r="GRP77" s="51"/>
      <c r="GRQ77" s="51"/>
      <c r="GRR77" s="51"/>
      <c r="GRS77" s="47"/>
      <c r="GRT77" s="52"/>
      <c r="GRU77" s="52"/>
      <c r="GRV77" s="52"/>
      <c r="GRW77" s="28"/>
      <c r="GRX77" s="28"/>
      <c r="GRY77" s="28"/>
      <c r="GRZ77" s="28"/>
      <c r="GSA77" s="28"/>
      <c r="GSB77" s="28"/>
      <c r="GSC77" s="28"/>
      <c r="GSD77" s="28"/>
      <c r="GSE77" s="52"/>
      <c r="GSF77" s="51"/>
      <c r="GSG77" s="51"/>
      <c r="GSH77" s="51"/>
      <c r="GSI77" s="47"/>
      <c r="GSJ77" s="52"/>
      <c r="GSK77" s="52"/>
      <c r="GSL77" s="52"/>
      <c r="GSM77" s="28"/>
      <c r="GSN77" s="28"/>
      <c r="GSO77" s="28"/>
      <c r="GSP77" s="28"/>
      <c r="GSQ77" s="28"/>
      <c r="GSR77" s="28"/>
      <c r="GSS77" s="28"/>
      <c r="GST77" s="28"/>
      <c r="GSU77" s="52"/>
      <c r="GSV77" s="51"/>
      <c r="GSW77" s="51"/>
      <c r="GSX77" s="51"/>
      <c r="GSY77" s="47"/>
      <c r="GSZ77" s="52"/>
      <c r="GTA77" s="52"/>
      <c r="GTB77" s="52"/>
      <c r="GTC77" s="28"/>
      <c r="GTD77" s="28"/>
      <c r="GTE77" s="28"/>
      <c r="GTF77" s="28"/>
      <c r="GTG77" s="28"/>
      <c r="GTH77" s="28"/>
      <c r="GTI77" s="28"/>
      <c r="GTJ77" s="28"/>
      <c r="GTK77" s="52"/>
      <c r="GTL77" s="51"/>
      <c r="GTM77" s="51"/>
      <c r="GTN77" s="51"/>
      <c r="GTO77" s="47"/>
      <c r="GTP77" s="52"/>
      <c r="GTQ77" s="52"/>
      <c r="GTR77" s="52"/>
      <c r="GTS77" s="28"/>
      <c r="GTT77" s="28"/>
      <c r="GTU77" s="28"/>
      <c r="GTV77" s="28"/>
      <c r="GTW77" s="28"/>
      <c r="GTX77" s="28"/>
      <c r="GTY77" s="28"/>
      <c r="GTZ77" s="28"/>
      <c r="GUA77" s="52"/>
      <c r="GUB77" s="51"/>
      <c r="GUC77" s="51"/>
      <c r="GUD77" s="51"/>
      <c r="GUE77" s="47"/>
      <c r="GUF77" s="52"/>
      <c r="GUG77" s="52"/>
      <c r="GUH77" s="52"/>
      <c r="GUI77" s="28"/>
      <c r="GUJ77" s="28"/>
      <c r="GUK77" s="28"/>
      <c r="GUL77" s="28"/>
      <c r="GUM77" s="28"/>
      <c r="GUN77" s="28"/>
      <c r="GUO77" s="28"/>
      <c r="GUP77" s="28"/>
      <c r="GUQ77" s="52"/>
      <c r="GUR77" s="51"/>
      <c r="GUS77" s="51"/>
      <c r="GUT77" s="51"/>
      <c r="GUU77" s="47"/>
      <c r="GUV77" s="52"/>
      <c r="GUW77" s="52"/>
      <c r="GUX77" s="52"/>
      <c r="GUY77" s="28"/>
      <c r="GUZ77" s="28"/>
      <c r="GVA77" s="28"/>
      <c r="GVB77" s="28"/>
      <c r="GVC77" s="28"/>
      <c r="GVD77" s="28"/>
      <c r="GVE77" s="28"/>
      <c r="GVF77" s="28"/>
      <c r="GVG77" s="52"/>
      <c r="GVH77" s="51"/>
      <c r="GVI77" s="51"/>
      <c r="GVJ77" s="51"/>
      <c r="GVK77" s="47"/>
      <c r="GVL77" s="52"/>
      <c r="GVM77" s="52"/>
      <c r="GVN77" s="52"/>
      <c r="GVO77" s="28"/>
      <c r="GVP77" s="28"/>
      <c r="GVQ77" s="28"/>
      <c r="GVR77" s="28"/>
      <c r="GVS77" s="28"/>
      <c r="GVT77" s="28"/>
      <c r="GVU77" s="28"/>
      <c r="GVV77" s="28"/>
      <c r="GVW77" s="52"/>
      <c r="GVX77" s="51"/>
      <c r="GVY77" s="51"/>
      <c r="GVZ77" s="51"/>
      <c r="GWA77" s="47"/>
      <c r="GWB77" s="52"/>
      <c r="GWC77" s="52"/>
      <c r="GWD77" s="52"/>
      <c r="GWE77" s="28"/>
      <c r="GWF77" s="28"/>
      <c r="GWG77" s="28"/>
      <c r="GWH77" s="28"/>
      <c r="GWI77" s="28"/>
      <c r="GWJ77" s="28"/>
      <c r="GWK77" s="28"/>
      <c r="GWL77" s="28"/>
      <c r="GWM77" s="52"/>
      <c r="GWN77" s="51"/>
      <c r="GWO77" s="51"/>
      <c r="GWP77" s="51"/>
      <c r="GWQ77" s="47"/>
      <c r="GWR77" s="52"/>
      <c r="GWS77" s="52"/>
      <c r="GWT77" s="52"/>
      <c r="GWU77" s="28"/>
      <c r="GWV77" s="28"/>
      <c r="GWW77" s="28"/>
      <c r="GWX77" s="28"/>
      <c r="GWY77" s="28"/>
      <c r="GWZ77" s="28"/>
      <c r="GXA77" s="28"/>
      <c r="GXB77" s="28"/>
      <c r="GXC77" s="52"/>
      <c r="GXD77" s="51"/>
      <c r="GXE77" s="51"/>
      <c r="GXF77" s="51"/>
      <c r="GXG77" s="47"/>
      <c r="GXH77" s="52"/>
      <c r="GXI77" s="52"/>
      <c r="GXJ77" s="52"/>
      <c r="GXK77" s="28"/>
      <c r="GXL77" s="28"/>
      <c r="GXM77" s="28"/>
      <c r="GXN77" s="28"/>
      <c r="GXO77" s="28"/>
      <c r="GXP77" s="28"/>
      <c r="GXQ77" s="28"/>
      <c r="GXR77" s="28"/>
      <c r="GXS77" s="52"/>
      <c r="GXT77" s="51"/>
      <c r="GXU77" s="51"/>
      <c r="GXV77" s="51"/>
      <c r="GXW77" s="47"/>
      <c r="GXX77" s="52"/>
      <c r="GXY77" s="52"/>
      <c r="GXZ77" s="52"/>
      <c r="GYA77" s="28"/>
      <c r="GYB77" s="28"/>
      <c r="GYC77" s="28"/>
      <c r="GYD77" s="28"/>
      <c r="GYE77" s="28"/>
      <c r="GYF77" s="28"/>
      <c r="GYG77" s="28"/>
      <c r="GYH77" s="28"/>
      <c r="GYI77" s="52"/>
      <c r="GYJ77" s="51"/>
      <c r="GYK77" s="51"/>
      <c r="GYL77" s="51"/>
      <c r="GYM77" s="47"/>
      <c r="GYN77" s="52"/>
      <c r="GYO77" s="52"/>
      <c r="GYP77" s="52"/>
      <c r="GYQ77" s="28"/>
      <c r="GYR77" s="28"/>
      <c r="GYS77" s="28"/>
      <c r="GYT77" s="28"/>
      <c r="GYU77" s="28"/>
      <c r="GYV77" s="28"/>
      <c r="GYW77" s="28"/>
      <c r="GYX77" s="28"/>
      <c r="GYY77" s="52"/>
      <c r="GYZ77" s="51"/>
      <c r="GZA77" s="51"/>
      <c r="GZB77" s="51"/>
      <c r="GZC77" s="47"/>
      <c r="GZD77" s="52"/>
      <c r="GZE77" s="52"/>
      <c r="GZF77" s="52"/>
      <c r="GZG77" s="28"/>
      <c r="GZH77" s="28"/>
      <c r="GZI77" s="28"/>
      <c r="GZJ77" s="28"/>
      <c r="GZK77" s="28"/>
      <c r="GZL77" s="28"/>
      <c r="GZM77" s="28"/>
      <c r="GZN77" s="28"/>
      <c r="GZO77" s="52"/>
      <c r="GZP77" s="51"/>
      <c r="GZQ77" s="51"/>
      <c r="GZR77" s="51"/>
      <c r="GZS77" s="47"/>
      <c r="GZT77" s="52"/>
      <c r="GZU77" s="52"/>
      <c r="GZV77" s="52"/>
      <c r="GZW77" s="28"/>
      <c r="GZX77" s="28"/>
      <c r="GZY77" s="28"/>
      <c r="GZZ77" s="28"/>
      <c r="HAA77" s="28"/>
      <c r="HAB77" s="28"/>
      <c r="HAC77" s="28"/>
      <c r="HAD77" s="28"/>
      <c r="HAE77" s="52"/>
      <c r="HAF77" s="51"/>
      <c r="HAG77" s="51"/>
      <c r="HAH77" s="51"/>
      <c r="HAI77" s="47"/>
      <c r="HAJ77" s="52"/>
      <c r="HAK77" s="52"/>
      <c r="HAL77" s="52"/>
      <c r="HAM77" s="28"/>
      <c r="HAN77" s="28"/>
      <c r="HAO77" s="28"/>
      <c r="HAP77" s="28"/>
      <c r="HAQ77" s="28"/>
      <c r="HAR77" s="28"/>
      <c r="HAS77" s="28"/>
      <c r="HAT77" s="28"/>
      <c r="HAU77" s="52"/>
      <c r="HAV77" s="51"/>
      <c r="HAW77" s="51"/>
      <c r="HAX77" s="51"/>
      <c r="HAY77" s="47"/>
      <c r="HAZ77" s="52"/>
      <c r="HBA77" s="52"/>
      <c r="HBB77" s="52"/>
      <c r="HBC77" s="28"/>
      <c r="HBD77" s="28"/>
      <c r="HBE77" s="28"/>
      <c r="HBF77" s="28"/>
      <c r="HBG77" s="28"/>
      <c r="HBH77" s="28"/>
      <c r="HBI77" s="28"/>
      <c r="HBJ77" s="28"/>
      <c r="HBK77" s="52"/>
      <c r="HBL77" s="51"/>
      <c r="HBM77" s="51"/>
      <c r="HBN77" s="51"/>
      <c r="HBO77" s="47"/>
      <c r="HBP77" s="52"/>
      <c r="HBQ77" s="52"/>
      <c r="HBR77" s="52"/>
      <c r="HBS77" s="28"/>
      <c r="HBT77" s="28"/>
      <c r="HBU77" s="28"/>
      <c r="HBV77" s="28"/>
      <c r="HBW77" s="28"/>
      <c r="HBX77" s="28"/>
      <c r="HBY77" s="28"/>
      <c r="HBZ77" s="28"/>
      <c r="HCA77" s="52"/>
      <c r="HCB77" s="51"/>
      <c r="HCC77" s="51"/>
      <c r="HCD77" s="51"/>
      <c r="HCE77" s="47"/>
      <c r="HCF77" s="52"/>
      <c r="HCG77" s="52"/>
      <c r="HCH77" s="52"/>
      <c r="HCI77" s="28"/>
      <c r="HCJ77" s="28"/>
      <c r="HCK77" s="28"/>
      <c r="HCL77" s="28"/>
      <c r="HCM77" s="28"/>
      <c r="HCN77" s="28"/>
      <c r="HCO77" s="28"/>
      <c r="HCP77" s="28"/>
      <c r="HCQ77" s="52"/>
      <c r="HCR77" s="51"/>
      <c r="HCS77" s="51"/>
      <c r="HCT77" s="51"/>
      <c r="HCU77" s="47"/>
      <c r="HCV77" s="52"/>
      <c r="HCW77" s="52"/>
      <c r="HCX77" s="52"/>
      <c r="HCY77" s="28"/>
      <c r="HCZ77" s="28"/>
      <c r="HDA77" s="28"/>
      <c r="HDB77" s="28"/>
      <c r="HDC77" s="28"/>
      <c r="HDD77" s="28"/>
      <c r="HDE77" s="28"/>
      <c r="HDF77" s="28"/>
      <c r="HDG77" s="52"/>
      <c r="HDH77" s="51"/>
      <c r="HDI77" s="51"/>
      <c r="HDJ77" s="51"/>
      <c r="HDK77" s="47"/>
      <c r="HDL77" s="52"/>
      <c r="HDM77" s="52"/>
      <c r="HDN77" s="52"/>
      <c r="HDO77" s="28"/>
      <c r="HDP77" s="28"/>
      <c r="HDQ77" s="28"/>
      <c r="HDR77" s="28"/>
      <c r="HDS77" s="28"/>
      <c r="HDT77" s="28"/>
      <c r="HDU77" s="28"/>
      <c r="HDV77" s="28"/>
      <c r="HDW77" s="52"/>
      <c r="HDX77" s="51"/>
      <c r="HDY77" s="51"/>
      <c r="HDZ77" s="51"/>
      <c r="HEA77" s="47"/>
      <c r="HEB77" s="52"/>
      <c r="HEC77" s="52"/>
      <c r="HED77" s="52"/>
      <c r="HEE77" s="28"/>
      <c r="HEF77" s="28"/>
      <c r="HEG77" s="28"/>
      <c r="HEH77" s="28"/>
      <c r="HEI77" s="28"/>
      <c r="HEJ77" s="28"/>
      <c r="HEK77" s="28"/>
      <c r="HEL77" s="28"/>
      <c r="HEM77" s="52"/>
      <c r="HEN77" s="51"/>
      <c r="HEO77" s="51"/>
      <c r="HEP77" s="51"/>
      <c r="HEQ77" s="47"/>
      <c r="HER77" s="52"/>
      <c r="HES77" s="52"/>
      <c r="HET77" s="52"/>
      <c r="HEU77" s="28"/>
      <c r="HEV77" s="28"/>
      <c r="HEW77" s="28"/>
      <c r="HEX77" s="28"/>
      <c r="HEY77" s="28"/>
      <c r="HEZ77" s="28"/>
      <c r="HFA77" s="28"/>
      <c r="HFB77" s="28"/>
      <c r="HFC77" s="52"/>
      <c r="HFD77" s="51"/>
      <c r="HFE77" s="51"/>
      <c r="HFF77" s="51"/>
      <c r="HFG77" s="47"/>
      <c r="HFH77" s="52"/>
      <c r="HFI77" s="52"/>
      <c r="HFJ77" s="52"/>
      <c r="HFK77" s="28"/>
      <c r="HFL77" s="28"/>
      <c r="HFM77" s="28"/>
      <c r="HFN77" s="28"/>
      <c r="HFO77" s="28"/>
      <c r="HFP77" s="28"/>
      <c r="HFQ77" s="28"/>
      <c r="HFR77" s="28"/>
      <c r="HFS77" s="52"/>
      <c r="HFT77" s="51"/>
      <c r="HFU77" s="51"/>
      <c r="HFV77" s="51"/>
      <c r="HFW77" s="47"/>
      <c r="HFX77" s="52"/>
      <c r="HFY77" s="52"/>
      <c r="HFZ77" s="52"/>
      <c r="HGA77" s="28"/>
      <c r="HGB77" s="28"/>
      <c r="HGC77" s="28"/>
      <c r="HGD77" s="28"/>
      <c r="HGE77" s="28"/>
      <c r="HGF77" s="28"/>
      <c r="HGG77" s="28"/>
      <c r="HGH77" s="28"/>
      <c r="HGI77" s="52"/>
      <c r="HGJ77" s="51"/>
      <c r="HGK77" s="51"/>
      <c r="HGL77" s="51"/>
      <c r="HGM77" s="47"/>
      <c r="HGN77" s="52"/>
      <c r="HGO77" s="52"/>
      <c r="HGP77" s="52"/>
      <c r="HGQ77" s="28"/>
      <c r="HGR77" s="28"/>
      <c r="HGS77" s="28"/>
      <c r="HGT77" s="28"/>
      <c r="HGU77" s="28"/>
      <c r="HGV77" s="28"/>
      <c r="HGW77" s="28"/>
      <c r="HGX77" s="28"/>
      <c r="HGY77" s="52"/>
      <c r="HGZ77" s="51"/>
      <c r="HHA77" s="51"/>
      <c r="HHB77" s="51"/>
      <c r="HHC77" s="47"/>
      <c r="HHD77" s="52"/>
      <c r="HHE77" s="52"/>
      <c r="HHF77" s="52"/>
      <c r="HHG77" s="28"/>
      <c r="HHH77" s="28"/>
      <c r="HHI77" s="28"/>
      <c r="HHJ77" s="28"/>
      <c r="HHK77" s="28"/>
      <c r="HHL77" s="28"/>
      <c r="HHM77" s="28"/>
      <c r="HHN77" s="28"/>
      <c r="HHO77" s="52"/>
      <c r="HHP77" s="51"/>
      <c r="HHQ77" s="51"/>
      <c r="HHR77" s="51"/>
      <c r="HHS77" s="47"/>
      <c r="HHT77" s="52"/>
      <c r="HHU77" s="52"/>
      <c r="HHV77" s="52"/>
      <c r="HHW77" s="28"/>
      <c r="HHX77" s="28"/>
      <c r="HHY77" s="28"/>
      <c r="HHZ77" s="28"/>
      <c r="HIA77" s="28"/>
      <c r="HIB77" s="28"/>
      <c r="HIC77" s="28"/>
      <c r="HID77" s="28"/>
      <c r="HIE77" s="52"/>
      <c r="HIF77" s="51"/>
      <c r="HIG77" s="51"/>
      <c r="HIH77" s="51"/>
      <c r="HII77" s="47"/>
      <c r="HIJ77" s="52"/>
      <c r="HIK77" s="52"/>
      <c r="HIL77" s="52"/>
      <c r="HIM77" s="28"/>
      <c r="HIN77" s="28"/>
      <c r="HIO77" s="28"/>
      <c r="HIP77" s="28"/>
      <c r="HIQ77" s="28"/>
      <c r="HIR77" s="28"/>
      <c r="HIS77" s="28"/>
      <c r="HIT77" s="28"/>
      <c r="HIU77" s="52"/>
      <c r="HIV77" s="51"/>
      <c r="HIW77" s="51"/>
      <c r="HIX77" s="51"/>
      <c r="HIY77" s="47"/>
      <c r="HIZ77" s="52"/>
      <c r="HJA77" s="52"/>
      <c r="HJB77" s="52"/>
      <c r="HJC77" s="28"/>
      <c r="HJD77" s="28"/>
      <c r="HJE77" s="28"/>
      <c r="HJF77" s="28"/>
      <c r="HJG77" s="28"/>
      <c r="HJH77" s="28"/>
      <c r="HJI77" s="28"/>
      <c r="HJJ77" s="28"/>
      <c r="HJK77" s="52"/>
      <c r="HJL77" s="51"/>
      <c r="HJM77" s="51"/>
      <c r="HJN77" s="51"/>
      <c r="HJO77" s="47"/>
      <c r="HJP77" s="52"/>
      <c r="HJQ77" s="52"/>
      <c r="HJR77" s="52"/>
      <c r="HJS77" s="28"/>
      <c r="HJT77" s="28"/>
      <c r="HJU77" s="28"/>
      <c r="HJV77" s="28"/>
      <c r="HJW77" s="28"/>
      <c r="HJX77" s="28"/>
      <c r="HJY77" s="28"/>
      <c r="HJZ77" s="28"/>
      <c r="HKA77" s="52"/>
      <c r="HKB77" s="51"/>
      <c r="HKC77" s="51"/>
      <c r="HKD77" s="51"/>
      <c r="HKE77" s="47"/>
      <c r="HKF77" s="52"/>
      <c r="HKG77" s="52"/>
      <c r="HKH77" s="52"/>
      <c r="HKI77" s="28"/>
      <c r="HKJ77" s="28"/>
      <c r="HKK77" s="28"/>
      <c r="HKL77" s="28"/>
      <c r="HKM77" s="28"/>
      <c r="HKN77" s="28"/>
      <c r="HKO77" s="28"/>
      <c r="HKP77" s="28"/>
      <c r="HKQ77" s="52"/>
      <c r="HKR77" s="51"/>
      <c r="HKS77" s="51"/>
      <c r="HKT77" s="51"/>
      <c r="HKU77" s="47"/>
      <c r="HKV77" s="52"/>
      <c r="HKW77" s="52"/>
      <c r="HKX77" s="52"/>
      <c r="HKY77" s="28"/>
      <c r="HKZ77" s="28"/>
      <c r="HLA77" s="28"/>
      <c r="HLB77" s="28"/>
      <c r="HLC77" s="28"/>
      <c r="HLD77" s="28"/>
      <c r="HLE77" s="28"/>
      <c r="HLF77" s="28"/>
      <c r="HLG77" s="52"/>
      <c r="HLH77" s="51"/>
      <c r="HLI77" s="51"/>
      <c r="HLJ77" s="51"/>
      <c r="HLK77" s="47"/>
      <c r="HLL77" s="52"/>
      <c r="HLM77" s="52"/>
      <c r="HLN77" s="52"/>
      <c r="HLO77" s="28"/>
      <c r="HLP77" s="28"/>
      <c r="HLQ77" s="28"/>
      <c r="HLR77" s="28"/>
      <c r="HLS77" s="28"/>
      <c r="HLT77" s="28"/>
      <c r="HLU77" s="28"/>
      <c r="HLV77" s="28"/>
      <c r="HLW77" s="52"/>
      <c r="HLX77" s="51"/>
      <c r="HLY77" s="51"/>
      <c r="HLZ77" s="51"/>
      <c r="HMA77" s="47"/>
      <c r="HMB77" s="52"/>
      <c r="HMC77" s="52"/>
      <c r="HMD77" s="52"/>
      <c r="HME77" s="28"/>
      <c r="HMF77" s="28"/>
      <c r="HMG77" s="28"/>
      <c r="HMH77" s="28"/>
      <c r="HMI77" s="28"/>
      <c r="HMJ77" s="28"/>
      <c r="HMK77" s="28"/>
      <c r="HML77" s="28"/>
      <c r="HMM77" s="52"/>
      <c r="HMN77" s="51"/>
      <c r="HMO77" s="51"/>
      <c r="HMP77" s="51"/>
      <c r="HMQ77" s="47"/>
      <c r="HMR77" s="52"/>
      <c r="HMS77" s="52"/>
      <c r="HMT77" s="52"/>
      <c r="HMU77" s="28"/>
      <c r="HMV77" s="28"/>
      <c r="HMW77" s="28"/>
      <c r="HMX77" s="28"/>
      <c r="HMY77" s="28"/>
      <c r="HMZ77" s="28"/>
      <c r="HNA77" s="28"/>
      <c r="HNB77" s="28"/>
      <c r="HNC77" s="52"/>
      <c r="HND77" s="51"/>
      <c r="HNE77" s="51"/>
      <c r="HNF77" s="51"/>
      <c r="HNG77" s="47"/>
      <c r="HNH77" s="52"/>
      <c r="HNI77" s="52"/>
      <c r="HNJ77" s="52"/>
      <c r="HNK77" s="28"/>
      <c r="HNL77" s="28"/>
      <c r="HNM77" s="28"/>
      <c r="HNN77" s="28"/>
      <c r="HNO77" s="28"/>
      <c r="HNP77" s="28"/>
      <c r="HNQ77" s="28"/>
      <c r="HNR77" s="28"/>
      <c r="HNS77" s="52"/>
      <c r="HNT77" s="51"/>
      <c r="HNU77" s="51"/>
      <c r="HNV77" s="51"/>
      <c r="HNW77" s="47"/>
      <c r="HNX77" s="52"/>
      <c r="HNY77" s="52"/>
      <c r="HNZ77" s="52"/>
      <c r="HOA77" s="28"/>
      <c r="HOB77" s="28"/>
      <c r="HOC77" s="28"/>
      <c r="HOD77" s="28"/>
      <c r="HOE77" s="28"/>
      <c r="HOF77" s="28"/>
      <c r="HOG77" s="28"/>
      <c r="HOH77" s="28"/>
      <c r="HOI77" s="52"/>
      <c r="HOJ77" s="51"/>
      <c r="HOK77" s="51"/>
      <c r="HOL77" s="51"/>
      <c r="HOM77" s="47"/>
      <c r="HON77" s="52"/>
      <c r="HOO77" s="52"/>
      <c r="HOP77" s="52"/>
      <c r="HOQ77" s="28"/>
      <c r="HOR77" s="28"/>
      <c r="HOS77" s="28"/>
      <c r="HOT77" s="28"/>
      <c r="HOU77" s="28"/>
      <c r="HOV77" s="28"/>
      <c r="HOW77" s="28"/>
      <c r="HOX77" s="28"/>
      <c r="HOY77" s="52"/>
      <c r="HOZ77" s="51"/>
      <c r="HPA77" s="51"/>
      <c r="HPB77" s="51"/>
      <c r="HPC77" s="47"/>
      <c r="HPD77" s="52"/>
      <c r="HPE77" s="52"/>
      <c r="HPF77" s="52"/>
      <c r="HPG77" s="28"/>
      <c r="HPH77" s="28"/>
      <c r="HPI77" s="28"/>
      <c r="HPJ77" s="28"/>
      <c r="HPK77" s="28"/>
      <c r="HPL77" s="28"/>
      <c r="HPM77" s="28"/>
      <c r="HPN77" s="28"/>
      <c r="HPO77" s="52"/>
      <c r="HPP77" s="51"/>
      <c r="HPQ77" s="51"/>
      <c r="HPR77" s="51"/>
      <c r="HPS77" s="47"/>
      <c r="HPT77" s="52"/>
      <c r="HPU77" s="52"/>
      <c r="HPV77" s="52"/>
      <c r="HPW77" s="28"/>
      <c r="HPX77" s="28"/>
      <c r="HPY77" s="28"/>
      <c r="HPZ77" s="28"/>
      <c r="HQA77" s="28"/>
      <c r="HQB77" s="28"/>
      <c r="HQC77" s="28"/>
      <c r="HQD77" s="28"/>
      <c r="HQE77" s="52"/>
      <c r="HQF77" s="51"/>
      <c r="HQG77" s="51"/>
      <c r="HQH77" s="51"/>
      <c r="HQI77" s="47"/>
      <c r="HQJ77" s="52"/>
      <c r="HQK77" s="52"/>
      <c r="HQL77" s="52"/>
      <c r="HQM77" s="28"/>
      <c r="HQN77" s="28"/>
      <c r="HQO77" s="28"/>
      <c r="HQP77" s="28"/>
      <c r="HQQ77" s="28"/>
      <c r="HQR77" s="28"/>
      <c r="HQS77" s="28"/>
      <c r="HQT77" s="28"/>
      <c r="HQU77" s="52"/>
      <c r="HQV77" s="51"/>
      <c r="HQW77" s="51"/>
      <c r="HQX77" s="51"/>
      <c r="HQY77" s="47"/>
      <c r="HQZ77" s="52"/>
      <c r="HRA77" s="52"/>
      <c r="HRB77" s="52"/>
      <c r="HRC77" s="28"/>
      <c r="HRD77" s="28"/>
      <c r="HRE77" s="28"/>
      <c r="HRF77" s="28"/>
      <c r="HRG77" s="28"/>
      <c r="HRH77" s="28"/>
      <c r="HRI77" s="28"/>
      <c r="HRJ77" s="28"/>
      <c r="HRK77" s="52"/>
      <c r="HRL77" s="51"/>
      <c r="HRM77" s="51"/>
      <c r="HRN77" s="51"/>
      <c r="HRO77" s="47"/>
      <c r="HRP77" s="52"/>
      <c r="HRQ77" s="52"/>
      <c r="HRR77" s="52"/>
      <c r="HRS77" s="28"/>
      <c r="HRT77" s="28"/>
      <c r="HRU77" s="28"/>
      <c r="HRV77" s="28"/>
      <c r="HRW77" s="28"/>
      <c r="HRX77" s="28"/>
      <c r="HRY77" s="28"/>
      <c r="HRZ77" s="28"/>
      <c r="HSA77" s="52"/>
      <c r="HSB77" s="51"/>
      <c r="HSC77" s="51"/>
      <c r="HSD77" s="51"/>
      <c r="HSE77" s="47"/>
      <c r="HSF77" s="52"/>
      <c r="HSG77" s="52"/>
      <c r="HSH77" s="52"/>
      <c r="HSI77" s="28"/>
      <c r="HSJ77" s="28"/>
      <c r="HSK77" s="28"/>
      <c r="HSL77" s="28"/>
      <c r="HSM77" s="28"/>
      <c r="HSN77" s="28"/>
      <c r="HSO77" s="28"/>
      <c r="HSP77" s="28"/>
      <c r="HSQ77" s="52"/>
      <c r="HSR77" s="51"/>
      <c r="HSS77" s="51"/>
      <c r="HST77" s="51"/>
      <c r="HSU77" s="47"/>
      <c r="HSV77" s="52"/>
      <c r="HSW77" s="52"/>
      <c r="HSX77" s="52"/>
      <c r="HSY77" s="28"/>
      <c r="HSZ77" s="28"/>
      <c r="HTA77" s="28"/>
      <c r="HTB77" s="28"/>
      <c r="HTC77" s="28"/>
      <c r="HTD77" s="28"/>
      <c r="HTE77" s="28"/>
      <c r="HTF77" s="28"/>
      <c r="HTG77" s="52"/>
      <c r="HTH77" s="51"/>
      <c r="HTI77" s="51"/>
      <c r="HTJ77" s="51"/>
      <c r="HTK77" s="47"/>
      <c r="HTL77" s="52"/>
      <c r="HTM77" s="52"/>
      <c r="HTN77" s="52"/>
      <c r="HTO77" s="28"/>
      <c r="HTP77" s="28"/>
      <c r="HTQ77" s="28"/>
      <c r="HTR77" s="28"/>
      <c r="HTS77" s="28"/>
      <c r="HTT77" s="28"/>
      <c r="HTU77" s="28"/>
      <c r="HTV77" s="28"/>
      <c r="HTW77" s="52"/>
      <c r="HTX77" s="51"/>
      <c r="HTY77" s="51"/>
      <c r="HTZ77" s="51"/>
      <c r="HUA77" s="47"/>
      <c r="HUB77" s="52"/>
      <c r="HUC77" s="52"/>
      <c r="HUD77" s="52"/>
      <c r="HUE77" s="28"/>
      <c r="HUF77" s="28"/>
      <c r="HUG77" s="28"/>
      <c r="HUH77" s="28"/>
      <c r="HUI77" s="28"/>
      <c r="HUJ77" s="28"/>
      <c r="HUK77" s="28"/>
      <c r="HUL77" s="28"/>
      <c r="HUM77" s="52"/>
      <c r="HUN77" s="51"/>
      <c r="HUO77" s="51"/>
      <c r="HUP77" s="51"/>
      <c r="HUQ77" s="47"/>
      <c r="HUR77" s="52"/>
      <c r="HUS77" s="52"/>
      <c r="HUT77" s="52"/>
      <c r="HUU77" s="28"/>
      <c r="HUV77" s="28"/>
      <c r="HUW77" s="28"/>
      <c r="HUX77" s="28"/>
      <c r="HUY77" s="28"/>
      <c r="HUZ77" s="28"/>
      <c r="HVA77" s="28"/>
      <c r="HVB77" s="28"/>
      <c r="HVC77" s="52"/>
      <c r="HVD77" s="51"/>
      <c r="HVE77" s="51"/>
      <c r="HVF77" s="51"/>
      <c r="HVG77" s="47"/>
      <c r="HVH77" s="52"/>
      <c r="HVI77" s="52"/>
      <c r="HVJ77" s="52"/>
      <c r="HVK77" s="28"/>
      <c r="HVL77" s="28"/>
      <c r="HVM77" s="28"/>
      <c r="HVN77" s="28"/>
      <c r="HVO77" s="28"/>
      <c r="HVP77" s="28"/>
      <c r="HVQ77" s="28"/>
      <c r="HVR77" s="28"/>
      <c r="HVS77" s="52"/>
      <c r="HVT77" s="51"/>
      <c r="HVU77" s="51"/>
      <c r="HVV77" s="51"/>
      <c r="HVW77" s="47"/>
      <c r="HVX77" s="52"/>
      <c r="HVY77" s="52"/>
      <c r="HVZ77" s="52"/>
      <c r="HWA77" s="28"/>
      <c r="HWB77" s="28"/>
      <c r="HWC77" s="28"/>
      <c r="HWD77" s="28"/>
      <c r="HWE77" s="28"/>
      <c r="HWF77" s="28"/>
      <c r="HWG77" s="28"/>
      <c r="HWH77" s="28"/>
      <c r="HWI77" s="52"/>
      <c r="HWJ77" s="51"/>
      <c r="HWK77" s="51"/>
      <c r="HWL77" s="51"/>
      <c r="HWM77" s="47"/>
      <c r="HWN77" s="52"/>
      <c r="HWO77" s="52"/>
      <c r="HWP77" s="52"/>
      <c r="HWQ77" s="28"/>
      <c r="HWR77" s="28"/>
      <c r="HWS77" s="28"/>
      <c r="HWT77" s="28"/>
      <c r="HWU77" s="28"/>
      <c r="HWV77" s="28"/>
      <c r="HWW77" s="28"/>
      <c r="HWX77" s="28"/>
      <c r="HWY77" s="52"/>
      <c r="HWZ77" s="51"/>
      <c r="HXA77" s="51"/>
      <c r="HXB77" s="51"/>
      <c r="HXC77" s="47"/>
      <c r="HXD77" s="52"/>
      <c r="HXE77" s="52"/>
      <c r="HXF77" s="52"/>
      <c r="HXG77" s="28"/>
      <c r="HXH77" s="28"/>
      <c r="HXI77" s="28"/>
      <c r="HXJ77" s="28"/>
      <c r="HXK77" s="28"/>
      <c r="HXL77" s="28"/>
      <c r="HXM77" s="28"/>
      <c r="HXN77" s="28"/>
      <c r="HXO77" s="52"/>
      <c r="HXP77" s="51"/>
      <c r="HXQ77" s="51"/>
      <c r="HXR77" s="51"/>
      <c r="HXS77" s="47"/>
      <c r="HXT77" s="52"/>
      <c r="HXU77" s="52"/>
      <c r="HXV77" s="52"/>
      <c r="HXW77" s="28"/>
      <c r="HXX77" s="28"/>
      <c r="HXY77" s="28"/>
      <c r="HXZ77" s="28"/>
      <c r="HYA77" s="28"/>
      <c r="HYB77" s="28"/>
      <c r="HYC77" s="28"/>
      <c r="HYD77" s="28"/>
      <c r="HYE77" s="52"/>
      <c r="HYF77" s="51"/>
      <c r="HYG77" s="51"/>
      <c r="HYH77" s="51"/>
      <c r="HYI77" s="47"/>
      <c r="HYJ77" s="52"/>
      <c r="HYK77" s="52"/>
      <c r="HYL77" s="52"/>
      <c r="HYM77" s="28"/>
      <c r="HYN77" s="28"/>
      <c r="HYO77" s="28"/>
      <c r="HYP77" s="28"/>
      <c r="HYQ77" s="28"/>
      <c r="HYR77" s="28"/>
      <c r="HYS77" s="28"/>
      <c r="HYT77" s="28"/>
      <c r="HYU77" s="52"/>
      <c r="HYV77" s="51"/>
      <c r="HYW77" s="51"/>
      <c r="HYX77" s="51"/>
      <c r="HYY77" s="47"/>
      <c r="HYZ77" s="52"/>
      <c r="HZA77" s="52"/>
      <c r="HZB77" s="52"/>
      <c r="HZC77" s="28"/>
      <c r="HZD77" s="28"/>
      <c r="HZE77" s="28"/>
      <c r="HZF77" s="28"/>
      <c r="HZG77" s="28"/>
      <c r="HZH77" s="28"/>
      <c r="HZI77" s="28"/>
      <c r="HZJ77" s="28"/>
      <c r="HZK77" s="52"/>
      <c r="HZL77" s="51"/>
      <c r="HZM77" s="51"/>
      <c r="HZN77" s="51"/>
      <c r="HZO77" s="47"/>
      <c r="HZP77" s="52"/>
      <c r="HZQ77" s="52"/>
      <c r="HZR77" s="52"/>
      <c r="HZS77" s="28"/>
      <c r="HZT77" s="28"/>
      <c r="HZU77" s="28"/>
      <c r="HZV77" s="28"/>
      <c r="HZW77" s="28"/>
      <c r="HZX77" s="28"/>
      <c r="HZY77" s="28"/>
      <c r="HZZ77" s="28"/>
      <c r="IAA77" s="52"/>
      <c r="IAB77" s="51"/>
      <c r="IAC77" s="51"/>
      <c r="IAD77" s="51"/>
      <c r="IAE77" s="47"/>
      <c r="IAF77" s="52"/>
      <c r="IAG77" s="52"/>
      <c r="IAH77" s="52"/>
      <c r="IAI77" s="28"/>
      <c r="IAJ77" s="28"/>
      <c r="IAK77" s="28"/>
      <c r="IAL77" s="28"/>
      <c r="IAM77" s="28"/>
      <c r="IAN77" s="28"/>
      <c r="IAO77" s="28"/>
      <c r="IAP77" s="28"/>
      <c r="IAQ77" s="52"/>
      <c r="IAR77" s="51"/>
      <c r="IAS77" s="51"/>
      <c r="IAT77" s="51"/>
      <c r="IAU77" s="47"/>
      <c r="IAV77" s="52"/>
      <c r="IAW77" s="52"/>
      <c r="IAX77" s="52"/>
      <c r="IAY77" s="28"/>
      <c r="IAZ77" s="28"/>
      <c r="IBA77" s="28"/>
      <c r="IBB77" s="28"/>
      <c r="IBC77" s="28"/>
      <c r="IBD77" s="28"/>
      <c r="IBE77" s="28"/>
      <c r="IBF77" s="28"/>
      <c r="IBG77" s="52"/>
      <c r="IBH77" s="51"/>
      <c r="IBI77" s="51"/>
      <c r="IBJ77" s="51"/>
      <c r="IBK77" s="47"/>
      <c r="IBL77" s="52"/>
      <c r="IBM77" s="52"/>
      <c r="IBN77" s="52"/>
      <c r="IBO77" s="28"/>
      <c r="IBP77" s="28"/>
      <c r="IBQ77" s="28"/>
      <c r="IBR77" s="28"/>
      <c r="IBS77" s="28"/>
      <c r="IBT77" s="28"/>
      <c r="IBU77" s="28"/>
      <c r="IBV77" s="28"/>
      <c r="IBW77" s="52"/>
      <c r="IBX77" s="51"/>
      <c r="IBY77" s="51"/>
      <c r="IBZ77" s="51"/>
      <c r="ICA77" s="47"/>
      <c r="ICB77" s="52"/>
      <c r="ICC77" s="52"/>
      <c r="ICD77" s="52"/>
      <c r="ICE77" s="28"/>
      <c r="ICF77" s="28"/>
      <c r="ICG77" s="28"/>
      <c r="ICH77" s="28"/>
      <c r="ICI77" s="28"/>
      <c r="ICJ77" s="28"/>
      <c r="ICK77" s="28"/>
      <c r="ICL77" s="28"/>
      <c r="ICM77" s="52"/>
      <c r="ICN77" s="51"/>
      <c r="ICO77" s="51"/>
      <c r="ICP77" s="51"/>
      <c r="ICQ77" s="47"/>
      <c r="ICR77" s="52"/>
      <c r="ICS77" s="52"/>
      <c r="ICT77" s="52"/>
      <c r="ICU77" s="28"/>
      <c r="ICV77" s="28"/>
      <c r="ICW77" s="28"/>
      <c r="ICX77" s="28"/>
      <c r="ICY77" s="28"/>
      <c r="ICZ77" s="28"/>
      <c r="IDA77" s="28"/>
      <c r="IDB77" s="28"/>
      <c r="IDC77" s="52"/>
      <c r="IDD77" s="51"/>
      <c r="IDE77" s="51"/>
      <c r="IDF77" s="51"/>
      <c r="IDG77" s="47"/>
      <c r="IDH77" s="52"/>
      <c r="IDI77" s="52"/>
      <c r="IDJ77" s="52"/>
      <c r="IDK77" s="28"/>
      <c r="IDL77" s="28"/>
      <c r="IDM77" s="28"/>
      <c r="IDN77" s="28"/>
      <c r="IDO77" s="28"/>
      <c r="IDP77" s="28"/>
      <c r="IDQ77" s="28"/>
      <c r="IDR77" s="28"/>
      <c r="IDS77" s="52"/>
      <c r="IDT77" s="51"/>
      <c r="IDU77" s="51"/>
      <c r="IDV77" s="51"/>
      <c r="IDW77" s="47"/>
      <c r="IDX77" s="52"/>
      <c r="IDY77" s="52"/>
      <c r="IDZ77" s="52"/>
      <c r="IEA77" s="28"/>
      <c r="IEB77" s="28"/>
      <c r="IEC77" s="28"/>
      <c r="IED77" s="28"/>
      <c r="IEE77" s="28"/>
      <c r="IEF77" s="28"/>
      <c r="IEG77" s="28"/>
      <c r="IEH77" s="28"/>
      <c r="IEI77" s="52"/>
      <c r="IEJ77" s="51"/>
      <c r="IEK77" s="51"/>
      <c r="IEL77" s="51"/>
      <c r="IEM77" s="47"/>
      <c r="IEN77" s="52"/>
      <c r="IEO77" s="52"/>
      <c r="IEP77" s="52"/>
      <c r="IEQ77" s="28"/>
      <c r="IER77" s="28"/>
      <c r="IES77" s="28"/>
      <c r="IET77" s="28"/>
      <c r="IEU77" s="28"/>
      <c r="IEV77" s="28"/>
      <c r="IEW77" s="28"/>
      <c r="IEX77" s="28"/>
      <c r="IEY77" s="52"/>
      <c r="IEZ77" s="51"/>
      <c r="IFA77" s="51"/>
      <c r="IFB77" s="51"/>
      <c r="IFC77" s="47"/>
      <c r="IFD77" s="52"/>
      <c r="IFE77" s="52"/>
      <c r="IFF77" s="52"/>
      <c r="IFG77" s="28"/>
      <c r="IFH77" s="28"/>
      <c r="IFI77" s="28"/>
      <c r="IFJ77" s="28"/>
      <c r="IFK77" s="28"/>
      <c r="IFL77" s="28"/>
      <c r="IFM77" s="28"/>
      <c r="IFN77" s="28"/>
      <c r="IFO77" s="52"/>
      <c r="IFP77" s="51"/>
      <c r="IFQ77" s="51"/>
      <c r="IFR77" s="51"/>
      <c r="IFS77" s="47"/>
      <c r="IFT77" s="52"/>
      <c r="IFU77" s="52"/>
      <c r="IFV77" s="52"/>
      <c r="IFW77" s="28"/>
      <c r="IFX77" s="28"/>
      <c r="IFY77" s="28"/>
      <c r="IFZ77" s="28"/>
      <c r="IGA77" s="28"/>
      <c r="IGB77" s="28"/>
      <c r="IGC77" s="28"/>
      <c r="IGD77" s="28"/>
      <c r="IGE77" s="52"/>
      <c r="IGF77" s="51"/>
      <c r="IGG77" s="51"/>
      <c r="IGH77" s="51"/>
      <c r="IGI77" s="47"/>
      <c r="IGJ77" s="52"/>
      <c r="IGK77" s="52"/>
      <c r="IGL77" s="52"/>
      <c r="IGM77" s="28"/>
      <c r="IGN77" s="28"/>
      <c r="IGO77" s="28"/>
      <c r="IGP77" s="28"/>
      <c r="IGQ77" s="28"/>
      <c r="IGR77" s="28"/>
      <c r="IGS77" s="28"/>
      <c r="IGT77" s="28"/>
      <c r="IGU77" s="52"/>
      <c r="IGV77" s="51"/>
      <c r="IGW77" s="51"/>
      <c r="IGX77" s="51"/>
      <c r="IGY77" s="47"/>
      <c r="IGZ77" s="52"/>
      <c r="IHA77" s="52"/>
      <c r="IHB77" s="52"/>
      <c r="IHC77" s="28"/>
      <c r="IHD77" s="28"/>
      <c r="IHE77" s="28"/>
      <c r="IHF77" s="28"/>
      <c r="IHG77" s="28"/>
      <c r="IHH77" s="28"/>
      <c r="IHI77" s="28"/>
      <c r="IHJ77" s="28"/>
      <c r="IHK77" s="52"/>
      <c r="IHL77" s="51"/>
      <c r="IHM77" s="51"/>
      <c r="IHN77" s="51"/>
      <c r="IHO77" s="47"/>
      <c r="IHP77" s="52"/>
      <c r="IHQ77" s="52"/>
      <c r="IHR77" s="52"/>
      <c r="IHS77" s="28"/>
      <c r="IHT77" s="28"/>
      <c r="IHU77" s="28"/>
      <c r="IHV77" s="28"/>
      <c r="IHW77" s="28"/>
      <c r="IHX77" s="28"/>
      <c r="IHY77" s="28"/>
      <c r="IHZ77" s="28"/>
      <c r="IIA77" s="52"/>
      <c r="IIB77" s="51"/>
      <c r="IIC77" s="51"/>
      <c r="IID77" s="51"/>
      <c r="IIE77" s="47"/>
      <c r="IIF77" s="52"/>
      <c r="IIG77" s="52"/>
      <c r="IIH77" s="52"/>
      <c r="III77" s="28"/>
      <c r="IIJ77" s="28"/>
      <c r="IIK77" s="28"/>
      <c r="IIL77" s="28"/>
      <c r="IIM77" s="28"/>
      <c r="IIN77" s="28"/>
      <c r="IIO77" s="28"/>
      <c r="IIP77" s="28"/>
      <c r="IIQ77" s="52"/>
      <c r="IIR77" s="51"/>
      <c r="IIS77" s="51"/>
      <c r="IIT77" s="51"/>
      <c r="IIU77" s="47"/>
      <c r="IIV77" s="52"/>
      <c r="IIW77" s="52"/>
      <c r="IIX77" s="52"/>
      <c r="IIY77" s="28"/>
      <c r="IIZ77" s="28"/>
      <c r="IJA77" s="28"/>
      <c r="IJB77" s="28"/>
      <c r="IJC77" s="28"/>
      <c r="IJD77" s="28"/>
      <c r="IJE77" s="28"/>
      <c r="IJF77" s="28"/>
      <c r="IJG77" s="52"/>
      <c r="IJH77" s="51"/>
      <c r="IJI77" s="51"/>
      <c r="IJJ77" s="51"/>
      <c r="IJK77" s="47"/>
      <c r="IJL77" s="52"/>
      <c r="IJM77" s="52"/>
      <c r="IJN77" s="52"/>
      <c r="IJO77" s="28"/>
      <c r="IJP77" s="28"/>
      <c r="IJQ77" s="28"/>
      <c r="IJR77" s="28"/>
      <c r="IJS77" s="28"/>
      <c r="IJT77" s="28"/>
      <c r="IJU77" s="28"/>
      <c r="IJV77" s="28"/>
      <c r="IJW77" s="52"/>
      <c r="IJX77" s="51"/>
      <c r="IJY77" s="51"/>
      <c r="IJZ77" s="51"/>
      <c r="IKA77" s="47"/>
      <c r="IKB77" s="52"/>
      <c r="IKC77" s="52"/>
      <c r="IKD77" s="52"/>
      <c r="IKE77" s="28"/>
      <c r="IKF77" s="28"/>
      <c r="IKG77" s="28"/>
      <c r="IKH77" s="28"/>
      <c r="IKI77" s="28"/>
      <c r="IKJ77" s="28"/>
      <c r="IKK77" s="28"/>
      <c r="IKL77" s="28"/>
      <c r="IKM77" s="52"/>
      <c r="IKN77" s="51"/>
      <c r="IKO77" s="51"/>
      <c r="IKP77" s="51"/>
      <c r="IKQ77" s="47"/>
      <c r="IKR77" s="52"/>
      <c r="IKS77" s="52"/>
      <c r="IKT77" s="52"/>
      <c r="IKU77" s="28"/>
      <c r="IKV77" s="28"/>
      <c r="IKW77" s="28"/>
      <c r="IKX77" s="28"/>
      <c r="IKY77" s="28"/>
      <c r="IKZ77" s="28"/>
      <c r="ILA77" s="28"/>
      <c r="ILB77" s="28"/>
      <c r="ILC77" s="52"/>
      <c r="ILD77" s="51"/>
      <c r="ILE77" s="51"/>
      <c r="ILF77" s="51"/>
      <c r="ILG77" s="47"/>
      <c r="ILH77" s="52"/>
      <c r="ILI77" s="52"/>
      <c r="ILJ77" s="52"/>
      <c r="ILK77" s="28"/>
      <c r="ILL77" s="28"/>
      <c r="ILM77" s="28"/>
      <c r="ILN77" s="28"/>
      <c r="ILO77" s="28"/>
      <c r="ILP77" s="28"/>
      <c r="ILQ77" s="28"/>
      <c r="ILR77" s="28"/>
      <c r="ILS77" s="52"/>
      <c r="ILT77" s="51"/>
      <c r="ILU77" s="51"/>
      <c r="ILV77" s="51"/>
      <c r="ILW77" s="47"/>
      <c r="ILX77" s="52"/>
      <c r="ILY77" s="52"/>
      <c r="ILZ77" s="52"/>
      <c r="IMA77" s="28"/>
      <c r="IMB77" s="28"/>
      <c r="IMC77" s="28"/>
      <c r="IMD77" s="28"/>
      <c r="IME77" s="28"/>
      <c r="IMF77" s="28"/>
      <c r="IMG77" s="28"/>
      <c r="IMH77" s="28"/>
      <c r="IMI77" s="52"/>
      <c r="IMJ77" s="51"/>
      <c r="IMK77" s="51"/>
      <c r="IML77" s="51"/>
      <c r="IMM77" s="47"/>
      <c r="IMN77" s="52"/>
      <c r="IMO77" s="52"/>
      <c r="IMP77" s="52"/>
      <c r="IMQ77" s="28"/>
      <c r="IMR77" s="28"/>
      <c r="IMS77" s="28"/>
      <c r="IMT77" s="28"/>
      <c r="IMU77" s="28"/>
      <c r="IMV77" s="28"/>
      <c r="IMW77" s="28"/>
      <c r="IMX77" s="28"/>
      <c r="IMY77" s="52"/>
      <c r="IMZ77" s="51"/>
      <c r="INA77" s="51"/>
      <c r="INB77" s="51"/>
      <c r="INC77" s="47"/>
      <c r="IND77" s="52"/>
      <c r="INE77" s="52"/>
      <c r="INF77" s="52"/>
      <c r="ING77" s="28"/>
      <c r="INH77" s="28"/>
      <c r="INI77" s="28"/>
      <c r="INJ77" s="28"/>
      <c r="INK77" s="28"/>
      <c r="INL77" s="28"/>
      <c r="INM77" s="28"/>
      <c r="INN77" s="28"/>
      <c r="INO77" s="52"/>
      <c r="INP77" s="51"/>
      <c r="INQ77" s="51"/>
      <c r="INR77" s="51"/>
      <c r="INS77" s="47"/>
      <c r="INT77" s="52"/>
      <c r="INU77" s="52"/>
      <c r="INV77" s="52"/>
      <c r="INW77" s="28"/>
      <c r="INX77" s="28"/>
      <c r="INY77" s="28"/>
      <c r="INZ77" s="28"/>
      <c r="IOA77" s="28"/>
      <c r="IOB77" s="28"/>
      <c r="IOC77" s="28"/>
      <c r="IOD77" s="28"/>
      <c r="IOE77" s="52"/>
      <c r="IOF77" s="51"/>
      <c r="IOG77" s="51"/>
      <c r="IOH77" s="51"/>
      <c r="IOI77" s="47"/>
      <c r="IOJ77" s="52"/>
      <c r="IOK77" s="52"/>
      <c r="IOL77" s="52"/>
      <c r="IOM77" s="28"/>
      <c r="ION77" s="28"/>
      <c r="IOO77" s="28"/>
      <c r="IOP77" s="28"/>
      <c r="IOQ77" s="28"/>
      <c r="IOR77" s="28"/>
      <c r="IOS77" s="28"/>
      <c r="IOT77" s="28"/>
      <c r="IOU77" s="52"/>
      <c r="IOV77" s="51"/>
      <c r="IOW77" s="51"/>
      <c r="IOX77" s="51"/>
      <c r="IOY77" s="47"/>
      <c r="IOZ77" s="52"/>
      <c r="IPA77" s="52"/>
      <c r="IPB77" s="52"/>
      <c r="IPC77" s="28"/>
      <c r="IPD77" s="28"/>
      <c r="IPE77" s="28"/>
      <c r="IPF77" s="28"/>
      <c r="IPG77" s="28"/>
      <c r="IPH77" s="28"/>
      <c r="IPI77" s="28"/>
      <c r="IPJ77" s="28"/>
      <c r="IPK77" s="52"/>
      <c r="IPL77" s="51"/>
      <c r="IPM77" s="51"/>
      <c r="IPN77" s="51"/>
      <c r="IPO77" s="47"/>
      <c r="IPP77" s="52"/>
      <c r="IPQ77" s="52"/>
      <c r="IPR77" s="52"/>
      <c r="IPS77" s="28"/>
      <c r="IPT77" s="28"/>
      <c r="IPU77" s="28"/>
      <c r="IPV77" s="28"/>
      <c r="IPW77" s="28"/>
      <c r="IPX77" s="28"/>
      <c r="IPY77" s="28"/>
      <c r="IPZ77" s="28"/>
      <c r="IQA77" s="52"/>
      <c r="IQB77" s="51"/>
      <c r="IQC77" s="51"/>
      <c r="IQD77" s="51"/>
      <c r="IQE77" s="47"/>
      <c r="IQF77" s="52"/>
      <c r="IQG77" s="52"/>
      <c r="IQH77" s="52"/>
      <c r="IQI77" s="28"/>
      <c r="IQJ77" s="28"/>
      <c r="IQK77" s="28"/>
      <c r="IQL77" s="28"/>
      <c r="IQM77" s="28"/>
      <c r="IQN77" s="28"/>
      <c r="IQO77" s="28"/>
      <c r="IQP77" s="28"/>
      <c r="IQQ77" s="52"/>
      <c r="IQR77" s="51"/>
      <c r="IQS77" s="51"/>
      <c r="IQT77" s="51"/>
      <c r="IQU77" s="47"/>
      <c r="IQV77" s="52"/>
      <c r="IQW77" s="52"/>
      <c r="IQX77" s="52"/>
      <c r="IQY77" s="28"/>
      <c r="IQZ77" s="28"/>
      <c r="IRA77" s="28"/>
      <c r="IRB77" s="28"/>
      <c r="IRC77" s="28"/>
      <c r="IRD77" s="28"/>
      <c r="IRE77" s="28"/>
      <c r="IRF77" s="28"/>
      <c r="IRG77" s="52"/>
      <c r="IRH77" s="51"/>
      <c r="IRI77" s="51"/>
      <c r="IRJ77" s="51"/>
      <c r="IRK77" s="47"/>
      <c r="IRL77" s="52"/>
      <c r="IRM77" s="52"/>
      <c r="IRN77" s="52"/>
      <c r="IRO77" s="28"/>
      <c r="IRP77" s="28"/>
      <c r="IRQ77" s="28"/>
      <c r="IRR77" s="28"/>
      <c r="IRS77" s="28"/>
      <c r="IRT77" s="28"/>
      <c r="IRU77" s="28"/>
      <c r="IRV77" s="28"/>
      <c r="IRW77" s="52"/>
      <c r="IRX77" s="51"/>
      <c r="IRY77" s="51"/>
      <c r="IRZ77" s="51"/>
      <c r="ISA77" s="47"/>
      <c r="ISB77" s="52"/>
      <c r="ISC77" s="52"/>
      <c r="ISD77" s="52"/>
      <c r="ISE77" s="28"/>
      <c r="ISF77" s="28"/>
      <c r="ISG77" s="28"/>
      <c r="ISH77" s="28"/>
      <c r="ISI77" s="28"/>
      <c r="ISJ77" s="28"/>
      <c r="ISK77" s="28"/>
      <c r="ISL77" s="28"/>
      <c r="ISM77" s="52"/>
      <c r="ISN77" s="51"/>
      <c r="ISO77" s="51"/>
      <c r="ISP77" s="51"/>
      <c r="ISQ77" s="47"/>
      <c r="ISR77" s="52"/>
      <c r="ISS77" s="52"/>
      <c r="IST77" s="52"/>
      <c r="ISU77" s="28"/>
      <c r="ISV77" s="28"/>
      <c r="ISW77" s="28"/>
      <c r="ISX77" s="28"/>
      <c r="ISY77" s="28"/>
      <c r="ISZ77" s="28"/>
      <c r="ITA77" s="28"/>
      <c r="ITB77" s="28"/>
      <c r="ITC77" s="52"/>
      <c r="ITD77" s="51"/>
      <c r="ITE77" s="51"/>
      <c r="ITF77" s="51"/>
      <c r="ITG77" s="47"/>
      <c r="ITH77" s="52"/>
      <c r="ITI77" s="52"/>
      <c r="ITJ77" s="52"/>
      <c r="ITK77" s="28"/>
      <c r="ITL77" s="28"/>
      <c r="ITM77" s="28"/>
      <c r="ITN77" s="28"/>
      <c r="ITO77" s="28"/>
      <c r="ITP77" s="28"/>
      <c r="ITQ77" s="28"/>
      <c r="ITR77" s="28"/>
      <c r="ITS77" s="52"/>
      <c r="ITT77" s="51"/>
      <c r="ITU77" s="51"/>
      <c r="ITV77" s="51"/>
      <c r="ITW77" s="47"/>
      <c r="ITX77" s="52"/>
      <c r="ITY77" s="52"/>
      <c r="ITZ77" s="52"/>
      <c r="IUA77" s="28"/>
      <c r="IUB77" s="28"/>
      <c r="IUC77" s="28"/>
      <c r="IUD77" s="28"/>
      <c r="IUE77" s="28"/>
      <c r="IUF77" s="28"/>
      <c r="IUG77" s="28"/>
      <c r="IUH77" s="28"/>
      <c r="IUI77" s="52"/>
      <c r="IUJ77" s="51"/>
      <c r="IUK77" s="51"/>
      <c r="IUL77" s="51"/>
      <c r="IUM77" s="47"/>
      <c r="IUN77" s="52"/>
      <c r="IUO77" s="52"/>
      <c r="IUP77" s="52"/>
      <c r="IUQ77" s="28"/>
      <c r="IUR77" s="28"/>
      <c r="IUS77" s="28"/>
      <c r="IUT77" s="28"/>
      <c r="IUU77" s="28"/>
      <c r="IUV77" s="28"/>
      <c r="IUW77" s="28"/>
      <c r="IUX77" s="28"/>
      <c r="IUY77" s="52"/>
      <c r="IUZ77" s="51"/>
      <c r="IVA77" s="51"/>
      <c r="IVB77" s="51"/>
      <c r="IVC77" s="47"/>
      <c r="IVD77" s="52"/>
      <c r="IVE77" s="52"/>
      <c r="IVF77" s="52"/>
      <c r="IVG77" s="28"/>
      <c r="IVH77" s="28"/>
      <c r="IVI77" s="28"/>
      <c r="IVJ77" s="28"/>
      <c r="IVK77" s="28"/>
      <c r="IVL77" s="28"/>
      <c r="IVM77" s="28"/>
      <c r="IVN77" s="28"/>
      <c r="IVO77" s="52"/>
      <c r="IVP77" s="51"/>
      <c r="IVQ77" s="51"/>
      <c r="IVR77" s="51"/>
      <c r="IVS77" s="47"/>
      <c r="IVT77" s="52"/>
      <c r="IVU77" s="52"/>
      <c r="IVV77" s="52"/>
      <c r="IVW77" s="28"/>
      <c r="IVX77" s="28"/>
      <c r="IVY77" s="28"/>
      <c r="IVZ77" s="28"/>
      <c r="IWA77" s="28"/>
      <c r="IWB77" s="28"/>
      <c r="IWC77" s="28"/>
      <c r="IWD77" s="28"/>
      <c r="IWE77" s="52"/>
      <c r="IWF77" s="51"/>
      <c r="IWG77" s="51"/>
      <c r="IWH77" s="51"/>
      <c r="IWI77" s="47"/>
      <c r="IWJ77" s="52"/>
      <c r="IWK77" s="52"/>
      <c r="IWL77" s="52"/>
      <c r="IWM77" s="28"/>
      <c r="IWN77" s="28"/>
      <c r="IWO77" s="28"/>
      <c r="IWP77" s="28"/>
      <c r="IWQ77" s="28"/>
      <c r="IWR77" s="28"/>
      <c r="IWS77" s="28"/>
      <c r="IWT77" s="28"/>
      <c r="IWU77" s="52"/>
      <c r="IWV77" s="51"/>
      <c r="IWW77" s="51"/>
      <c r="IWX77" s="51"/>
      <c r="IWY77" s="47"/>
      <c r="IWZ77" s="52"/>
      <c r="IXA77" s="52"/>
      <c r="IXB77" s="52"/>
      <c r="IXC77" s="28"/>
      <c r="IXD77" s="28"/>
      <c r="IXE77" s="28"/>
      <c r="IXF77" s="28"/>
      <c r="IXG77" s="28"/>
      <c r="IXH77" s="28"/>
      <c r="IXI77" s="28"/>
      <c r="IXJ77" s="28"/>
      <c r="IXK77" s="52"/>
      <c r="IXL77" s="51"/>
      <c r="IXM77" s="51"/>
      <c r="IXN77" s="51"/>
      <c r="IXO77" s="47"/>
      <c r="IXP77" s="52"/>
      <c r="IXQ77" s="52"/>
      <c r="IXR77" s="52"/>
      <c r="IXS77" s="28"/>
      <c r="IXT77" s="28"/>
      <c r="IXU77" s="28"/>
      <c r="IXV77" s="28"/>
      <c r="IXW77" s="28"/>
      <c r="IXX77" s="28"/>
      <c r="IXY77" s="28"/>
      <c r="IXZ77" s="28"/>
      <c r="IYA77" s="52"/>
      <c r="IYB77" s="51"/>
      <c r="IYC77" s="51"/>
      <c r="IYD77" s="51"/>
      <c r="IYE77" s="47"/>
      <c r="IYF77" s="52"/>
      <c r="IYG77" s="52"/>
      <c r="IYH77" s="52"/>
      <c r="IYI77" s="28"/>
      <c r="IYJ77" s="28"/>
      <c r="IYK77" s="28"/>
      <c r="IYL77" s="28"/>
      <c r="IYM77" s="28"/>
      <c r="IYN77" s="28"/>
      <c r="IYO77" s="28"/>
      <c r="IYP77" s="28"/>
      <c r="IYQ77" s="52"/>
      <c r="IYR77" s="51"/>
      <c r="IYS77" s="51"/>
      <c r="IYT77" s="51"/>
      <c r="IYU77" s="47"/>
      <c r="IYV77" s="52"/>
      <c r="IYW77" s="52"/>
      <c r="IYX77" s="52"/>
      <c r="IYY77" s="28"/>
      <c r="IYZ77" s="28"/>
      <c r="IZA77" s="28"/>
      <c r="IZB77" s="28"/>
      <c r="IZC77" s="28"/>
      <c r="IZD77" s="28"/>
      <c r="IZE77" s="28"/>
      <c r="IZF77" s="28"/>
      <c r="IZG77" s="52"/>
      <c r="IZH77" s="51"/>
      <c r="IZI77" s="51"/>
      <c r="IZJ77" s="51"/>
      <c r="IZK77" s="47"/>
      <c r="IZL77" s="52"/>
      <c r="IZM77" s="52"/>
      <c r="IZN77" s="52"/>
      <c r="IZO77" s="28"/>
      <c r="IZP77" s="28"/>
      <c r="IZQ77" s="28"/>
      <c r="IZR77" s="28"/>
      <c r="IZS77" s="28"/>
      <c r="IZT77" s="28"/>
      <c r="IZU77" s="28"/>
      <c r="IZV77" s="28"/>
      <c r="IZW77" s="52"/>
      <c r="IZX77" s="51"/>
      <c r="IZY77" s="51"/>
      <c r="IZZ77" s="51"/>
      <c r="JAA77" s="47"/>
      <c r="JAB77" s="52"/>
      <c r="JAC77" s="52"/>
      <c r="JAD77" s="52"/>
      <c r="JAE77" s="28"/>
      <c r="JAF77" s="28"/>
      <c r="JAG77" s="28"/>
      <c r="JAH77" s="28"/>
      <c r="JAI77" s="28"/>
      <c r="JAJ77" s="28"/>
      <c r="JAK77" s="28"/>
      <c r="JAL77" s="28"/>
      <c r="JAM77" s="52"/>
      <c r="JAN77" s="51"/>
      <c r="JAO77" s="51"/>
      <c r="JAP77" s="51"/>
      <c r="JAQ77" s="47"/>
      <c r="JAR77" s="52"/>
      <c r="JAS77" s="52"/>
      <c r="JAT77" s="52"/>
      <c r="JAU77" s="28"/>
      <c r="JAV77" s="28"/>
      <c r="JAW77" s="28"/>
      <c r="JAX77" s="28"/>
      <c r="JAY77" s="28"/>
      <c r="JAZ77" s="28"/>
      <c r="JBA77" s="28"/>
      <c r="JBB77" s="28"/>
      <c r="JBC77" s="52"/>
      <c r="JBD77" s="51"/>
      <c r="JBE77" s="51"/>
      <c r="JBF77" s="51"/>
      <c r="JBG77" s="47"/>
      <c r="JBH77" s="52"/>
      <c r="JBI77" s="52"/>
      <c r="JBJ77" s="52"/>
      <c r="JBK77" s="28"/>
      <c r="JBL77" s="28"/>
      <c r="JBM77" s="28"/>
      <c r="JBN77" s="28"/>
      <c r="JBO77" s="28"/>
      <c r="JBP77" s="28"/>
      <c r="JBQ77" s="28"/>
      <c r="JBR77" s="28"/>
      <c r="JBS77" s="52"/>
      <c r="JBT77" s="51"/>
      <c r="JBU77" s="51"/>
      <c r="JBV77" s="51"/>
      <c r="JBW77" s="47"/>
      <c r="JBX77" s="52"/>
      <c r="JBY77" s="52"/>
      <c r="JBZ77" s="52"/>
      <c r="JCA77" s="28"/>
      <c r="JCB77" s="28"/>
      <c r="JCC77" s="28"/>
      <c r="JCD77" s="28"/>
      <c r="JCE77" s="28"/>
      <c r="JCF77" s="28"/>
      <c r="JCG77" s="28"/>
      <c r="JCH77" s="28"/>
      <c r="JCI77" s="52"/>
      <c r="JCJ77" s="51"/>
      <c r="JCK77" s="51"/>
      <c r="JCL77" s="51"/>
      <c r="JCM77" s="47"/>
      <c r="JCN77" s="52"/>
      <c r="JCO77" s="52"/>
      <c r="JCP77" s="52"/>
      <c r="JCQ77" s="28"/>
      <c r="JCR77" s="28"/>
      <c r="JCS77" s="28"/>
      <c r="JCT77" s="28"/>
      <c r="JCU77" s="28"/>
      <c r="JCV77" s="28"/>
      <c r="JCW77" s="28"/>
      <c r="JCX77" s="28"/>
      <c r="JCY77" s="52"/>
      <c r="JCZ77" s="51"/>
      <c r="JDA77" s="51"/>
      <c r="JDB77" s="51"/>
      <c r="JDC77" s="47"/>
      <c r="JDD77" s="52"/>
      <c r="JDE77" s="52"/>
      <c r="JDF77" s="52"/>
      <c r="JDG77" s="28"/>
      <c r="JDH77" s="28"/>
      <c r="JDI77" s="28"/>
      <c r="JDJ77" s="28"/>
      <c r="JDK77" s="28"/>
      <c r="JDL77" s="28"/>
      <c r="JDM77" s="28"/>
      <c r="JDN77" s="28"/>
      <c r="JDO77" s="52"/>
      <c r="JDP77" s="51"/>
      <c r="JDQ77" s="51"/>
      <c r="JDR77" s="51"/>
      <c r="JDS77" s="47"/>
      <c r="JDT77" s="52"/>
      <c r="JDU77" s="52"/>
      <c r="JDV77" s="52"/>
      <c r="JDW77" s="28"/>
      <c r="JDX77" s="28"/>
      <c r="JDY77" s="28"/>
      <c r="JDZ77" s="28"/>
      <c r="JEA77" s="28"/>
      <c r="JEB77" s="28"/>
      <c r="JEC77" s="28"/>
      <c r="JED77" s="28"/>
      <c r="JEE77" s="52"/>
      <c r="JEF77" s="51"/>
      <c r="JEG77" s="51"/>
      <c r="JEH77" s="51"/>
      <c r="JEI77" s="47"/>
      <c r="JEJ77" s="52"/>
      <c r="JEK77" s="52"/>
      <c r="JEL77" s="52"/>
      <c r="JEM77" s="28"/>
      <c r="JEN77" s="28"/>
      <c r="JEO77" s="28"/>
      <c r="JEP77" s="28"/>
      <c r="JEQ77" s="28"/>
      <c r="JER77" s="28"/>
      <c r="JES77" s="28"/>
      <c r="JET77" s="28"/>
      <c r="JEU77" s="52"/>
      <c r="JEV77" s="51"/>
      <c r="JEW77" s="51"/>
      <c r="JEX77" s="51"/>
      <c r="JEY77" s="47"/>
      <c r="JEZ77" s="52"/>
      <c r="JFA77" s="52"/>
      <c r="JFB77" s="52"/>
      <c r="JFC77" s="28"/>
      <c r="JFD77" s="28"/>
      <c r="JFE77" s="28"/>
      <c r="JFF77" s="28"/>
      <c r="JFG77" s="28"/>
      <c r="JFH77" s="28"/>
      <c r="JFI77" s="28"/>
      <c r="JFJ77" s="28"/>
      <c r="JFK77" s="52"/>
      <c r="JFL77" s="51"/>
      <c r="JFM77" s="51"/>
      <c r="JFN77" s="51"/>
      <c r="JFO77" s="47"/>
      <c r="JFP77" s="52"/>
      <c r="JFQ77" s="52"/>
      <c r="JFR77" s="52"/>
      <c r="JFS77" s="28"/>
      <c r="JFT77" s="28"/>
      <c r="JFU77" s="28"/>
      <c r="JFV77" s="28"/>
      <c r="JFW77" s="28"/>
      <c r="JFX77" s="28"/>
      <c r="JFY77" s="28"/>
      <c r="JFZ77" s="28"/>
      <c r="JGA77" s="52"/>
      <c r="JGB77" s="51"/>
      <c r="JGC77" s="51"/>
      <c r="JGD77" s="51"/>
      <c r="JGE77" s="47"/>
      <c r="JGF77" s="52"/>
      <c r="JGG77" s="52"/>
      <c r="JGH77" s="52"/>
      <c r="JGI77" s="28"/>
      <c r="JGJ77" s="28"/>
      <c r="JGK77" s="28"/>
      <c r="JGL77" s="28"/>
      <c r="JGM77" s="28"/>
      <c r="JGN77" s="28"/>
      <c r="JGO77" s="28"/>
      <c r="JGP77" s="28"/>
      <c r="JGQ77" s="52"/>
      <c r="JGR77" s="51"/>
      <c r="JGS77" s="51"/>
      <c r="JGT77" s="51"/>
      <c r="JGU77" s="47"/>
      <c r="JGV77" s="52"/>
      <c r="JGW77" s="52"/>
      <c r="JGX77" s="52"/>
      <c r="JGY77" s="28"/>
      <c r="JGZ77" s="28"/>
      <c r="JHA77" s="28"/>
      <c r="JHB77" s="28"/>
      <c r="JHC77" s="28"/>
      <c r="JHD77" s="28"/>
      <c r="JHE77" s="28"/>
      <c r="JHF77" s="28"/>
      <c r="JHG77" s="52"/>
      <c r="JHH77" s="51"/>
      <c r="JHI77" s="51"/>
      <c r="JHJ77" s="51"/>
      <c r="JHK77" s="47"/>
      <c r="JHL77" s="52"/>
      <c r="JHM77" s="52"/>
      <c r="JHN77" s="52"/>
      <c r="JHO77" s="28"/>
      <c r="JHP77" s="28"/>
      <c r="JHQ77" s="28"/>
      <c r="JHR77" s="28"/>
      <c r="JHS77" s="28"/>
      <c r="JHT77" s="28"/>
      <c r="JHU77" s="28"/>
      <c r="JHV77" s="28"/>
      <c r="JHW77" s="52"/>
      <c r="JHX77" s="51"/>
      <c r="JHY77" s="51"/>
      <c r="JHZ77" s="51"/>
      <c r="JIA77" s="47"/>
      <c r="JIB77" s="52"/>
      <c r="JIC77" s="52"/>
      <c r="JID77" s="52"/>
      <c r="JIE77" s="28"/>
      <c r="JIF77" s="28"/>
      <c r="JIG77" s="28"/>
      <c r="JIH77" s="28"/>
      <c r="JII77" s="28"/>
      <c r="JIJ77" s="28"/>
      <c r="JIK77" s="28"/>
      <c r="JIL77" s="28"/>
      <c r="JIM77" s="52"/>
      <c r="JIN77" s="51"/>
      <c r="JIO77" s="51"/>
      <c r="JIP77" s="51"/>
      <c r="JIQ77" s="47"/>
      <c r="JIR77" s="52"/>
      <c r="JIS77" s="52"/>
      <c r="JIT77" s="52"/>
      <c r="JIU77" s="28"/>
      <c r="JIV77" s="28"/>
      <c r="JIW77" s="28"/>
      <c r="JIX77" s="28"/>
      <c r="JIY77" s="28"/>
      <c r="JIZ77" s="28"/>
      <c r="JJA77" s="28"/>
      <c r="JJB77" s="28"/>
      <c r="JJC77" s="52"/>
      <c r="JJD77" s="51"/>
      <c r="JJE77" s="51"/>
      <c r="JJF77" s="51"/>
      <c r="JJG77" s="47"/>
      <c r="JJH77" s="52"/>
      <c r="JJI77" s="52"/>
      <c r="JJJ77" s="52"/>
      <c r="JJK77" s="28"/>
      <c r="JJL77" s="28"/>
      <c r="JJM77" s="28"/>
      <c r="JJN77" s="28"/>
      <c r="JJO77" s="28"/>
      <c r="JJP77" s="28"/>
      <c r="JJQ77" s="28"/>
      <c r="JJR77" s="28"/>
      <c r="JJS77" s="52"/>
      <c r="JJT77" s="51"/>
      <c r="JJU77" s="51"/>
      <c r="JJV77" s="51"/>
      <c r="JJW77" s="47"/>
      <c r="JJX77" s="52"/>
      <c r="JJY77" s="52"/>
      <c r="JJZ77" s="52"/>
      <c r="JKA77" s="28"/>
      <c r="JKB77" s="28"/>
      <c r="JKC77" s="28"/>
      <c r="JKD77" s="28"/>
      <c r="JKE77" s="28"/>
      <c r="JKF77" s="28"/>
      <c r="JKG77" s="28"/>
      <c r="JKH77" s="28"/>
      <c r="JKI77" s="52"/>
      <c r="JKJ77" s="51"/>
      <c r="JKK77" s="51"/>
      <c r="JKL77" s="51"/>
      <c r="JKM77" s="47"/>
      <c r="JKN77" s="52"/>
      <c r="JKO77" s="52"/>
      <c r="JKP77" s="52"/>
      <c r="JKQ77" s="28"/>
      <c r="JKR77" s="28"/>
      <c r="JKS77" s="28"/>
      <c r="JKT77" s="28"/>
      <c r="JKU77" s="28"/>
      <c r="JKV77" s="28"/>
      <c r="JKW77" s="28"/>
      <c r="JKX77" s="28"/>
      <c r="JKY77" s="52"/>
      <c r="JKZ77" s="51"/>
      <c r="JLA77" s="51"/>
      <c r="JLB77" s="51"/>
      <c r="JLC77" s="47"/>
      <c r="JLD77" s="52"/>
      <c r="JLE77" s="52"/>
      <c r="JLF77" s="52"/>
      <c r="JLG77" s="28"/>
      <c r="JLH77" s="28"/>
      <c r="JLI77" s="28"/>
      <c r="JLJ77" s="28"/>
      <c r="JLK77" s="28"/>
      <c r="JLL77" s="28"/>
      <c r="JLM77" s="28"/>
      <c r="JLN77" s="28"/>
      <c r="JLO77" s="52"/>
      <c r="JLP77" s="51"/>
      <c r="JLQ77" s="51"/>
      <c r="JLR77" s="51"/>
      <c r="JLS77" s="47"/>
      <c r="JLT77" s="52"/>
      <c r="JLU77" s="52"/>
      <c r="JLV77" s="52"/>
      <c r="JLW77" s="28"/>
      <c r="JLX77" s="28"/>
      <c r="JLY77" s="28"/>
      <c r="JLZ77" s="28"/>
      <c r="JMA77" s="28"/>
      <c r="JMB77" s="28"/>
      <c r="JMC77" s="28"/>
      <c r="JMD77" s="28"/>
      <c r="JME77" s="52"/>
      <c r="JMF77" s="51"/>
      <c r="JMG77" s="51"/>
      <c r="JMH77" s="51"/>
      <c r="JMI77" s="47"/>
      <c r="JMJ77" s="52"/>
      <c r="JMK77" s="52"/>
      <c r="JML77" s="52"/>
      <c r="JMM77" s="28"/>
      <c r="JMN77" s="28"/>
      <c r="JMO77" s="28"/>
      <c r="JMP77" s="28"/>
      <c r="JMQ77" s="28"/>
      <c r="JMR77" s="28"/>
      <c r="JMS77" s="28"/>
      <c r="JMT77" s="28"/>
      <c r="JMU77" s="52"/>
      <c r="JMV77" s="51"/>
      <c r="JMW77" s="51"/>
      <c r="JMX77" s="51"/>
      <c r="JMY77" s="47"/>
      <c r="JMZ77" s="52"/>
      <c r="JNA77" s="52"/>
      <c r="JNB77" s="52"/>
      <c r="JNC77" s="28"/>
      <c r="JND77" s="28"/>
      <c r="JNE77" s="28"/>
      <c r="JNF77" s="28"/>
      <c r="JNG77" s="28"/>
      <c r="JNH77" s="28"/>
      <c r="JNI77" s="28"/>
      <c r="JNJ77" s="28"/>
      <c r="JNK77" s="52"/>
      <c r="JNL77" s="51"/>
      <c r="JNM77" s="51"/>
      <c r="JNN77" s="51"/>
      <c r="JNO77" s="47"/>
      <c r="JNP77" s="52"/>
      <c r="JNQ77" s="52"/>
      <c r="JNR77" s="52"/>
      <c r="JNS77" s="28"/>
      <c r="JNT77" s="28"/>
      <c r="JNU77" s="28"/>
      <c r="JNV77" s="28"/>
      <c r="JNW77" s="28"/>
      <c r="JNX77" s="28"/>
      <c r="JNY77" s="28"/>
      <c r="JNZ77" s="28"/>
      <c r="JOA77" s="52"/>
      <c r="JOB77" s="51"/>
      <c r="JOC77" s="51"/>
      <c r="JOD77" s="51"/>
      <c r="JOE77" s="47"/>
      <c r="JOF77" s="52"/>
      <c r="JOG77" s="52"/>
      <c r="JOH77" s="52"/>
      <c r="JOI77" s="28"/>
      <c r="JOJ77" s="28"/>
      <c r="JOK77" s="28"/>
      <c r="JOL77" s="28"/>
      <c r="JOM77" s="28"/>
      <c r="JON77" s="28"/>
      <c r="JOO77" s="28"/>
      <c r="JOP77" s="28"/>
      <c r="JOQ77" s="52"/>
      <c r="JOR77" s="51"/>
      <c r="JOS77" s="51"/>
      <c r="JOT77" s="51"/>
      <c r="JOU77" s="47"/>
      <c r="JOV77" s="52"/>
      <c r="JOW77" s="52"/>
      <c r="JOX77" s="52"/>
      <c r="JOY77" s="28"/>
      <c r="JOZ77" s="28"/>
      <c r="JPA77" s="28"/>
      <c r="JPB77" s="28"/>
      <c r="JPC77" s="28"/>
      <c r="JPD77" s="28"/>
      <c r="JPE77" s="28"/>
      <c r="JPF77" s="28"/>
      <c r="JPG77" s="52"/>
      <c r="JPH77" s="51"/>
      <c r="JPI77" s="51"/>
      <c r="JPJ77" s="51"/>
      <c r="JPK77" s="47"/>
      <c r="JPL77" s="52"/>
      <c r="JPM77" s="52"/>
      <c r="JPN77" s="52"/>
      <c r="JPO77" s="28"/>
      <c r="JPP77" s="28"/>
      <c r="JPQ77" s="28"/>
      <c r="JPR77" s="28"/>
      <c r="JPS77" s="28"/>
      <c r="JPT77" s="28"/>
      <c r="JPU77" s="28"/>
      <c r="JPV77" s="28"/>
      <c r="JPW77" s="52"/>
      <c r="JPX77" s="51"/>
      <c r="JPY77" s="51"/>
      <c r="JPZ77" s="51"/>
      <c r="JQA77" s="47"/>
      <c r="JQB77" s="52"/>
      <c r="JQC77" s="52"/>
      <c r="JQD77" s="52"/>
      <c r="JQE77" s="28"/>
      <c r="JQF77" s="28"/>
      <c r="JQG77" s="28"/>
      <c r="JQH77" s="28"/>
      <c r="JQI77" s="28"/>
      <c r="JQJ77" s="28"/>
      <c r="JQK77" s="28"/>
      <c r="JQL77" s="28"/>
      <c r="JQM77" s="52"/>
      <c r="JQN77" s="51"/>
      <c r="JQO77" s="51"/>
      <c r="JQP77" s="51"/>
      <c r="JQQ77" s="47"/>
      <c r="JQR77" s="52"/>
      <c r="JQS77" s="52"/>
      <c r="JQT77" s="52"/>
      <c r="JQU77" s="28"/>
      <c r="JQV77" s="28"/>
      <c r="JQW77" s="28"/>
      <c r="JQX77" s="28"/>
      <c r="JQY77" s="28"/>
      <c r="JQZ77" s="28"/>
      <c r="JRA77" s="28"/>
      <c r="JRB77" s="28"/>
      <c r="JRC77" s="52"/>
      <c r="JRD77" s="51"/>
      <c r="JRE77" s="51"/>
      <c r="JRF77" s="51"/>
      <c r="JRG77" s="47"/>
      <c r="JRH77" s="52"/>
      <c r="JRI77" s="52"/>
      <c r="JRJ77" s="52"/>
      <c r="JRK77" s="28"/>
      <c r="JRL77" s="28"/>
      <c r="JRM77" s="28"/>
      <c r="JRN77" s="28"/>
      <c r="JRO77" s="28"/>
      <c r="JRP77" s="28"/>
      <c r="JRQ77" s="28"/>
      <c r="JRR77" s="28"/>
      <c r="JRS77" s="52"/>
      <c r="JRT77" s="51"/>
      <c r="JRU77" s="51"/>
      <c r="JRV77" s="51"/>
      <c r="JRW77" s="47"/>
      <c r="JRX77" s="52"/>
      <c r="JRY77" s="52"/>
      <c r="JRZ77" s="52"/>
      <c r="JSA77" s="28"/>
      <c r="JSB77" s="28"/>
      <c r="JSC77" s="28"/>
      <c r="JSD77" s="28"/>
      <c r="JSE77" s="28"/>
      <c r="JSF77" s="28"/>
      <c r="JSG77" s="28"/>
      <c r="JSH77" s="28"/>
      <c r="JSI77" s="52"/>
      <c r="JSJ77" s="51"/>
      <c r="JSK77" s="51"/>
      <c r="JSL77" s="51"/>
      <c r="JSM77" s="47"/>
      <c r="JSN77" s="52"/>
      <c r="JSO77" s="52"/>
      <c r="JSP77" s="52"/>
      <c r="JSQ77" s="28"/>
      <c r="JSR77" s="28"/>
      <c r="JSS77" s="28"/>
      <c r="JST77" s="28"/>
      <c r="JSU77" s="28"/>
      <c r="JSV77" s="28"/>
      <c r="JSW77" s="28"/>
      <c r="JSX77" s="28"/>
      <c r="JSY77" s="52"/>
      <c r="JSZ77" s="51"/>
      <c r="JTA77" s="51"/>
      <c r="JTB77" s="51"/>
      <c r="JTC77" s="47"/>
      <c r="JTD77" s="52"/>
      <c r="JTE77" s="52"/>
      <c r="JTF77" s="52"/>
      <c r="JTG77" s="28"/>
      <c r="JTH77" s="28"/>
      <c r="JTI77" s="28"/>
      <c r="JTJ77" s="28"/>
      <c r="JTK77" s="28"/>
      <c r="JTL77" s="28"/>
      <c r="JTM77" s="28"/>
      <c r="JTN77" s="28"/>
      <c r="JTO77" s="52"/>
      <c r="JTP77" s="51"/>
      <c r="JTQ77" s="51"/>
      <c r="JTR77" s="51"/>
      <c r="JTS77" s="47"/>
      <c r="JTT77" s="52"/>
      <c r="JTU77" s="52"/>
      <c r="JTV77" s="52"/>
      <c r="JTW77" s="28"/>
      <c r="JTX77" s="28"/>
      <c r="JTY77" s="28"/>
      <c r="JTZ77" s="28"/>
      <c r="JUA77" s="28"/>
      <c r="JUB77" s="28"/>
      <c r="JUC77" s="28"/>
      <c r="JUD77" s="28"/>
      <c r="JUE77" s="52"/>
      <c r="JUF77" s="51"/>
      <c r="JUG77" s="51"/>
      <c r="JUH77" s="51"/>
      <c r="JUI77" s="47"/>
      <c r="JUJ77" s="52"/>
      <c r="JUK77" s="52"/>
      <c r="JUL77" s="52"/>
      <c r="JUM77" s="28"/>
      <c r="JUN77" s="28"/>
      <c r="JUO77" s="28"/>
      <c r="JUP77" s="28"/>
      <c r="JUQ77" s="28"/>
      <c r="JUR77" s="28"/>
      <c r="JUS77" s="28"/>
      <c r="JUT77" s="28"/>
      <c r="JUU77" s="52"/>
      <c r="JUV77" s="51"/>
      <c r="JUW77" s="51"/>
      <c r="JUX77" s="51"/>
      <c r="JUY77" s="47"/>
      <c r="JUZ77" s="52"/>
      <c r="JVA77" s="52"/>
      <c r="JVB77" s="52"/>
      <c r="JVC77" s="28"/>
      <c r="JVD77" s="28"/>
      <c r="JVE77" s="28"/>
      <c r="JVF77" s="28"/>
      <c r="JVG77" s="28"/>
      <c r="JVH77" s="28"/>
      <c r="JVI77" s="28"/>
      <c r="JVJ77" s="28"/>
      <c r="JVK77" s="52"/>
      <c r="JVL77" s="51"/>
      <c r="JVM77" s="51"/>
      <c r="JVN77" s="51"/>
      <c r="JVO77" s="47"/>
      <c r="JVP77" s="52"/>
      <c r="JVQ77" s="52"/>
      <c r="JVR77" s="52"/>
      <c r="JVS77" s="28"/>
      <c r="JVT77" s="28"/>
      <c r="JVU77" s="28"/>
      <c r="JVV77" s="28"/>
      <c r="JVW77" s="28"/>
      <c r="JVX77" s="28"/>
      <c r="JVY77" s="28"/>
      <c r="JVZ77" s="28"/>
      <c r="JWA77" s="52"/>
      <c r="JWB77" s="51"/>
      <c r="JWC77" s="51"/>
      <c r="JWD77" s="51"/>
      <c r="JWE77" s="47"/>
      <c r="JWF77" s="52"/>
      <c r="JWG77" s="52"/>
      <c r="JWH77" s="52"/>
      <c r="JWI77" s="28"/>
      <c r="JWJ77" s="28"/>
      <c r="JWK77" s="28"/>
      <c r="JWL77" s="28"/>
      <c r="JWM77" s="28"/>
      <c r="JWN77" s="28"/>
      <c r="JWO77" s="28"/>
      <c r="JWP77" s="28"/>
      <c r="JWQ77" s="52"/>
      <c r="JWR77" s="51"/>
      <c r="JWS77" s="51"/>
      <c r="JWT77" s="51"/>
      <c r="JWU77" s="47"/>
      <c r="JWV77" s="52"/>
      <c r="JWW77" s="52"/>
      <c r="JWX77" s="52"/>
      <c r="JWY77" s="28"/>
      <c r="JWZ77" s="28"/>
      <c r="JXA77" s="28"/>
      <c r="JXB77" s="28"/>
      <c r="JXC77" s="28"/>
      <c r="JXD77" s="28"/>
      <c r="JXE77" s="28"/>
      <c r="JXF77" s="28"/>
      <c r="JXG77" s="52"/>
      <c r="JXH77" s="51"/>
      <c r="JXI77" s="51"/>
      <c r="JXJ77" s="51"/>
      <c r="JXK77" s="47"/>
      <c r="JXL77" s="52"/>
      <c r="JXM77" s="52"/>
      <c r="JXN77" s="52"/>
      <c r="JXO77" s="28"/>
      <c r="JXP77" s="28"/>
      <c r="JXQ77" s="28"/>
      <c r="JXR77" s="28"/>
      <c r="JXS77" s="28"/>
      <c r="JXT77" s="28"/>
      <c r="JXU77" s="28"/>
      <c r="JXV77" s="28"/>
      <c r="JXW77" s="52"/>
      <c r="JXX77" s="51"/>
      <c r="JXY77" s="51"/>
      <c r="JXZ77" s="51"/>
      <c r="JYA77" s="47"/>
      <c r="JYB77" s="52"/>
      <c r="JYC77" s="52"/>
      <c r="JYD77" s="52"/>
      <c r="JYE77" s="28"/>
      <c r="JYF77" s="28"/>
      <c r="JYG77" s="28"/>
      <c r="JYH77" s="28"/>
      <c r="JYI77" s="28"/>
      <c r="JYJ77" s="28"/>
      <c r="JYK77" s="28"/>
      <c r="JYL77" s="28"/>
      <c r="JYM77" s="52"/>
      <c r="JYN77" s="51"/>
      <c r="JYO77" s="51"/>
      <c r="JYP77" s="51"/>
      <c r="JYQ77" s="47"/>
      <c r="JYR77" s="52"/>
      <c r="JYS77" s="52"/>
      <c r="JYT77" s="52"/>
      <c r="JYU77" s="28"/>
      <c r="JYV77" s="28"/>
      <c r="JYW77" s="28"/>
      <c r="JYX77" s="28"/>
      <c r="JYY77" s="28"/>
      <c r="JYZ77" s="28"/>
      <c r="JZA77" s="28"/>
      <c r="JZB77" s="28"/>
      <c r="JZC77" s="52"/>
      <c r="JZD77" s="51"/>
      <c r="JZE77" s="51"/>
      <c r="JZF77" s="51"/>
      <c r="JZG77" s="47"/>
      <c r="JZH77" s="52"/>
      <c r="JZI77" s="52"/>
      <c r="JZJ77" s="52"/>
      <c r="JZK77" s="28"/>
      <c r="JZL77" s="28"/>
      <c r="JZM77" s="28"/>
      <c r="JZN77" s="28"/>
      <c r="JZO77" s="28"/>
      <c r="JZP77" s="28"/>
      <c r="JZQ77" s="28"/>
      <c r="JZR77" s="28"/>
      <c r="JZS77" s="52"/>
      <c r="JZT77" s="51"/>
      <c r="JZU77" s="51"/>
      <c r="JZV77" s="51"/>
      <c r="JZW77" s="47"/>
      <c r="JZX77" s="52"/>
      <c r="JZY77" s="52"/>
      <c r="JZZ77" s="52"/>
      <c r="KAA77" s="28"/>
      <c r="KAB77" s="28"/>
      <c r="KAC77" s="28"/>
      <c r="KAD77" s="28"/>
      <c r="KAE77" s="28"/>
      <c r="KAF77" s="28"/>
      <c r="KAG77" s="28"/>
      <c r="KAH77" s="28"/>
      <c r="KAI77" s="52"/>
      <c r="KAJ77" s="51"/>
      <c r="KAK77" s="51"/>
      <c r="KAL77" s="51"/>
      <c r="KAM77" s="47"/>
      <c r="KAN77" s="52"/>
      <c r="KAO77" s="52"/>
      <c r="KAP77" s="52"/>
      <c r="KAQ77" s="28"/>
      <c r="KAR77" s="28"/>
      <c r="KAS77" s="28"/>
      <c r="KAT77" s="28"/>
      <c r="KAU77" s="28"/>
      <c r="KAV77" s="28"/>
      <c r="KAW77" s="28"/>
      <c r="KAX77" s="28"/>
      <c r="KAY77" s="52"/>
      <c r="KAZ77" s="51"/>
      <c r="KBA77" s="51"/>
      <c r="KBB77" s="51"/>
      <c r="KBC77" s="47"/>
      <c r="KBD77" s="52"/>
      <c r="KBE77" s="52"/>
      <c r="KBF77" s="52"/>
      <c r="KBG77" s="28"/>
      <c r="KBH77" s="28"/>
      <c r="KBI77" s="28"/>
      <c r="KBJ77" s="28"/>
      <c r="KBK77" s="28"/>
      <c r="KBL77" s="28"/>
      <c r="KBM77" s="28"/>
      <c r="KBN77" s="28"/>
      <c r="KBO77" s="52"/>
      <c r="KBP77" s="51"/>
      <c r="KBQ77" s="51"/>
      <c r="KBR77" s="51"/>
      <c r="KBS77" s="47"/>
      <c r="KBT77" s="52"/>
      <c r="KBU77" s="52"/>
      <c r="KBV77" s="52"/>
      <c r="KBW77" s="28"/>
      <c r="KBX77" s="28"/>
      <c r="KBY77" s="28"/>
      <c r="KBZ77" s="28"/>
      <c r="KCA77" s="28"/>
      <c r="KCB77" s="28"/>
      <c r="KCC77" s="28"/>
      <c r="KCD77" s="28"/>
      <c r="KCE77" s="52"/>
      <c r="KCF77" s="51"/>
      <c r="KCG77" s="51"/>
      <c r="KCH77" s="51"/>
      <c r="KCI77" s="47"/>
      <c r="KCJ77" s="52"/>
      <c r="KCK77" s="52"/>
      <c r="KCL77" s="52"/>
      <c r="KCM77" s="28"/>
      <c r="KCN77" s="28"/>
      <c r="KCO77" s="28"/>
      <c r="KCP77" s="28"/>
      <c r="KCQ77" s="28"/>
      <c r="KCR77" s="28"/>
      <c r="KCS77" s="28"/>
      <c r="KCT77" s="28"/>
      <c r="KCU77" s="52"/>
      <c r="KCV77" s="51"/>
      <c r="KCW77" s="51"/>
      <c r="KCX77" s="51"/>
      <c r="KCY77" s="47"/>
      <c r="KCZ77" s="52"/>
      <c r="KDA77" s="52"/>
      <c r="KDB77" s="52"/>
      <c r="KDC77" s="28"/>
      <c r="KDD77" s="28"/>
      <c r="KDE77" s="28"/>
      <c r="KDF77" s="28"/>
      <c r="KDG77" s="28"/>
      <c r="KDH77" s="28"/>
      <c r="KDI77" s="28"/>
      <c r="KDJ77" s="28"/>
      <c r="KDK77" s="52"/>
      <c r="KDL77" s="51"/>
      <c r="KDM77" s="51"/>
      <c r="KDN77" s="51"/>
      <c r="KDO77" s="47"/>
      <c r="KDP77" s="52"/>
      <c r="KDQ77" s="52"/>
      <c r="KDR77" s="52"/>
      <c r="KDS77" s="28"/>
      <c r="KDT77" s="28"/>
      <c r="KDU77" s="28"/>
      <c r="KDV77" s="28"/>
      <c r="KDW77" s="28"/>
      <c r="KDX77" s="28"/>
      <c r="KDY77" s="28"/>
      <c r="KDZ77" s="28"/>
      <c r="KEA77" s="52"/>
      <c r="KEB77" s="51"/>
      <c r="KEC77" s="51"/>
      <c r="KED77" s="51"/>
      <c r="KEE77" s="47"/>
      <c r="KEF77" s="52"/>
      <c r="KEG77" s="52"/>
      <c r="KEH77" s="52"/>
      <c r="KEI77" s="28"/>
      <c r="KEJ77" s="28"/>
      <c r="KEK77" s="28"/>
      <c r="KEL77" s="28"/>
      <c r="KEM77" s="28"/>
      <c r="KEN77" s="28"/>
      <c r="KEO77" s="28"/>
      <c r="KEP77" s="28"/>
      <c r="KEQ77" s="52"/>
      <c r="KER77" s="51"/>
      <c r="KES77" s="51"/>
      <c r="KET77" s="51"/>
      <c r="KEU77" s="47"/>
      <c r="KEV77" s="52"/>
      <c r="KEW77" s="52"/>
      <c r="KEX77" s="52"/>
      <c r="KEY77" s="28"/>
      <c r="KEZ77" s="28"/>
      <c r="KFA77" s="28"/>
      <c r="KFB77" s="28"/>
      <c r="KFC77" s="28"/>
      <c r="KFD77" s="28"/>
      <c r="KFE77" s="28"/>
      <c r="KFF77" s="28"/>
      <c r="KFG77" s="52"/>
      <c r="KFH77" s="51"/>
      <c r="KFI77" s="51"/>
      <c r="KFJ77" s="51"/>
      <c r="KFK77" s="47"/>
      <c r="KFL77" s="52"/>
      <c r="KFM77" s="52"/>
      <c r="KFN77" s="52"/>
      <c r="KFO77" s="28"/>
      <c r="KFP77" s="28"/>
      <c r="KFQ77" s="28"/>
      <c r="KFR77" s="28"/>
      <c r="KFS77" s="28"/>
      <c r="KFT77" s="28"/>
      <c r="KFU77" s="28"/>
      <c r="KFV77" s="28"/>
      <c r="KFW77" s="52"/>
      <c r="KFX77" s="51"/>
      <c r="KFY77" s="51"/>
      <c r="KFZ77" s="51"/>
      <c r="KGA77" s="47"/>
      <c r="KGB77" s="52"/>
      <c r="KGC77" s="52"/>
      <c r="KGD77" s="52"/>
      <c r="KGE77" s="28"/>
      <c r="KGF77" s="28"/>
      <c r="KGG77" s="28"/>
      <c r="KGH77" s="28"/>
      <c r="KGI77" s="28"/>
      <c r="KGJ77" s="28"/>
      <c r="KGK77" s="28"/>
      <c r="KGL77" s="28"/>
      <c r="KGM77" s="52"/>
      <c r="KGN77" s="51"/>
      <c r="KGO77" s="51"/>
      <c r="KGP77" s="51"/>
      <c r="KGQ77" s="47"/>
      <c r="KGR77" s="52"/>
      <c r="KGS77" s="52"/>
      <c r="KGT77" s="52"/>
      <c r="KGU77" s="28"/>
      <c r="KGV77" s="28"/>
      <c r="KGW77" s="28"/>
      <c r="KGX77" s="28"/>
      <c r="KGY77" s="28"/>
      <c r="KGZ77" s="28"/>
      <c r="KHA77" s="28"/>
      <c r="KHB77" s="28"/>
      <c r="KHC77" s="52"/>
      <c r="KHD77" s="51"/>
      <c r="KHE77" s="51"/>
      <c r="KHF77" s="51"/>
      <c r="KHG77" s="47"/>
      <c r="KHH77" s="52"/>
      <c r="KHI77" s="52"/>
      <c r="KHJ77" s="52"/>
      <c r="KHK77" s="28"/>
      <c r="KHL77" s="28"/>
      <c r="KHM77" s="28"/>
      <c r="KHN77" s="28"/>
      <c r="KHO77" s="28"/>
      <c r="KHP77" s="28"/>
      <c r="KHQ77" s="28"/>
      <c r="KHR77" s="28"/>
      <c r="KHS77" s="52"/>
      <c r="KHT77" s="51"/>
      <c r="KHU77" s="51"/>
      <c r="KHV77" s="51"/>
      <c r="KHW77" s="47"/>
      <c r="KHX77" s="52"/>
      <c r="KHY77" s="52"/>
      <c r="KHZ77" s="52"/>
      <c r="KIA77" s="28"/>
      <c r="KIB77" s="28"/>
      <c r="KIC77" s="28"/>
      <c r="KID77" s="28"/>
      <c r="KIE77" s="28"/>
      <c r="KIF77" s="28"/>
      <c r="KIG77" s="28"/>
      <c r="KIH77" s="28"/>
      <c r="KII77" s="52"/>
      <c r="KIJ77" s="51"/>
      <c r="KIK77" s="51"/>
      <c r="KIL77" s="51"/>
      <c r="KIM77" s="47"/>
      <c r="KIN77" s="52"/>
      <c r="KIO77" s="52"/>
      <c r="KIP77" s="52"/>
      <c r="KIQ77" s="28"/>
      <c r="KIR77" s="28"/>
      <c r="KIS77" s="28"/>
      <c r="KIT77" s="28"/>
      <c r="KIU77" s="28"/>
      <c r="KIV77" s="28"/>
      <c r="KIW77" s="28"/>
      <c r="KIX77" s="28"/>
      <c r="KIY77" s="52"/>
      <c r="KIZ77" s="51"/>
      <c r="KJA77" s="51"/>
      <c r="KJB77" s="51"/>
      <c r="KJC77" s="47"/>
      <c r="KJD77" s="52"/>
      <c r="KJE77" s="52"/>
      <c r="KJF77" s="52"/>
      <c r="KJG77" s="28"/>
      <c r="KJH77" s="28"/>
      <c r="KJI77" s="28"/>
      <c r="KJJ77" s="28"/>
      <c r="KJK77" s="28"/>
      <c r="KJL77" s="28"/>
      <c r="KJM77" s="28"/>
      <c r="KJN77" s="28"/>
      <c r="KJO77" s="52"/>
      <c r="KJP77" s="51"/>
      <c r="KJQ77" s="51"/>
      <c r="KJR77" s="51"/>
      <c r="KJS77" s="47"/>
      <c r="KJT77" s="52"/>
      <c r="KJU77" s="52"/>
      <c r="KJV77" s="52"/>
      <c r="KJW77" s="28"/>
      <c r="KJX77" s="28"/>
      <c r="KJY77" s="28"/>
      <c r="KJZ77" s="28"/>
      <c r="KKA77" s="28"/>
      <c r="KKB77" s="28"/>
      <c r="KKC77" s="28"/>
      <c r="KKD77" s="28"/>
      <c r="KKE77" s="52"/>
      <c r="KKF77" s="51"/>
      <c r="KKG77" s="51"/>
      <c r="KKH77" s="51"/>
      <c r="KKI77" s="47"/>
      <c r="KKJ77" s="52"/>
      <c r="KKK77" s="52"/>
      <c r="KKL77" s="52"/>
      <c r="KKM77" s="28"/>
      <c r="KKN77" s="28"/>
      <c r="KKO77" s="28"/>
      <c r="KKP77" s="28"/>
      <c r="KKQ77" s="28"/>
      <c r="KKR77" s="28"/>
      <c r="KKS77" s="28"/>
      <c r="KKT77" s="28"/>
      <c r="KKU77" s="52"/>
      <c r="KKV77" s="51"/>
      <c r="KKW77" s="51"/>
      <c r="KKX77" s="51"/>
      <c r="KKY77" s="47"/>
      <c r="KKZ77" s="52"/>
      <c r="KLA77" s="52"/>
      <c r="KLB77" s="52"/>
      <c r="KLC77" s="28"/>
      <c r="KLD77" s="28"/>
      <c r="KLE77" s="28"/>
      <c r="KLF77" s="28"/>
      <c r="KLG77" s="28"/>
      <c r="KLH77" s="28"/>
      <c r="KLI77" s="28"/>
      <c r="KLJ77" s="28"/>
      <c r="KLK77" s="52"/>
      <c r="KLL77" s="51"/>
      <c r="KLM77" s="51"/>
      <c r="KLN77" s="51"/>
      <c r="KLO77" s="47"/>
      <c r="KLP77" s="52"/>
      <c r="KLQ77" s="52"/>
      <c r="KLR77" s="52"/>
      <c r="KLS77" s="28"/>
      <c r="KLT77" s="28"/>
      <c r="KLU77" s="28"/>
      <c r="KLV77" s="28"/>
      <c r="KLW77" s="28"/>
      <c r="KLX77" s="28"/>
      <c r="KLY77" s="28"/>
      <c r="KLZ77" s="28"/>
      <c r="KMA77" s="52"/>
      <c r="KMB77" s="51"/>
      <c r="KMC77" s="51"/>
      <c r="KMD77" s="51"/>
      <c r="KME77" s="47"/>
      <c r="KMF77" s="52"/>
      <c r="KMG77" s="52"/>
      <c r="KMH77" s="52"/>
      <c r="KMI77" s="28"/>
      <c r="KMJ77" s="28"/>
      <c r="KMK77" s="28"/>
      <c r="KML77" s="28"/>
      <c r="KMM77" s="28"/>
      <c r="KMN77" s="28"/>
      <c r="KMO77" s="28"/>
      <c r="KMP77" s="28"/>
      <c r="KMQ77" s="52"/>
      <c r="KMR77" s="51"/>
      <c r="KMS77" s="51"/>
      <c r="KMT77" s="51"/>
      <c r="KMU77" s="47"/>
      <c r="KMV77" s="52"/>
      <c r="KMW77" s="52"/>
      <c r="KMX77" s="52"/>
      <c r="KMY77" s="28"/>
      <c r="KMZ77" s="28"/>
      <c r="KNA77" s="28"/>
      <c r="KNB77" s="28"/>
      <c r="KNC77" s="28"/>
      <c r="KND77" s="28"/>
      <c r="KNE77" s="28"/>
      <c r="KNF77" s="28"/>
      <c r="KNG77" s="52"/>
      <c r="KNH77" s="51"/>
      <c r="KNI77" s="51"/>
      <c r="KNJ77" s="51"/>
      <c r="KNK77" s="47"/>
      <c r="KNL77" s="52"/>
      <c r="KNM77" s="52"/>
      <c r="KNN77" s="52"/>
      <c r="KNO77" s="28"/>
      <c r="KNP77" s="28"/>
      <c r="KNQ77" s="28"/>
      <c r="KNR77" s="28"/>
      <c r="KNS77" s="28"/>
      <c r="KNT77" s="28"/>
      <c r="KNU77" s="28"/>
      <c r="KNV77" s="28"/>
      <c r="KNW77" s="52"/>
      <c r="KNX77" s="51"/>
      <c r="KNY77" s="51"/>
      <c r="KNZ77" s="51"/>
      <c r="KOA77" s="47"/>
      <c r="KOB77" s="52"/>
      <c r="KOC77" s="52"/>
      <c r="KOD77" s="52"/>
      <c r="KOE77" s="28"/>
      <c r="KOF77" s="28"/>
      <c r="KOG77" s="28"/>
      <c r="KOH77" s="28"/>
      <c r="KOI77" s="28"/>
      <c r="KOJ77" s="28"/>
      <c r="KOK77" s="28"/>
      <c r="KOL77" s="28"/>
      <c r="KOM77" s="52"/>
      <c r="KON77" s="51"/>
      <c r="KOO77" s="51"/>
      <c r="KOP77" s="51"/>
      <c r="KOQ77" s="47"/>
      <c r="KOR77" s="52"/>
      <c r="KOS77" s="52"/>
      <c r="KOT77" s="52"/>
      <c r="KOU77" s="28"/>
      <c r="KOV77" s="28"/>
      <c r="KOW77" s="28"/>
      <c r="KOX77" s="28"/>
      <c r="KOY77" s="28"/>
      <c r="KOZ77" s="28"/>
      <c r="KPA77" s="28"/>
      <c r="KPB77" s="28"/>
      <c r="KPC77" s="52"/>
      <c r="KPD77" s="51"/>
      <c r="KPE77" s="51"/>
      <c r="KPF77" s="51"/>
      <c r="KPG77" s="47"/>
      <c r="KPH77" s="52"/>
      <c r="KPI77" s="52"/>
      <c r="KPJ77" s="52"/>
      <c r="KPK77" s="28"/>
      <c r="KPL77" s="28"/>
      <c r="KPM77" s="28"/>
      <c r="KPN77" s="28"/>
      <c r="KPO77" s="28"/>
      <c r="KPP77" s="28"/>
      <c r="KPQ77" s="28"/>
      <c r="KPR77" s="28"/>
      <c r="KPS77" s="52"/>
      <c r="KPT77" s="51"/>
      <c r="KPU77" s="51"/>
      <c r="KPV77" s="51"/>
      <c r="KPW77" s="47"/>
      <c r="KPX77" s="52"/>
      <c r="KPY77" s="52"/>
      <c r="KPZ77" s="52"/>
      <c r="KQA77" s="28"/>
      <c r="KQB77" s="28"/>
      <c r="KQC77" s="28"/>
      <c r="KQD77" s="28"/>
      <c r="KQE77" s="28"/>
      <c r="KQF77" s="28"/>
      <c r="KQG77" s="28"/>
      <c r="KQH77" s="28"/>
      <c r="KQI77" s="52"/>
      <c r="KQJ77" s="51"/>
      <c r="KQK77" s="51"/>
      <c r="KQL77" s="51"/>
      <c r="KQM77" s="47"/>
      <c r="KQN77" s="52"/>
      <c r="KQO77" s="52"/>
      <c r="KQP77" s="52"/>
      <c r="KQQ77" s="28"/>
      <c r="KQR77" s="28"/>
      <c r="KQS77" s="28"/>
      <c r="KQT77" s="28"/>
      <c r="KQU77" s="28"/>
      <c r="KQV77" s="28"/>
      <c r="KQW77" s="28"/>
      <c r="KQX77" s="28"/>
      <c r="KQY77" s="52"/>
      <c r="KQZ77" s="51"/>
      <c r="KRA77" s="51"/>
      <c r="KRB77" s="51"/>
      <c r="KRC77" s="47"/>
      <c r="KRD77" s="52"/>
      <c r="KRE77" s="52"/>
      <c r="KRF77" s="52"/>
      <c r="KRG77" s="28"/>
      <c r="KRH77" s="28"/>
      <c r="KRI77" s="28"/>
      <c r="KRJ77" s="28"/>
      <c r="KRK77" s="28"/>
      <c r="KRL77" s="28"/>
      <c r="KRM77" s="28"/>
      <c r="KRN77" s="28"/>
      <c r="KRO77" s="52"/>
      <c r="KRP77" s="51"/>
      <c r="KRQ77" s="51"/>
      <c r="KRR77" s="51"/>
      <c r="KRS77" s="47"/>
      <c r="KRT77" s="52"/>
      <c r="KRU77" s="52"/>
      <c r="KRV77" s="52"/>
      <c r="KRW77" s="28"/>
      <c r="KRX77" s="28"/>
      <c r="KRY77" s="28"/>
      <c r="KRZ77" s="28"/>
      <c r="KSA77" s="28"/>
      <c r="KSB77" s="28"/>
      <c r="KSC77" s="28"/>
      <c r="KSD77" s="28"/>
      <c r="KSE77" s="52"/>
      <c r="KSF77" s="51"/>
      <c r="KSG77" s="51"/>
      <c r="KSH77" s="51"/>
      <c r="KSI77" s="47"/>
      <c r="KSJ77" s="52"/>
      <c r="KSK77" s="52"/>
      <c r="KSL77" s="52"/>
      <c r="KSM77" s="28"/>
      <c r="KSN77" s="28"/>
      <c r="KSO77" s="28"/>
      <c r="KSP77" s="28"/>
      <c r="KSQ77" s="28"/>
      <c r="KSR77" s="28"/>
      <c r="KSS77" s="28"/>
      <c r="KST77" s="28"/>
      <c r="KSU77" s="52"/>
      <c r="KSV77" s="51"/>
      <c r="KSW77" s="51"/>
      <c r="KSX77" s="51"/>
      <c r="KSY77" s="47"/>
      <c r="KSZ77" s="52"/>
      <c r="KTA77" s="52"/>
      <c r="KTB77" s="52"/>
      <c r="KTC77" s="28"/>
      <c r="KTD77" s="28"/>
      <c r="KTE77" s="28"/>
      <c r="KTF77" s="28"/>
      <c r="KTG77" s="28"/>
      <c r="KTH77" s="28"/>
      <c r="KTI77" s="28"/>
      <c r="KTJ77" s="28"/>
      <c r="KTK77" s="52"/>
      <c r="KTL77" s="51"/>
      <c r="KTM77" s="51"/>
      <c r="KTN77" s="51"/>
      <c r="KTO77" s="47"/>
      <c r="KTP77" s="52"/>
      <c r="KTQ77" s="52"/>
      <c r="KTR77" s="52"/>
      <c r="KTS77" s="28"/>
      <c r="KTT77" s="28"/>
      <c r="KTU77" s="28"/>
      <c r="KTV77" s="28"/>
      <c r="KTW77" s="28"/>
      <c r="KTX77" s="28"/>
      <c r="KTY77" s="28"/>
      <c r="KTZ77" s="28"/>
      <c r="KUA77" s="52"/>
      <c r="KUB77" s="51"/>
      <c r="KUC77" s="51"/>
      <c r="KUD77" s="51"/>
      <c r="KUE77" s="47"/>
      <c r="KUF77" s="52"/>
      <c r="KUG77" s="52"/>
      <c r="KUH77" s="52"/>
      <c r="KUI77" s="28"/>
      <c r="KUJ77" s="28"/>
      <c r="KUK77" s="28"/>
      <c r="KUL77" s="28"/>
      <c r="KUM77" s="28"/>
      <c r="KUN77" s="28"/>
      <c r="KUO77" s="28"/>
      <c r="KUP77" s="28"/>
      <c r="KUQ77" s="52"/>
      <c r="KUR77" s="51"/>
      <c r="KUS77" s="51"/>
      <c r="KUT77" s="51"/>
      <c r="KUU77" s="47"/>
      <c r="KUV77" s="52"/>
      <c r="KUW77" s="52"/>
      <c r="KUX77" s="52"/>
      <c r="KUY77" s="28"/>
      <c r="KUZ77" s="28"/>
      <c r="KVA77" s="28"/>
      <c r="KVB77" s="28"/>
      <c r="KVC77" s="28"/>
      <c r="KVD77" s="28"/>
      <c r="KVE77" s="28"/>
      <c r="KVF77" s="28"/>
      <c r="KVG77" s="52"/>
      <c r="KVH77" s="51"/>
      <c r="KVI77" s="51"/>
      <c r="KVJ77" s="51"/>
      <c r="KVK77" s="47"/>
      <c r="KVL77" s="52"/>
      <c r="KVM77" s="52"/>
      <c r="KVN77" s="52"/>
      <c r="KVO77" s="28"/>
      <c r="KVP77" s="28"/>
      <c r="KVQ77" s="28"/>
      <c r="KVR77" s="28"/>
      <c r="KVS77" s="28"/>
      <c r="KVT77" s="28"/>
      <c r="KVU77" s="28"/>
      <c r="KVV77" s="28"/>
      <c r="KVW77" s="52"/>
      <c r="KVX77" s="51"/>
      <c r="KVY77" s="51"/>
      <c r="KVZ77" s="51"/>
      <c r="KWA77" s="47"/>
      <c r="KWB77" s="52"/>
      <c r="KWC77" s="52"/>
      <c r="KWD77" s="52"/>
      <c r="KWE77" s="28"/>
      <c r="KWF77" s="28"/>
      <c r="KWG77" s="28"/>
      <c r="KWH77" s="28"/>
      <c r="KWI77" s="28"/>
      <c r="KWJ77" s="28"/>
      <c r="KWK77" s="28"/>
      <c r="KWL77" s="28"/>
      <c r="KWM77" s="52"/>
      <c r="KWN77" s="51"/>
      <c r="KWO77" s="51"/>
      <c r="KWP77" s="51"/>
      <c r="KWQ77" s="47"/>
      <c r="KWR77" s="52"/>
      <c r="KWS77" s="52"/>
      <c r="KWT77" s="52"/>
      <c r="KWU77" s="28"/>
      <c r="KWV77" s="28"/>
      <c r="KWW77" s="28"/>
      <c r="KWX77" s="28"/>
      <c r="KWY77" s="28"/>
      <c r="KWZ77" s="28"/>
      <c r="KXA77" s="28"/>
      <c r="KXB77" s="28"/>
      <c r="KXC77" s="52"/>
      <c r="KXD77" s="51"/>
      <c r="KXE77" s="51"/>
      <c r="KXF77" s="51"/>
      <c r="KXG77" s="47"/>
      <c r="KXH77" s="52"/>
      <c r="KXI77" s="52"/>
      <c r="KXJ77" s="52"/>
      <c r="KXK77" s="28"/>
      <c r="KXL77" s="28"/>
      <c r="KXM77" s="28"/>
      <c r="KXN77" s="28"/>
      <c r="KXO77" s="28"/>
      <c r="KXP77" s="28"/>
      <c r="KXQ77" s="28"/>
      <c r="KXR77" s="28"/>
      <c r="KXS77" s="52"/>
      <c r="KXT77" s="51"/>
      <c r="KXU77" s="51"/>
      <c r="KXV77" s="51"/>
      <c r="KXW77" s="47"/>
      <c r="KXX77" s="52"/>
      <c r="KXY77" s="52"/>
      <c r="KXZ77" s="52"/>
      <c r="KYA77" s="28"/>
      <c r="KYB77" s="28"/>
      <c r="KYC77" s="28"/>
      <c r="KYD77" s="28"/>
      <c r="KYE77" s="28"/>
      <c r="KYF77" s="28"/>
      <c r="KYG77" s="28"/>
      <c r="KYH77" s="28"/>
      <c r="KYI77" s="52"/>
      <c r="KYJ77" s="51"/>
      <c r="KYK77" s="51"/>
      <c r="KYL77" s="51"/>
      <c r="KYM77" s="47"/>
      <c r="KYN77" s="52"/>
      <c r="KYO77" s="52"/>
      <c r="KYP77" s="52"/>
      <c r="KYQ77" s="28"/>
      <c r="KYR77" s="28"/>
      <c r="KYS77" s="28"/>
      <c r="KYT77" s="28"/>
      <c r="KYU77" s="28"/>
      <c r="KYV77" s="28"/>
      <c r="KYW77" s="28"/>
      <c r="KYX77" s="28"/>
      <c r="KYY77" s="52"/>
      <c r="KYZ77" s="51"/>
      <c r="KZA77" s="51"/>
      <c r="KZB77" s="51"/>
      <c r="KZC77" s="47"/>
      <c r="KZD77" s="52"/>
      <c r="KZE77" s="52"/>
      <c r="KZF77" s="52"/>
      <c r="KZG77" s="28"/>
      <c r="KZH77" s="28"/>
      <c r="KZI77" s="28"/>
      <c r="KZJ77" s="28"/>
      <c r="KZK77" s="28"/>
      <c r="KZL77" s="28"/>
      <c r="KZM77" s="28"/>
      <c r="KZN77" s="28"/>
      <c r="KZO77" s="52"/>
      <c r="KZP77" s="51"/>
      <c r="KZQ77" s="51"/>
      <c r="KZR77" s="51"/>
      <c r="KZS77" s="47"/>
      <c r="KZT77" s="52"/>
      <c r="KZU77" s="52"/>
      <c r="KZV77" s="52"/>
      <c r="KZW77" s="28"/>
      <c r="KZX77" s="28"/>
      <c r="KZY77" s="28"/>
      <c r="KZZ77" s="28"/>
      <c r="LAA77" s="28"/>
      <c r="LAB77" s="28"/>
      <c r="LAC77" s="28"/>
      <c r="LAD77" s="28"/>
      <c r="LAE77" s="52"/>
      <c r="LAF77" s="51"/>
      <c r="LAG77" s="51"/>
      <c r="LAH77" s="51"/>
      <c r="LAI77" s="47"/>
      <c r="LAJ77" s="52"/>
      <c r="LAK77" s="52"/>
      <c r="LAL77" s="52"/>
      <c r="LAM77" s="28"/>
      <c r="LAN77" s="28"/>
      <c r="LAO77" s="28"/>
      <c r="LAP77" s="28"/>
      <c r="LAQ77" s="28"/>
      <c r="LAR77" s="28"/>
      <c r="LAS77" s="28"/>
      <c r="LAT77" s="28"/>
      <c r="LAU77" s="52"/>
      <c r="LAV77" s="51"/>
      <c r="LAW77" s="51"/>
      <c r="LAX77" s="51"/>
      <c r="LAY77" s="47"/>
      <c r="LAZ77" s="52"/>
      <c r="LBA77" s="52"/>
      <c r="LBB77" s="52"/>
      <c r="LBC77" s="28"/>
      <c r="LBD77" s="28"/>
      <c r="LBE77" s="28"/>
      <c r="LBF77" s="28"/>
      <c r="LBG77" s="28"/>
      <c r="LBH77" s="28"/>
      <c r="LBI77" s="28"/>
      <c r="LBJ77" s="28"/>
      <c r="LBK77" s="52"/>
      <c r="LBL77" s="51"/>
      <c r="LBM77" s="51"/>
      <c r="LBN77" s="51"/>
      <c r="LBO77" s="47"/>
      <c r="LBP77" s="52"/>
      <c r="LBQ77" s="52"/>
      <c r="LBR77" s="52"/>
      <c r="LBS77" s="28"/>
      <c r="LBT77" s="28"/>
      <c r="LBU77" s="28"/>
      <c r="LBV77" s="28"/>
      <c r="LBW77" s="28"/>
      <c r="LBX77" s="28"/>
      <c r="LBY77" s="28"/>
      <c r="LBZ77" s="28"/>
      <c r="LCA77" s="52"/>
      <c r="LCB77" s="51"/>
      <c r="LCC77" s="51"/>
      <c r="LCD77" s="51"/>
      <c r="LCE77" s="47"/>
      <c r="LCF77" s="52"/>
      <c r="LCG77" s="52"/>
      <c r="LCH77" s="52"/>
      <c r="LCI77" s="28"/>
      <c r="LCJ77" s="28"/>
      <c r="LCK77" s="28"/>
      <c r="LCL77" s="28"/>
      <c r="LCM77" s="28"/>
      <c r="LCN77" s="28"/>
      <c r="LCO77" s="28"/>
      <c r="LCP77" s="28"/>
      <c r="LCQ77" s="52"/>
      <c r="LCR77" s="51"/>
      <c r="LCS77" s="51"/>
      <c r="LCT77" s="51"/>
      <c r="LCU77" s="47"/>
      <c r="LCV77" s="52"/>
      <c r="LCW77" s="52"/>
      <c r="LCX77" s="52"/>
      <c r="LCY77" s="28"/>
      <c r="LCZ77" s="28"/>
      <c r="LDA77" s="28"/>
      <c r="LDB77" s="28"/>
      <c r="LDC77" s="28"/>
      <c r="LDD77" s="28"/>
      <c r="LDE77" s="28"/>
      <c r="LDF77" s="28"/>
      <c r="LDG77" s="52"/>
      <c r="LDH77" s="51"/>
      <c r="LDI77" s="51"/>
      <c r="LDJ77" s="51"/>
      <c r="LDK77" s="47"/>
      <c r="LDL77" s="52"/>
      <c r="LDM77" s="52"/>
      <c r="LDN77" s="52"/>
      <c r="LDO77" s="28"/>
      <c r="LDP77" s="28"/>
      <c r="LDQ77" s="28"/>
      <c r="LDR77" s="28"/>
      <c r="LDS77" s="28"/>
      <c r="LDT77" s="28"/>
      <c r="LDU77" s="28"/>
      <c r="LDV77" s="28"/>
      <c r="LDW77" s="52"/>
      <c r="LDX77" s="51"/>
      <c r="LDY77" s="51"/>
      <c r="LDZ77" s="51"/>
      <c r="LEA77" s="47"/>
      <c r="LEB77" s="52"/>
      <c r="LEC77" s="52"/>
      <c r="LED77" s="52"/>
      <c r="LEE77" s="28"/>
      <c r="LEF77" s="28"/>
      <c r="LEG77" s="28"/>
      <c r="LEH77" s="28"/>
      <c r="LEI77" s="28"/>
      <c r="LEJ77" s="28"/>
      <c r="LEK77" s="28"/>
      <c r="LEL77" s="28"/>
      <c r="LEM77" s="52"/>
      <c r="LEN77" s="51"/>
      <c r="LEO77" s="51"/>
      <c r="LEP77" s="51"/>
      <c r="LEQ77" s="47"/>
      <c r="LER77" s="52"/>
      <c r="LES77" s="52"/>
      <c r="LET77" s="52"/>
      <c r="LEU77" s="28"/>
      <c r="LEV77" s="28"/>
      <c r="LEW77" s="28"/>
      <c r="LEX77" s="28"/>
      <c r="LEY77" s="28"/>
      <c r="LEZ77" s="28"/>
      <c r="LFA77" s="28"/>
      <c r="LFB77" s="28"/>
      <c r="LFC77" s="52"/>
      <c r="LFD77" s="51"/>
      <c r="LFE77" s="51"/>
      <c r="LFF77" s="51"/>
      <c r="LFG77" s="47"/>
      <c r="LFH77" s="52"/>
      <c r="LFI77" s="52"/>
      <c r="LFJ77" s="52"/>
      <c r="LFK77" s="28"/>
      <c r="LFL77" s="28"/>
      <c r="LFM77" s="28"/>
      <c r="LFN77" s="28"/>
      <c r="LFO77" s="28"/>
      <c r="LFP77" s="28"/>
      <c r="LFQ77" s="28"/>
      <c r="LFR77" s="28"/>
      <c r="LFS77" s="52"/>
      <c r="LFT77" s="51"/>
      <c r="LFU77" s="51"/>
      <c r="LFV77" s="51"/>
      <c r="LFW77" s="47"/>
      <c r="LFX77" s="52"/>
      <c r="LFY77" s="52"/>
      <c r="LFZ77" s="52"/>
      <c r="LGA77" s="28"/>
      <c r="LGB77" s="28"/>
      <c r="LGC77" s="28"/>
      <c r="LGD77" s="28"/>
      <c r="LGE77" s="28"/>
      <c r="LGF77" s="28"/>
      <c r="LGG77" s="28"/>
      <c r="LGH77" s="28"/>
      <c r="LGI77" s="52"/>
      <c r="LGJ77" s="51"/>
      <c r="LGK77" s="51"/>
      <c r="LGL77" s="51"/>
      <c r="LGM77" s="47"/>
      <c r="LGN77" s="52"/>
      <c r="LGO77" s="52"/>
      <c r="LGP77" s="52"/>
      <c r="LGQ77" s="28"/>
      <c r="LGR77" s="28"/>
      <c r="LGS77" s="28"/>
      <c r="LGT77" s="28"/>
      <c r="LGU77" s="28"/>
      <c r="LGV77" s="28"/>
      <c r="LGW77" s="28"/>
      <c r="LGX77" s="28"/>
      <c r="LGY77" s="52"/>
      <c r="LGZ77" s="51"/>
      <c r="LHA77" s="51"/>
      <c r="LHB77" s="51"/>
      <c r="LHC77" s="47"/>
      <c r="LHD77" s="52"/>
      <c r="LHE77" s="52"/>
      <c r="LHF77" s="52"/>
      <c r="LHG77" s="28"/>
      <c r="LHH77" s="28"/>
      <c r="LHI77" s="28"/>
      <c r="LHJ77" s="28"/>
      <c r="LHK77" s="28"/>
      <c r="LHL77" s="28"/>
      <c r="LHM77" s="28"/>
      <c r="LHN77" s="28"/>
      <c r="LHO77" s="52"/>
      <c r="LHP77" s="51"/>
      <c r="LHQ77" s="51"/>
      <c r="LHR77" s="51"/>
      <c r="LHS77" s="47"/>
      <c r="LHT77" s="52"/>
      <c r="LHU77" s="52"/>
      <c r="LHV77" s="52"/>
      <c r="LHW77" s="28"/>
      <c r="LHX77" s="28"/>
      <c r="LHY77" s="28"/>
      <c r="LHZ77" s="28"/>
      <c r="LIA77" s="28"/>
      <c r="LIB77" s="28"/>
      <c r="LIC77" s="28"/>
      <c r="LID77" s="28"/>
      <c r="LIE77" s="52"/>
      <c r="LIF77" s="51"/>
      <c r="LIG77" s="51"/>
      <c r="LIH77" s="51"/>
      <c r="LII77" s="47"/>
      <c r="LIJ77" s="52"/>
      <c r="LIK77" s="52"/>
      <c r="LIL77" s="52"/>
      <c r="LIM77" s="28"/>
      <c r="LIN77" s="28"/>
      <c r="LIO77" s="28"/>
      <c r="LIP77" s="28"/>
      <c r="LIQ77" s="28"/>
      <c r="LIR77" s="28"/>
      <c r="LIS77" s="28"/>
      <c r="LIT77" s="28"/>
      <c r="LIU77" s="52"/>
      <c r="LIV77" s="51"/>
      <c r="LIW77" s="51"/>
      <c r="LIX77" s="51"/>
      <c r="LIY77" s="47"/>
      <c r="LIZ77" s="52"/>
      <c r="LJA77" s="52"/>
      <c r="LJB77" s="52"/>
      <c r="LJC77" s="28"/>
      <c r="LJD77" s="28"/>
      <c r="LJE77" s="28"/>
      <c r="LJF77" s="28"/>
      <c r="LJG77" s="28"/>
      <c r="LJH77" s="28"/>
      <c r="LJI77" s="28"/>
      <c r="LJJ77" s="28"/>
      <c r="LJK77" s="52"/>
      <c r="LJL77" s="51"/>
      <c r="LJM77" s="51"/>
      <c r="LJN77" s="51"/>
      <c r="LJO77" s="47"/>
      <c r="LJP77" s="52"/>
      <c r="LJQ77" s="52"/>
      <c r="LJR77" s="52"/>
      <c r="LJS77" s="28"/>
      <c r="LJT77" s="28"/>
      <c r="LJU77" s="28"/>
      <c r="LJV77" s="28"/>
      <c r="LJW77" s="28"/>
      <c r="LJX77" s="28"/>
      <c r="LJY77" s="28"/>
      <c r="LJZ77" s="28"/>
      <c r="LKA77" s="52"/>
      <c r="LKB77" s="51"/>
      <c r="LKC77" s="51"/>
      <c r="LKD77" s="51"/>
      <c r="LKE77" s="47"/>
      <c r="LKF77" s="52"/>
      <c r="LKG77" s="52"/>
      <c r="LKH77" s="52"/>
      <c r="LKI77" s="28"/>
      <c r="LKJ77" s="28"/>
      <c r="LKK77" s="28"/>
      <c r="LKL77" s="28"/>
      <c r="LKM77" s="28"/>
      <c r="LKN77" s="28"/>
      <c r="LKO77" s="28"/>
      <c r="LKP77" s="28"/>
      <c r="LKQ77" s="52"/>
      <c r="LKR77" s="51"/>
      <c r="LKS77" s="51"/>
      <c r="LKT77" s="51"/>
      <c r="LKU77" s="47"/>
      <c r="LKV77" s="52"/>
      <c r="LKW77" s="52"/>
      <c r="LKX77" s="52"/>
      <c r="LKY77" s="28"/>
      <c r="LKZ77" s="28"/>
      <c r="LLA77" s="28"/>
      <c r="LLB77" s="28"/>
      <c r="LLC77" s="28"/>
      <c r="LLD77" s="28"/>
      <c r="LLE77" s="28"/>
      <c r="LLF77" s="28"/>
      <c r="LLG77" s="52"/>
      <c r="LLH77" s="51"/>
      <c r="LLI77" s="51"/>
      <c r="LLJ77" s="51"/>
      <c r="LLK77" s="47"/>
      <c r="LLL77" s="52"/>
      <c r="LLM77" s="52"/>
      <c r="LLN77" s="52"/>
      <c r="LLO77" s="28"/>
      <c r="LLP77" s="28"/>
      <c r="LLQ77" s="28"/>
      <c r="LLR77" s="28"/>
      <c r="LLS77" s="28"/>
      <c r="LLT77" s="28"/>
      <c r="LLU77" s="28"/>
      <c r="LLV77" s="28"/>
      <c r="LLW77" s="52"/>
      <c r="LLX77" s="51"/>
      <c r="LLY77" s="51"/>
      <c r="LLZ77" s="51"/>
      <c r="LMA77" s="47"/>
      <c r="LMB77" s="52"/>
      <c r="LMC77" s="52"/>
      <c r="LMD77" s="52"/>
      <c r="LME77" s="28"/>
      <c r="LMF77" s="28"/>
      <c r="LMG77" s="28"/>
      <c r="LMH77" s="28"/>
      <c r="LMI77" s="28"/>
      <c r="LMJ77" s="28"/>
      <c r="LMK77" s="28"/>
      <c r="LML77" s="28"/>
      <c r="LMM77" s="52"/>
      <c r="LMN77" s="51"/>
      <c r="LMO77" s="51"/>
      <c r="LMP77" s="51"/>
      <c r="LMQ77" s="47"/>
      <c r="LMR77" s="52"/>
      <c r="LMS77" s="52"/>
      <c r="LMT77" s="52"/>
      <c r="LMU77" s="28"/>
      <c r="LMV77" s="28"/>
      <c r="LMW77" s="28"/>
      <c r="LMX77" s="28"/>
      <c r="LMY77" s="28"/>
      <c r="LMZ77" s="28"/>
      <c r="LNA77" s="28"/>
      <c r="LNB77" s="28"/>
      <c r="LNC77" s="52"/>
      <c r="LND77" s="51"/>
      <c r="LNE77" s="51"/>
      <c r="LNF77" s="51"/>
      <c r="LNG77" s="47"/>
      <c r="LNH77" s="52"/>
      <c r="LNI77" s="52"/>
      <c r="LNJ77" s="52"/>
      <c r="LNK77" s="28"/>
      <c r="LNL77" s="28"/>
      <c r="LNM77" s="28"/>
      <c r="LNN77" s="28"/>
      <c r="LNO77" s="28"/>
      <c r="LNP77" s="28"/>
      <c r="LNQ77" s="28"/>
      <c r="LNR77" s="28"/>
      <c r="LNS77" s="52"/>
      <c r="LNT77" s="51"/>
      <c r="LNU77" s="51"/>
      <c r="LNV77" s="51"/>
      <c r="LNW77" s="47"/>
      <c r="LNX77" s="52"/>
      <c r="LNY77" s="52"/>
      <c r="LNZ77" s="52"/>
      <c r="LOA77" s="28"/>
      <c r="LOB77" s="28"/>
      <c r="LOC77" s="28"/>
      <c r="LOD77" s="28"/>
      <c r="LOE77" s="28"/>
      <c r="LOF77" s="28"/>
      <c r="LOG77" s="28"/>
      <c r="LOH77" s="28"/>
      <c r="LOI77" s="52"/>
      <c r="LOJ77" s="51"/>
      <c r="LOK77" s="51"/>
      <c r="LOL77" s="51"/>
      <c r="LOM77" s="47"/>
      <c r="LON77" s="52"/>
      <c r="LOO77" s="52"/>
      <c r="LOP77" s="52"/>
      <c r="LOQ77" s="28"/>
      <c r="LOR77" s="28"/>
      <c r="LOS77" s="28"/>
      <c r="LOT77" s="28"/>
      <c r="LOU77" s="28"/>
      <c r="LOV77" s="28"/>
      <c r="LOW77" s="28"/>
      <c r="LOX77" s="28"/>
      <c r="LOY77" s="52"/>
      <c r="LOZ77" s="51"/>
      <c r="LPA77" s="51"/>
      <c r="LPB77" s="51"/>
      <c r="LPC77" s="47"/>
      <c r="LPD77" s="52"/>
      <c r="LPE77" s="52"/>
      <c r="LPF77" s="52"/>
      <c r="LPG77" s="28"/>
      <c r="LPH77" s="28"/>
      <c r="LPI77" s="28"/>
      <c r="LPJ77" s="28"/>
      <c r="LPK77" s="28"/>
      <c r="LPL77" s="28"/>
      <c r="LPM77" s="28"/>
      <c r="LPN77" s="28"/>
      <c r="LPO77" s="52"/>
      <c r="LPP77" s="51"/>
      <c r="LPQ77" s="51"/>
      <c r="LPR77" s="51"/>
      <c r="LPS77" s="47"/>
      <c r="LPT77" s="52"/>
      <c r="LPU77" s="52"/>
      <c r="LPV77" s="52"/>
      <c r="LPW77" s="28"/>
      <c r="LPX77" s="28"/>
      <c r="LPY77" s="28"/>
      <c r="LPZ77" s="28"/>
      <c r="LQA77" s="28"/>
      <c r="LQB77" s="28"/>
      <c r="LQC77" s="28"/>
      <c r="LQD77" s="28"/>
      <c r="LQE77" s="52"/>
      <c r="LQF77" s="51"/>
      <c r="LQG77" s="51"/>
      <c r="LQH77" s="51"/>
      <c r="LQI77" s="47"/>
      <c r="LQJ77" s="52"/>
      <c r="LQK77" s="52"/>
      <c r="LQL77" s="52"/>
      <c r="LQM77" s="28"/>
      <c r="LQN77" s="28"/>
      <c r="LQO77" s="28"/>
      <c r="LQP77" s="28"/>
      <c r="LQQ77" s="28"/>
      <c r="LQR77" s="28"/>
      <c r="LQS77" s="28"/>
      <c r="LQT77" s="28"/>
      <c r="LQU77" s="52"/>
      <c r="LQV77" s="51"/>
      <c r="LQW77" s="51"/>
      <c r="LQX77" s="51"/>
      <c r="LQY77" s="47"/>
      <c r="LQZ77" s="52"/>
      <c r="LRA77" s="52"/>
      <c r="LRB77" s="52"/>
      <c r="LRC77" s="28"/>
      <c r="LRD77" s="28"/>
      <c r="LRE77" s="28"/>
      <c r="LRF77" s="28"/>
      <c r="LRG77" s="28"/>
      <c r="LRH77" s="28"/>
      <c r="LRI77" s="28"/>
      <c r="LRJ77" s="28"/>
      <c r="LRK77" s="52"/>
      <c r="LRL77" s="51"/>
      <c r="LRM77" s="51"/>
      <c r="LRN77" s="51"/>
      <c r="LRO77" s="47"/>
      <c r="LRP77" s="52"/>
      <c r="LRQ77" s="52"/>
      <c r="LRR77" s="52"/>
      <c r="LRS77" s="28"/>
      <c r="LRT77" s="28"/>
      <c r="LRU77" s="28"/>
      <c r="LRV77" s="28"/>
      <c r="LRW77" s="28"/>
      <c r="LRX77" s="28"/>
      <c r="LRY77" s="28"/>
      <c r="LRZ77" s="28"/>
      <c r="LSA77" s="52"/>
      <c r="LSB77" s="51"/>
      <c r="LSC77" s="51"/>
      <c r="LSD77" s="51"/>
      <c r="LSE77" s="47"/>
      <c r="LSF77" s="52"/>
      <c r="LSG77" s="52"/>
      <c r="LSH77" s="52"/>
      <c r="LSI77" s="28"/>
      <c r="LSJ77" s="28"/>
      <c r="LSK77" s="28"/>
      <c r="LSL77" s="28"/>
      <c r="LSM77" s="28"/>
      <c r="LSN77" s="28"/>
      <c r="LSO77" s="28"/>
      <c r="LSP77" s="28"/>
      <c r="LSQ77" s="52"/>
      <c r="LSR77" s="51"/>
      <c r="LSS77" s="51"/>
      <c r="LST77" s="51"/>
      <c r="LSU77" s="47"/>
      <c r="LSV77" s="52"/>
      <c r="LSW77" s="52"/>
      <c r="LSX77" s="52"/>
      <c r="LSY77" s="28"/>
      <c r="LSZ77" s="28"/>
      <c r="LTA77" s="28"/>
      <c r="LTB77" s="28"/>
      <c r="LTC77" s="28"/>
      <c r="LTD77" s="28"/>
      <c r="LTE77" s="28"/>
      <c r="LTF77" s="28"/>
      <c r="LTG77" s="52"/>
      <c r="LTH77" s="51"/>
      <c r="LTI77" s="51"/>
      <c r="LTJ77" s="51"/>
      <c r="LTK77" s="47"/>
      <c r="LTL77" s="52"/>
      <c r="LTM77" s="52"/>
      <c r="LTN77" s="52"/>
      <c r="LTO77" s="28"/>
      <c r="LTP77" s="28"/>
      <c r="LTQ77" s="28"/>
      <c r="LTR77" s="28"/>
      <c r="LTS77" s="28"/>
      <c r="LTT77" s="28"/>
      <c r="LTU77" s="28"/>
      <c r="LTV77" s="28"/>
      <c r="LTW77" s="52"/>
      <c r="LTX77" s="51"/>
      <c r="LTY77" s="51"/>
      <c r="LTZ77" s="51"/>
      <c r="LUA77" s="47"/>
      <c r="LUB77" s="52"/>
      <c r="LUC77" s="52"/>
      <c r="LUD77" s="52"/>
      <c r="LUE77" s="28"/>
      <c r="LUF77" s="28"/>
      <c r="LUG77" s="28"/>
      <c r="LUH77" s="28"/>
      <c r="LUI77" s="28"/>
      <c r="LUJ77" s="28"/>
      <c r="LUK77" s="28"/>
      <c r="LUL77" s="28"/>
      <c r="LUM77" s="52"/>
      <c r="LUN77" s="51"/>
      <c r="LUO77" s="51"/>
      <c r="LUP77" s="51"/>
      <c r="LUQ77" s="47"/>
      <c r="LUR77" s="52"/>
      <c r="LUS77" s="52"/>
      <c r="LUT77" s="52"/>
      <c r="LUU77" s="28"/>
      <c r="LUV77" s="28"/>
      <c r="LUW77" s="28"/>
      <c r="LUX77" s="28"/>
      <c r="LUY77" s="28"/>
      <c r="LUZ77" s="28"/>
      <c r="LVA77" s="28"/>
      <c r="LVB77" s="28"/>
      <c r="LVC77" s="52"/>
      <c r="LVD77" s="51"/>
      <c r="LVE77" s="51"/>
      <c r="LVF77" s="51"/>
      <c r="LVG77" s="47"/>
      <c r="LVH77" s="52"/>
      <c r="LVI77" s="52"/>
      <c r="LVJ77" s="52"/>
      <c r="LVK77" s="28"/>
      <c r="LVL77" s="28"/>
      <c r="LVM77" s="28"/>
      <c r="LVN77" s="28"/>
      <c r="LVO77" s="28"/>
      <c r="LVP77" s="28"/>
      <c r="LVQ77" s="28"/>
      <c r="LVR77" s="28"/>
      <c r="LVS77" s="52"/>
      <c r="LVT77" s="51"/>
      <c r="LVU77" s="51"/>
      <c r="LVV77" s="51"/>
      <c r="LVW77" s="47"/>
      <c r="LVX77" s="52"/>
      <c r="LVY77" s="52"/>
      <c r="LVZ77" s="52"/>
      <c r="LWA77" s="28"/>
      <c r="LWB77" s="28"/>
      <c r="LWC77" s="28"/>
      <c r="LWD77" s="28"/>
      <c r="LWE77" s="28"/>
      <c r="LWF77" s="28"/>
      <c r="LWG77" s="28"/>
      <c r="LWH77" s="28"/>
      <c r="LWI77" s="52"/>
      <c r="LWJ77" s="51"/>
      <c r="LWK77" s="51"/>
      <c r="LWL77" s="51"/>
      <c r="LWM77" s="47"/>
      <c r="LWN77" s="52"/>
      <c r="LWO77" s="52"/>
      <c r="LWP77" s="52"/>
      <c r="LWQ77" s="28"/>
      <c r="LWR77" s="28"/>
      <c r="LWS77" s="28"/>
      <c r="LWT77" s="28"/>
      <c r="LWU77" s="28"/>
      <c r="LWV77" s="28"/>
      <c r="LWW77" s="28"/>
      <c r="LWX77" s="28"/>
      <c r="LWY77" s="52"/>
      <c r="LWZ77" s="51"/>
      <c r="LXA77" s="51"/>
      <c r="LXB77" s="51"/>
      <c r="LXC77" s="47"/>
      <c r="LXD77" s="52"/>
      <c r="LXE77" s="52"/>
      <c r="LXF77" s="52"/>
      <c r="LXG77" s="28"/>
      <c r="LXH77" s="28"/>
      <c r="LXI77" s="28"/>
      <c r="LXJ77" s="28"/>
      <c r="LXK77" s="28"/>
      <c r="LXL77" s="28"/>
      <c r="LXM77" s="28"/>
      <c r="LXN77" s="28"/>
      <c r="LXO77" s="52"/>
      <c r="LXP77" s="51"/>
      <c r="LXQ77" s="51"/>
      <c r="LXR77" s="51"/>
      <c r="LXS77" s="47"/>
      <c r="LXT77" s="52"/>
      <c r="LXU77" s="52"/>
      <c r="LXV77" s="52"/>
      <c r="LXW77" s="28"/>
      <c r="LXX77" s="28"/>
      <c r="LXY77" s="28"/>
      <c r="LXZ77" s="28"/>
      <c r="LYA77" s="28"/>
      <c r="LYB77" s="28"/>
      <c r="LYC77" s="28"/>
      <c r="LYD77" s="28"/>
      <c r="LYE77" s="52"/>
      <c r="LYF77" s="51"/>
      <c r="LYG77" s="51"/>
      <c r="LYH77" s="51"/>
      <c r="LYI77" s="47"/>
      <c r="LYJ77" s="52"/>
      <c r="LYK77" s="52"/>
      <c r="LYL77" s="52"/>
      <c r="LYM77" s="28"/>
      <c r="LYN77" s="28"/>
      <c r="LYO77" s="28"/>
      <c r="LYP77" s="28"/>
      <c r="LYQ77" s="28"/>
      <c r="LYR77" s="28"/>
      <c r="LYS77" s="28"/>
      <c r="LYT77" s="28"/>
      <c r="LYU77" s="52"/>
      <c r="LYV77" s="51"/>
      <c r="LYW77" s="51"/>
      <c r="LYX77" s="51"/>
      <c r="LYY77" s="47"/>
      <c r="LYZ77" s="52"/>
      <c r="LZA77" s="52"/>
      <c r="LZB77" s="52"/>
      <c r="LZC77" s="28"/>
      <c r="LZD77" s="28"/>
      <c r="LZE77" s="28"/>
      <c r="LZF77" s="28"/>
      <c r="LZG77" s="28"/>
      <c r="LZH77" s="28"/>
      <c r="LZI77" s="28"/>
      <c r="LZJ77" s="28"/>
      <c r="LZK77" s="52"/>
      <c r="LZL77" s="51"/>
      <c r="LZM77" s="51"/>
      <c r="LZN77" s="51"/>
      <c r="LZO77" s="47"/>
      <c r="LZP77" s="52"/>
      <c r="LZQ77" s="52"/>
      <c r="LZR77" s="52"/>
      <c r="LZS77" s="28"/>
      <c r="LZT77" s="28"/>
      <c r="LZU77" s="28"/>
      <c r="LZV77" s="28"/>
      <c r="LZW77" s="28"/>
      <c r="LZX77" s="28"/>
      <c r="LZY77" s="28"/>
      <c r="LZZ77" s="28"/>
      <c r="MAA77" s="52"/>
      <c r="MAB77" s="51"/>
      <c r="MAC77" s="51"/>
      <c r="MAD77" s="51"/>
      <c r="MAE77" s="47"/>
      <c r="MAF77" s="52"/>
      <c r="MAG77" s="52"/>
      <c r="MAH77" s="52"/>
      <c r="MAI77" s="28"/>
      <c r="MAJ77" s="28"/>
      <c r="MAK77" s="28"/>
      <c r="MAL77" s="28"/>
      <c r="MAM77" s="28"/>
      <c r="MAN77" s="28"/>
      <c r="MAO77" s="28"/>
      <c r="MAP77" s="28"/>
      <c r="MAQ77" s="52"/>
      <c r="MAR77" s="51"/>
      <c r="MAS77" s="51"/>
      <c r="MAT77" s="51"/>
      <c r="MAU77" s="47"/>
      <c r="MAV77" s="52"/>
      <c r="MAW77" s="52"/>
      <c r="MAX77" s="52"/>
      <c r="MAY77" s="28"/>
      <c r="MAZ77" s="28"/>
      <c r="MBA77" s="28"/>
      <c r="MBB77" s="28"/>
      <c r="MBC77" s="28"/>
      <c r="MBD77" s="28"/>
      <c r="MBE77" s="28"/>
      <c r="MBF77" s="28"/>
      <c r="MBG77" s="52"/>
      <c r="MBH77" s="51"/>
      <c r="MBI77" s="51"/>
      <c r="MBJ77" s="51"/>
      <c r="MBK77" s="47"/>
      <c r="MBL77" s="52"/>
      <c r="MBM77" s="52"/>
      <c r="MBN77" s="52"/>
      <c r="MBO77" s="28"/>
      <c r="MBP77" s="28"/>
      <c r="MBQ77" s="28"/>
      <c r="MBR77" s="28"/>
      <c r="MBS77" s="28"/>
      <c r="MBT77" s="28"/>
      <c r="MBU77" s="28"/>
      <c r="MBV77" s="28"/>
      <c r="MBW77" s="52"/>
      <c r="MBX77" s="51"/>
      <c r="MBY77" s="51"/>
      <c r="MBZ77" s="51"/>
      <c r="MCA77" s="47"/>
      <c r="MCB77" s="52"/>
      <c r="MCC77" s="52"/>
      <c r="MCD77" s="52"/>
      <c r="MCE77" s="28"/>
      <c r="MCF77" s="28"/>
      <c r="MCG77" s="28"/>
      <c r="MCH77" s="28"/>
      <c r="MCI77" s="28"/>
      <c r="MCJ77" s="28"/>
      <c r="MCK77" s="28"/>
      <c r="MCL77" s="28"/>
      <c r="MCM77" s="52"/>
      <c r="MCN77" s="51"/>
      <c r="MCO77" s="51"/>
      <c r="MCP77" s="51"/>
      <c r="MCQ77" s="47"/>
      <c r="MCR77" s="52"/>
      <c r="MCS77" s="52"/>
      <c r="MCT77" s="52"/>
      <c r="MCU77" s="28"/>
      <c r="MCV77" s="28"/>
      <c r="MCW77" s="28"/>
      <c r="MCX77" s="28"/>
      <c r="MCY77" s="28"/>
      <c r="MCZ77" s="28"/>
      <c r="MDA77" s="28"/>
      <c r="MDB77" s="28"/>
      <c r="MDC77" s="52"/>
      <c r="MDD77" s="51"/>
      <c r="MDE77" s="51"/>
      <c r="MDF77" s="51"/>
      <c r="MDG77" s="47"/>
      <c r="MDH77" s="52"/>
      <c r="MDI77" s="52"/>
      <c r="MDJ77" s="52"/>
      <c r="MDK77" s="28"/>
      <c r="MDL77" s="28"/>
      <c r="MDM77" s="28"/>
      <c r="MDN77" s="28"/>
      <c r="MDO77" s="28"/>
      <c r="MDP77" s="28"/>
      <c r="MDQ77" s="28"/>
      <c r="MDR77" s="28"/>
      <c r="MDS77" s="52"/>
      <c r="MDT77" s="51"/>
      <c r="MDU77" s="51"/>
      <c r="MDV77" s="51"/>
      <c r="MDW77" s="47"/>
      <c r="MDX77" s="52"/>
      <c r="MDY77" s="52"/>
      <c r="MDZ77" s="52"/>
      <c r="MEA77" s="28"/>
      <c r="MEB77" s="28"/>
      <c r="MEC77" s="28"/>
      <c r="MED77" s="28"/>
      <c r="MEE77" s="28"/>
      <c r="MEF77" s="28"/>
      <c r="MEG77" s="28"/>
      <c r="MEH77" s="28"/>
      <c r="MEI77" s="52"/>
      <c r="MEJ77" s="51"/>
      <c r="MEK77" s="51"/>
      <c r="MEL77" s="51"/>
      <c r="MEM77" s="47"/>
      <c r="MEN77" s="52"/>
      <c r="MEO77" s="52"/>
      <c r="MEP77" s="52"/>
      <c r="MEQ77" s="28"/>
      <c r="MER77" s="28"/>
      <c r="MES77" s="28"/>
      <c r="MET77" s="28"/>
      <c r="MEU77" s="28"/>
      <c r="MEV77" s="28"/>
      <c r="MEW77" s="28"/>
      <c r="MEX77" s="28"/>
      <c r="MEY77" s="52"/>
      <c r="MEZ77" s="51"/>
      <c r="MFA77" s="51"/>
      <c r="MFB77" s="51"/>
      <c r="MFC77" s="47"/>
      <c r="MFD77" s="52"/>
      <c r="MFE77" s="52"/>
      <c r="MFF77" s="52"/>
      <c r="MFG77" s="28"/>
      <c r="MFH77" s="28"/>
      <c r="MFI77" s="28"/>
      <c r="MFJ77" s="28"/>
      <c r="MFK77" s="28"/>
      <c r="MFL77" s="28"/>
      <c r="MFM77" s="28"/>
      <c r="MFN77" s="28"/>
      <c r="MFO77" s="52"/>
      <c r="MFP77" s="51"/>
      <c r="MFQ77" s="51"/>
      <c r="MFR77" s="51"/>
      <c r="MFS77" s="47"/>
      <c r="MFT77" s="52"/>
      <c r="MFU77" s="52"/>
      <c r="MFV77" s="52"/>
      <c r="MFW77" s="28"/>
      <c r="MFX77" s="28"/>
      <c r="MFY77" s="28"/>
      <c r="MFZ77" s="28"/>
      <c r="MGA77" s="28"/>
      <c r="MGB77" s="28"/>
      <c r="MGC77" s="28"/>
      <c r="MGD77" s="28"/>
      <c r="MGE77" s="52"/>
      <c r="MGF77" s="51"/>
      <c r="MGG77" s="51"/>
      <c r="MGH77" s="51"/>
      <c r="MGI77" s="47"/>
      <c r="MGJ77" s="52"/>
      <c r="MGK77" s="52"/>
      <c r="MGL77" s="52"/>
      <c r="MGM77" s="28"/>
      <c r="MGN77" s="28"/>
      <c r="MGO77" s="28"/>
      <c r="MGP77" s="28"/>
      <c r="MGQ77" s="28"/>
      <c r="MGR77" s="28"/>
      <c r="MGS77" s="28"/>
      <c r="MGT77" s="28"/>
      <c r="MGU77" s="52"/>
      <c r="MGV77" s="51"/>
      <c r="MGW77" s="51"/>
      <c r="MGX77" s="51"/>
      <c r="MGY77" s="47"/>
      <c r="MGZ77" s="52"/>
      <c r="MHA77" s="52"/>
      <c r="MHB77" s="52"/>
      <c r="MHC77" s="28"/>
      <c r="MHD77" s="28"/>
      <c r="MHE77" s="28"/>
      <c r="MHF77" s="28"/>
      <c r="MHG77" s="28"/>
      <c r="MHH77" s="28"/>
      <c r="MHI77" s="28"/>
      <c r="MHJ77" s="28"/>
      <c r="MHK77" s="52"/>
      <c r="MHL77" s="51"/>
      <c r="MHM77" s="51"/>
      <c r="MHN77" s="51"/>
      <c r="MHO77" s="47"/>
      <c r="MHP77" s="52"/>
      <c r="MHQ77" s="52"/>
      <c r="MHR77" s="52"/>
      <c r="MHS77" s="28"/>
      <c r="MHT77" s="28"/>
      <c r="MHU77" s="28"/>
      <c r="MHV77" s="28"/>
      <c r="MHW77" s="28"/>
      <c r="MHX77" s="28"/>
      <c r="MHY77" s="28"/>
      <c r="MHZ77" s="28"/>
      <c r="MIA77" s="52"/>
      <c r="MIB77" s="51"/>
      <c r="MIC77" s="51"/>
      <c r="MID77" s="51"/>
      <c r="MIE77" s="47"/>
      <c r="MIF77" s="52"/>
      <c r="MIG77" s="52"/>
      <c r="MIH77" s="52"/>
      <c r="MII77" s="28"/>
      <c r="MIJ77" s="28"/>
      <c r="MIK77" s="28"/>
      <c r="MIL77" s="28"/>
      <c r="MIM77" s="28"/>
      <c r="MIN77" s="28"/>
      <c r="MIO77" s="28"/>
      <c r="MIP77" s="28"/>
      <c r="MIQ77" s="52"/>
      <c r="MIR77" s="51"/>
      <c r="MIS77" s="51"/>
      <c r="MIT77" s="51"/>
      <c r="MIU77" s="47"/>
      <c r="MIV77" s="52"/>
      <c r="MIW77" s="52"/>
      <c r="MIX77" s="52"/>
      <c r="MIY77" s="28"/>
      <c r="MIZ77" s="28"/>
      <c r="MJA77" s="28"/>
      <c r="MJB77" s="28"/>
      <c r="MJC77" s="28"/>
      <c r="MJD77" s="28"/>
      <c r="MJE77" s="28"/>
      <c r="MJF77" s="28"/>
      <c r="MJG77" s="52"/>
      <c r="MJH77" s="51"/>
      <c r="MJI77" s="51"/>
      <c r="MJJ77" s="51"/>
      <c r="MJK77" s="47"/>
      <c r="MJL77" s="52"/>
      <c r="MJM77" s="52"/>
      <c r="MJN77" s="52"/>
      <c r="MJO77" s="28"/>
      <c r="MJP77" s="28"/>
      <c r="MJQ77" s="28"/>
      <c r="MJR77" s="28"/>
      <c r="MJS77" s="28"/>
      <c r="MJT77" s="28"/>
      <c r="MJU77" s="28"/>
      <c r="MJV77" s="28"/>
      <c r="MJW77" s="52"/>
      <c r="MJX77" s="51"/>
      <c r="MJY77" s="51"/>
      <c r="MJZ77" s="51"/>
      <c r="MKA77" s="47"/>
      <c r="MKB77" s="52"/>
      <c r="MKC77" s="52"/>
      <c r="MKD77" s="52"/>
      <c r="MKE77" s="28"/>
      <c r="MKF77" s="28"/>
      <c r="MKG77" s="28"/>
      <c r="MKH77" s="28"/>
      <c r="MKI77" s="28"/>
      <c r="MKJ77" s="28"/>
      <c r="MKK77" s="28"/>
      <c r="MKL77" s="28"/>
      <c r="MKM77" s="52"/>
      <c r="MKN77" s="51"/>
      <c r="MKO77" s="51"/>
      <c r="MKP77" s="51"/>
      <c r="MKQ77" s="47"/>
      <c r="MKR77" s="52"/>
      <c r="MKS77" s="52"/>
      <c r="MKT77" s="52"/>
      <c r="MKU77" s="28"/>
      <c r="MKV77" s="28"/>
      <c r="MKW77" s="28"/>
      <c r="MKX77" s="28"/>
      <c r="MKY77" s="28"/>
      <c r="MKZ77" s="28"/>
      <c r="MLA77" s="28"/>
      <c r="MLB77" s="28"/>
      <c r="MLC77" s="52"/>
      <c r="MLD77" s="51"/>
      <c r="MLE77" s="51"/>
      <c r="MLF77" s="51"/>
      <c r="MLG77" s="47"/>
      <c r="MLH77" s="52"/>
      <c r="MLI77" s="52"/>
      <c r="MLJ77" s="52"/>
      <c r="MLK77" s="28"/>
      <c r="MLL77" s="28"/>
      <c r="MLM77" s="28"/>
      <c r="MLN77" s="28"/>
      <c r="MLO77" s="28"/>
      <c r="MLP77" s="28"/>
      <c r="MLQ77" s="28"/>
      <c r="MLR77" s="28"/>
      <c r="MLS77" s="52"/>
      <c r="MLT77" s="51"/>
      <c r="MLU77" s="51"/>
      <c r="MLV77" s="51"/>
      <c r="MLW77" s="47"/>
      <c r="MLX77" s="52"/>
      <c r="MLY77" s="52"/>
      <c r="MLZ77" s="52"/>
      <c r="MMA77" s="28"/>
      <c r="MMB77" s="28"/>
      <c r="MMC77" s="28"/>
      <c r="MMD77" s="28"/>
      <c r="MME77" s="28"/>
      <c r="MMF77" s="28"/>
      <c r="MMG77" s="28"/>
      <c r="MMH77" s="28"/>
      <c r="MMI77" s="52"/>
      <c r="MMJ77" s="51"/>
      <c r="MMK77" s="51"/>
      <c r="MML77" s="51"/>
      <c r="MMM77" s="47"/>
      <c r="MMN77" s="52"/>
      <c r="MMO77" s="52"/>
      <c r="MMP77" s="52"/>
      <c r="MMQ77" s="28"/>
      <c r="MMR77" s="28"/>
      <c r="MMS77" s="28"/>
      <c r="MMT77" s="28"/>
      <c r="MMU77" s="28"/>
      <c r="MMV77" s="28"/>
      <c r="MMW77" s="28"/>
      <c r="MMX77" s="28"/>
      <c r="MMY77" s="52"/>
      <c r="MMZ77" s="51"/>
      <c r="MNA77" s="51"/>
      <c r="MNB77" s="51"/>
      <c r="MNC77" s="47"/>
      <c r="MND77" s="52"/>
      <c r="MNE77" s="52"/>
      <c r="MNF77" s="52"/>
      <c r="MNG77" s="28"/>
      <c r="MNH77" s="28"/>
      <c r="MNI77" s="28"/>
      <c r="MNJ77" s="28"/>
      <c r="MNK77" s="28"/>
      <c r="MNL77" s="28"/>
      <c r="MNM77" s="28"/>
      <c r="MNN77" s="28"/>
      <c r="MNO77" s="52"/>
      <c r="MNP77" s="51"/>
      <c r="MNQ77" s="51"/>
      <c r="MNR77" s="51"/>
      <c r="MNS77" s="47"/>
      <c r="MNT77" s="52"/>
      <c r="MNU77" s="52"/>
      <c r="MNV77" s="52"/>
      <c r="MNW77" s="28"/>
      <c r="MNX77" s="28"/>
      <c r="MNY77" s="28"/>
      <c r="MNZ77" s="28"/>
      <c r="MOA77" s="28"/>
      <c r="MOB77" s="28"/>
      <c r="MOC77" s="28"/>
      <c r="MOD77" s="28"/>
      <c r="MOE77" s="52"/>
      <c r="MOF77" s="51"/>
      <c r="MOG77" s="51"/>
      <c r="MOH77" s="51"/>
      <c r="MOI77" s="47"/>
      <c r="MOJ77" s="52"/>
      <c r="MOK77" s="52"/>
      <c r="MOL77" s="52"/>
      <c r="MOM77" s="28"/>
      <c r="MON77" s="28"/>
      <c r="MOO77" s="28"/>
      <c r="MOP77" s="28"/>
      <c r="MOQ77" s="28"/>
      <c r="MOR77" s="28"/>
      <c r="MOS77" s="28"/>
      <c r="MOT77" s="28"/>
      <c r="MOU77" s="52"/>
      <c r="MOV77" s="51"/>
      <c r="MOW77" s="51"/>
      <c r="MOX77" s="51"/>
      <c r="MOY77" s="47"/>
      <c r="MOZ77" s="52"/>
      <c r="MPA77" s="52"/>
      <c r="MPB77" s="52"/>
      <c r="MPC77" s="28"/>
      <c r="MPD77" s="28"/>
      <c r="MPE77" s="28"/>
      <c r="MPF77" s="28"/>
      <c r="MPG77" s="28"/>
      <c r="MPH77" s="28"/>
      <c r="MPI77" s="28"/>
      <c r="MPJ77" s="28"/>
      <c r="MPK77" s="52"/>
      <c r="MPL77" s="51"/>
      <c r="MPM77" s="51"/>
      <c r="MPN77" s="51"/>
      <c r="MPO77" s="47"/>
      <c r="MPP77" s="52"/>
      <c r="MPQ77" s="52"/>
      <c r="MPR77" s="52"/>
      <c r="MPS77" s="28"/>
      <c r="MPT77" s="28"/>
      <c r="MPU77" s="28"/>
      <c r="MPV77" s="28"/>
      <c r="MPW77" s="28"/>
      <c r="MPX77" s="28"/>
      <c r="MPY77" s="28"/>
      <c r="MPZ77" s="28"/>
      <c r="MQA77" s="52"/>
      <c r="MQB77" s="51"/>
      <c r="MQC77" s="51"/>
      <c r="MQD77" s="51"/>
      <c r="MQE77" s="47"/>
      <c r="MQF77" s="52"/>
      <c r="MQG77" s="52"/>
      <c r="MQH77" s="52"/>
      <c r="MQI77" s="28"/>
      <c r="MQJ77" s="28"/>
      <c r="MQK77" s="28"/>
      <c r="MQL77" s="28"/>
      <c r="MQM77" s="28"/>
      <c r="MQN77" s="28"/>
      <c r="MQO77" s="28"/>
      <c r="MQP77" s="28"/>
      <c r="MQQ77" s="52"/>
      <c r="MQR77" s="51"/>
      <c r="MQS77" s="51"/>
      <c r="MQT77" s="51"/>
      <c r="MQU77" s="47"/>
      <c r="MQV77" s="52"/>
      <c r="MQW77" s="52"/>
      <c r="MQX77" s="52"/>
      <c r="MQY77" s="28"/>
      <c r="MQZ77" s="28"/>
      <c r="MRA77" s="28"/>
      <c r="MRB77" s="28"/>
      <c r="MRC77" s="28"/>
      <c r="MRD77" s="28"/>
      <c r="MRE77" s="28"/>
      <c r="MRF77" s="28"/>
      <c r="MRG77" s="52"/>
      <c r="MRH77" s="51"/>
      <c r="MRI77" s="51"/>
      <c r="MRJ77" s="51"/>
      <c r="MRK77" s="47"/>
      <c r="MRL77" s="52"/>
      <c r="MRM77" s="52"/>
      <c r="MRN77" s="52"/>
      <c r="MRO77" s="28"/>
      <c r="MRP77" s="28"/>
      <c r="MRQ77" s="28"/>
      <c r="MRR77" s="28"/>
      <c r="MRS77" s="28"/>
      <c r="MRT77" s="28"/>
      <c r="MRU77" s="28"/>
      <c r="MRV77" s="28"/>
      <c r="MRW77" s="52"/>
      <c r="MRX77" s="51"/>
      <c r="MRY77" s="51"/>
      <c r="MRZ77" s="51"/>
      <c r="MSA77" s="47"/>
      <c r="MSB77" s="52"/>
      <c r="MSC77" s="52"/>
      <c r="MSD77" s="52"/>
      <c r="MSE77" s="28"/>
      <c r="MSF77" s="28"/>
      <c r="MSG77" s="28"/>
      <c r="MSH77" s="28"/>
      <c r="MSI77" s="28"/>
      <c r="MSJ77" s="28"/>
      <c r="MSK77" s="28"/>
      <c r="MSL77" s="28"/>
      <c r="MSM77" s="52"/>
      <c r="MSN77" s="51"/>
      <c r="MSO77" s="51"/>
      <c r="MSP77" s="51"/>
      <c r="MSQ77" s="47"/>
      <c r="MSR77" s="52"/>
      <c r="MSS77" s="52"/>
      <c r="MST77" s="52"/>
      <c r="MSU77" s="28"/>
      <c r="MSV77" s="28"/>
      <c r="MSW77" s="28"/>
      <c r="MSX77" s="28"/>
      <c r="MSY77" s="28"/>
      <c r="MSZ77" s="28"/>
      <c r="MTA77" s="28"/>
      <c r="MTB77" s="28"/>
      <c r="MTC77" s="52"/>
      <c r="MTD77" s="51"/>
      <c r="MTE77" s="51"/>
      <c r="MTF77" s="51"/>
      <c r="MTG77" s="47"/>
      <c r="MTH77" s="52"/>
      <c r="MTI77" s="52"/>
      <c r="MTJ77" s="52"/>
      <c r="MTK77" s="28"/>
      <c r="MTL77" s="28"/>
      <c r="MTM77" s="28"/>
      <c r="MTN77" s="28"/>
      <c r="MTO77" s="28"/>
      <c r="MTP77" s="28"/>
      <c r="MTQ77" s="28"/>
      <c r="MTR77" s="28"/>
      <c r="MTS77" s="52"/>
      <c r="MTT77" s="51"/>
      <c r="MTU77" s="51"/>
      <c r="MTV77" s="51"/>
      <c r="MTW77" s="47"/>
      <c r="MTX77" s="52"/>
      <c r="MTY77" s="52"/>
      <c r="MTZ77" s="52"/>
      <c r="MUA77" s="28"/>
      <c r="MUB77" s="28"/>
      <c r="MUC77" s="28"/>
      <c r="MUD77" s="28"/>
      <c r="MUE77" s="28"/>
      <c r="MUF77" s="28"/>
      <c r="MUG77" s="28"/>
      <c r="MUH77" s="28"/>
      <c r="MUI77" s="52"/>
      <c r="MUJ77" s="51"/>
      <c r="MUK77" s="51"/>
      <c r="MUL77" s="51"/>
      <c r="MUM77" s="47"/>
      <c r="MUN77" s="52"/>
      <c r="MUO77" s="52"/>
      <c r="MUP77" s="52"/>
      <c r="MUQ77" s="28"/>
      <c r="MUR77" s="28"/>
      <c r="MUS77" s="28"/>
      <c r="MUT77" s="28"/>
      <c r="MUU77" s="28"/>
      <c r="MUV77" s="28"/>
      <c r="MUW77" s="28"/>
      <c r="MUX77" s="28"/>
      <c r="MUY77" s="52"/>
      <c r="MUZ77" s="51"/>
      <c r="MVA77" s="51"/>
      <c r="MVB77" s="51"/>
      <c r="MVC77" s="47"/>
      <c r="MVD77" s="52"/>
      <c r="MVE77" s="52"/>
      <c r="MVF77" s="52"/>
      <c r="MVG77" s="28"/>
      <c r="MVH77" s="28"/>
      <c r="MVI77" s="28"/>
      <c r="MVJ77" s="28"/>
      <c r="MVK77" s="28"/>
      <c r="MVL77" s="28"/>
      <c r="MVM77" s="28"/>
      <c r="MVN77" s="28"/>
      <c r="MVO77" s="52"/>
      <c r="MVP77" s="51"/>
      <c r="MVQ77" s="51"/>
      <c r="MVR77" s="51"/>
      <c r="MVS77" s="47"/>
      <c r="MVT77" s="52"/>
      <c r="MVU77" s="52"/>
      <c r="MVV77" s="52"/>
      <c r="MVW77" s="28"/>
      <c r="MVX77" s="28"/>
      <c r="MVY77" s="28"/>
      <c r="MVZ77" s="28"/>
      <c r="MWA77" s="28"/>
      <c r="MWB77" s="28"/>
      <c r="MWC77" s="28"/>
      <c r="MWD77" s="28"/>
      <c r="MWE77" s="52"/>
      <c r="MWF77" s="51"/>
      <c r="MWG77" s="51"/>
      <c r="MWH77" s="51"/>
      <c r="MWI77" s="47"/>
      <c r="MWJ77" s="52"/>
      <c r="MWK77" s="52"/>
      <c r="MWL77" s="52"/>
      <c r="MWM77" s="28"/>
      <c r="MWN77" s="28"/>
      <c r="MWO77" s="28"/>
      <c r="MWP77" s="28"/>
      <c r="MWQ77" s="28"/>
      <c r="MWR77" s="28"/>
      <c r="MWS77" s="28"/>
      <c r="MWT77" s="28"/>
      <c r="MWU77" s="52"/>
      <c r="MWV77" s="51"/>
      <c r="MWW77" s="51"/>
      <c r="MWX77" s="51"/>
      <c r="MWY77" s="47"/>
      <c r="MWZ77" s="52"/>
      <c r="MXA77" s="52"/>
      <c r="MXB77" s="52"/>
      <c r="MXC77" s="28"/>
      <c r="MXD77" s="28"/>
      <c r="MXE77" s="28"/>
      <c r="MXF77" s="28"/>
      <c r="MXG77" s="28"/>
      <c r="MXH77" s="28"/>
      <c r="MXI77" s="28"/>
      <c r="MXJ77" s="28"/>
      <c r="MXK77" s="52"/>
      <c r="MXL77" s="51"/>
      <c r="MXM77" s="51"/>
      <c r="MXN77" s="51"/>
      <c r="MXO77" s="47"/>
      <c r="MXP77" s="52"/>
      <c r="MXQ77" s="52"/>
      <c r="MXR77" s="52"/>
      <c r="MXS77" s="28"/>
      <c r="MXT77" s="28"/>
      <c r="MXU77" s="28"/>
      <c r="MXV77" s="28"/>
      <c r="MXW77" s="28"/>
      <c r="MXX77" s="28"/>
      <c r="MXY77" s="28"/>
      <c r="MXZ77" s="28"/>
      <c r="MYA77" s="52"/>
      <c r="MYB77" s="51"/>
      <c r="MYC77" s="51"/>
      <c r="MYD77" s="51"/>
      <c r="MYE77" s="47"/>
      <c r="MYF77" s="52"/>
      <c r="MYG77" s="52"/>
      <c r="MYH77" s="52"/>
      <c r="MYI77" s="28"/>
      <c r="MYJ77" s="28"/>
      <c r="MYK77" s="28"/>
      <c r="MYL77" s="28"/>
      <c r="MYM77" s="28"/>
      <c r="MYN77" s="28"/>
      <c r="MYO77" s="28"/>
      <c r="MYP77" s="28"/>
      <c r="MYQ77" s="52"/>
      <c r="MYR77" s="51"/>
      <c r="MYS77" s="51"/>
      <c r="MYT77" s="51"/>
      <c r="MYU77" s="47"/>
      <c r="MYV77" s="52"/>
      <c r="MYW77" s="52"/>
      <c r="MYX77" s="52"/>
      <c r="MYY77" s="28"/>
      <c r="MYZ77" s="28"/>
      <c r="MZA77" s="28"/>
      <c r="MZB77" s="28"/>
      <c r="MZC77" s="28"/>
      <c r="MZD77" s="28"/>
      <c r="MZE77" s="28"/>
      <c r="MZF77" s="28"/>
      <c r="MZG77" s="52"/>
      <c r="MZH77" s="51"/>
      <c r="MZI77" s="51"/>
      <c r="MZJ77" s="51"/>
      <c r="MZK77" s="47"/>
      <c r="MZL77" s="52"/>
      <c r="MZM77" s="52"/>
      <c r="MZN77" s="52"/>
      <c r="MZO77" s="28"/>
      <c r="MZP77" s="28"/>
      <c r="MZQ77" s="28"/>
      <c r="MZR77" s="28"/>
      <c r="MZS77" s="28"/>
      <c r="MZT77" s="28"/>
      <c r="MZU77" s="28"/>
      <c r="MZV77" s="28"/>
      <c r="MZW77" s="52"/>
      <c r="MZX77" s="51"/>
      <c r="MZY77" s="51"/>
      <c r="MZZ77" s="51"/>
      <c r="NAA77" s="47"/>
      <c r="NAB77" s="52"/>
      <c r="NAC77" s="52"/>
      <c r="NAD77" s="52"/>
      <c r="NAE77" s="28"/>
      <c r="NAF77" s="28"/>
      <c r="NAG77" s="28"/>
      <c r="NAH77" s="28"/>
      <c r="NAI77" s="28"/>
      <c r="NAJ77" s="28"/>
      <c r="NAK77" s="28"/>
      <c r="NAL77" s="28"/>
      <c r="NAM77" s="52"/>
      <c r="NAN77" s="51"/>
      <c r="NAO77" s="51"/>
      <c r="NAP77" s="51"/>
      <c r="NAQ77" s="47"/>
      <c r="NAR77" s="52"/>
      <c r="NAS77" s="52"/>
      <c r="NAT77" s="52"/>
      <c r="NAU77" s="28"/>
      <c r="NAV77" s="28"/>
      <c r="NAW77" s="28"/>
      <c r="NAX77" s="28"/>
      <c r="NAY77" s="28"/>
      <c r="NAZ77" s="28"/>
      <c r="NBA77" s="28"/>
      <c r="NBB77" s="28"/>
      <c r="NBC77" s="52"/>
      <c r="NBD77" s="51"/>
      <c r="NBE77" s="51"/>
      <c r="NBF77" s="51"/>
      <c r="NBG77" s="47"/>
      <c r="NBH77" s="52"/>
      <c r="NBI77" s="52"/>
      <c r="NBJ77" s="52"/>
      <c r="NBK77" s="28"/>
      <c r="NBL77" s="28"/>
      <c r="NBM77" s="28"/>
      <c r="NBN77" s="28"/>
      <c r="NBO77" s="28"/>
      <c r="NBP77" s="28"/>
      <c r="NBQ77" s="28"/>
      <c r="NBR77" s="28"/>
      <c r="NBS77" s="52"/>
      <c r="NBT77" s="51"/>
      <c r="NBU77" s="51"/>
      <c r="NBV77" s="51"/>
      <c r="NBW77" s="47"/>
      <c r="NBX77" s="52"/>
      <c r="NBY77" s="52"/>
      <c r="NBZ77" s="52"/>
      <c r="NCA77" s="28"/>
      <c r="NCB77" s="28"/>
      <c r="NCC77" s="28"/>
      <c r="NCD77" s="28"/>
      <c r="NCE77" s="28"/>
      <c r="NCF77" s="28"/>
      <c r="NCG77" s="28"/>
      <c r="NCH77" s="28"/>
      <c r="NCI77" s="52"/>
      <c r="NCJ77" s="51"/>
      <c r="NCK77" s="51"/>
      <c r="NCL77" s="51"/>
      <c r="NCM77" s="47"/>
      <c r="NCN77" s="52"/>
      <c r="NCO77" s="52"/>
      <c r="NCP77" s="52"/>
      <c r="NCQ77" s="28"/>
      <c r="NCR77" s="28"/>
      <c r="NCS77" s="28"/>
      <c r="NCT77" s="28"/>
      <c r="NCU77" s="28"/>
      <c r="NCV77" s="28"/>
      <c r="NCW77" s="28"/>
      <c r="NCX77" s="28"/>
      <c r="NCY77" s="52"/>
      <c r="NCZ77" s="51"/>
      <c r="NDA77" s="51"/>
      <c r="NDB77" s="51"/>
      <c r="NDC77" s="47"/>
      <c r="NDD77" s="52"/>
      <c r="NDE77" s="52"/>
      <c r="NDF77" s="52"/>
      <c r="NDG77" s="28"/>
      <c r="NDH77" s="28"/>
      <c r="NDI77" s="28"/>
      <c r="NDJ77" s="28"/>
      <c r="NDK77" s="28"/>
      <c r="NDL77" s="28"/>
      <c r="NDM77" s="28"/>
      <c r="NDN77" s="28"/>
      <c r="NDO77" s="52"/>
      <c r="NDP77" s="51"/>
      <c r="NDQ77" s="51"/>
      <c r="NDR77" s="51"/>
      <c r="NDS77" s="47"/>
      <c r="NDT77" s="52"/>
      <c r="NDU77" s="52"/>
      <c r="NDV77" s="52"/>
      <c r="NDW77" s="28"/>
      <c r="NDX77" s="28"/>
      <c r="NDY77" s="28"/>
      <c r="NDZ77" s="28"/>
      <c r="NEA77" s="28"/>
      <c r="NEB77" s="28"/>
      <c r="NEC77" s="28"/>
      <c r="NED77" s="28"/>
      <c r="NEE77" s="52"/>
      <c r="NEF77" s="51"/>
      <c r="NEG77" s="51"/>
      <c r="NEH77" s="51"/>
      <c r="NEI77" s="47"/>
      <c r="NEJ77" s="52"/>
      <c r="NEK77" s="52"/>
      <c r="NEL77" s="52"/>
      <c r="NEM77" s="28"/>
      <c r="NEN77" s="28"/>
      <c r="NEO77" s="28"/>
      <c r="NEP77" s="28"/>
      <c r="NEQ77" s="28"/>
      <c r="NER77" s="28"/>
      <c r="NES77" s="28"/>
      <c r="NET77" s="28"/>
      <c r="NEU77" s="52"/>
      <c r="NEV77" s="51"/>
      <c r="NEW77" s="51"/>
      <c r="NEX77" s="51"/>
      <c r="NEY77" s="47"/>
      <c r="NEZ77" s="52"/>
      <c r="NFA77" s="52"/>
      <c r="NFB77" s="52"/>
      <c r="NFC77" s="28"/>
      <c r="NFD77" s="28"/>
      <c r="NFE77" s="28"/>
      <c r="NFF77" s="28"/>
      <c r="NFG77" s="28"/>
      <c r="NFH77" s="28"/>
      <c r="NFI77" s="28"/>
      <c r="NFJ77" s="28"/>
      <c r="NFK77" s="52"/>
      <c r="NFL77" s="51"/>
      <c r="NFM77" s="51"/>
      <c r="NFN77" s="51"/>
      <c r="NFO77" s="47"/>
      <c r="NFP77" s="52"/>
      <c r="NFQ77" s="52"/>
      <c r="NFR77" s="52"/>
      <c r="NFS77" s="28"/>
      <c r="NFT77" s="28"/>
      <c r="NFU77" s="28"/>
      <c r="NFV77" s="28"/>
      <c r="NFW77" s="28"/>
      <c r="NFX77" s="28"/>
      <c r="NFY77" s="28"/>
      <c r="NFZ77" s="28"/>
      <c r="NGA77" s="52"/>
      <c r="NGB77" s="51"/>
      <c r="NGC77" s="51"/>
      <c r="NGD77" s="51"/>
      <c r="NGE77" s="47"/>
      <c r="NGF77" s="52"/>
      <c r="NGG77" s="52"/>
      <c r="NGH77" s="52"/>
      <c r="NGI77" s="28"/>
      <c r="NGJ77" s="28"/>
      <c r="NGK77" s="28"/>
      <c r="NGL77" s="28"/>
      <c r="NGM77" s="28"/>
      <c r="NGN77" s="28"/>
      <c r="NGO77" s="28"/>
      <c r="NGP77" s="28"/>
      <c r="NGQ77" s="52"/>
      <c r="NGR77" s="51"/>
      <c r="NGS77" s="51"/>
      <c r="NGT77" s="51"/>
      <c r="NGU77" s="47"/>
      <c r="NGV77" s="52"/>
      <c r="NGW77" s="52"/>
      <c r="NGX77" s="52"/>
      <c r="NGY77" s="28"/>
      <c r="NGZ77" s="28"/>
      <c r="NHA77" s="28"/>
      <c r="NHB77" s="28"/>
      <c r="NHC77" s="28"/>
      <c r="NHD77" s="28"/>
      <c r="NHE77" s="28"/>
      <c r="NHF77" s="28"/>
      <c r="NHG77" s="52"/>
      <c r="NHH77" s="51"/>
      <c r="NHI77" s="51"/>
      <c r="NHJ77" s="51"/>
      <c r="NHK77" s="47"/>
      <c r="NHL77" s="52"/>
      <c r="NHM77" s="52"/>
      <c r="NHN77" s="52"/>
      <c r="NHO77" s="28"/>
      <c r="NHP77" s="28"/>
      <c r="NHQ77" s="28"/>
      <c r="NHR77" s="28"/>
      <c r="NHS77" s="28"/>
      <c r="NHT77" s="28"/>
      <c r="NHU77" s="28"/>
      <c r="NHV77" s="28"/>
      <c r="NHW77" s="52"/>
      <c r="NHX77" s="51"/>
      <c r="NHY77" s="51"/>
      <c r="NHZ77" s="51"/>
      <c r="NIA77" s="47"/>
      <c r="NIB77" s="52"/>
      <c r="NIC77" s="52"/>
      <c r="NID77" s="52"/>
      <c r="NIE77" s="28"/>
      <c r="NIF77" s="28"/>
      <c r="NIG77" s="28"/>
      <c r="NIH77" s="28"/>
      <c r="NII77" s="28"/>
      <c r="NIJ77" s="28"/>
      <c r="NIK77" s="28"/>
      <c r="NIL77" s="28"/>
      <c r="NIM77" s="52"/>
      <c r="NIN77" s="51"/>
      <c r="NIO77" s="51"/>
      <c r="NIP77" s="51"/>
      <c r="NIQ77" s="47"/>
      <c r="NIR77" s="52"/>
      <c r="NIS77" s="52"/>
      <c r="NIT77" s="52"/>
      <c r="NIU77" s="28"/>
      <c r="NIV77" s="28"/>
      <c r="NIW77" s="28"/>
      <c r="NIX77" s="28"/>
      <c r="NIY77" s="28"/>
      <c r="NIZ77" s="28"/>
      <c r="NJA77" s="28"/>
      <c r="NJB77" s="28"/>
      <c r="NJC77" s="52"/>
      <c r="NJD77" s="51"/>
      <c r="NJE77" s="51"/>
      <c r="NJF77" s="51"/>
      <c r="NJG77" s="47"/>
      <c r="NJH77" s="52"/>
      <c r="NJI77" s="52"/>
      <c r="NJJ77" s="52"/>
      <c r="NJK77" s="28"/>
      <c r="NJL77" s="28"/>
      <c r="NJM77" s="28"/>
      <c r="NJN77" s="28"/>
      <c r="NJO77" s="28"/>
      <c r="NJP77" s="28"/>
      <c r="NJQ77" s="28"/>
      <c r="NJR77" s="28"/>
      <c r="NJS77" s="52"/>
      <c r="NJT77" s="51"/>
      <c r="NJU77" s="51"/>
      <c r="NJV77" s="51"/>
      <c r="NJW77" s="47"/>
      <c r="NJX77" s="52"/>
      <c r="NJY77" s="52"/>
      <c r="NJZ77" s="52"/>
      <c r="NKA77" s="28"/>
      <c r="NKB77" s="28"/>
      <c r="NKC77" s="28"/>
      <c r="NKD77" s="28"/>
      <c r="NKE77" s="28"/>
      <c r="NKF77" s="28"/>
      <c r="NKG77" s="28"/>
      <c r="NKH77" s="28"/>
      <c r="NKI77" s="52"/>
      <c r="NKJ77" s="51"/>
      <c r="NKK77" s="51"/>
      <c r="NKL77" s="51"/>
      <c r="NKM77" s="47"/>
      <c r="NKN77" s="52"/>
      <c r="NKO77" s="52"/>
      <c r="NKP77" s="52"/>
      <c r="NKQ77" s="28"/>
      <c r="NKR77" s="28"/>
      <c r="NKS77" s="28"/>
      <c r="NKT77" s="28"/>
      <c r="NKU77" s="28"/>
      <c r="NKV77" s="28"/>
      <c r="NKW77" s="28"/>
      <c r="NKX77" s="28"/>
      <c r="NKY77" s="52"/>
      <c r="NKZ77" s="51"/>
      <c r="NLA77" s="51"/>
      <c r="NLB77" s="51"/>
      <c r="NLC77" s="47"/>
      <c r="NLD77" s="52"/>
      <c r="NLE77" s="52"/>
      <c r="NLF77" s="52"/>
      <c r="NLG77" s="28"/>
      <c r="NLH77" s="28"/>
      <c r="NLI77" s="28"/>
      <c r="NLJ77" s="28"/>
      <c r="NLK77" s="28"/>
      <c r="NLL77" s="28"/>
      <c r="NLM77" s="28"/>
      <c r="NLN77" s="28"/>
      <c r="NLO77" s="52"/>
      <c r="NLP77" s="51"/>
      <c r="NLQ77" s="51"/>
      <c r="NLR77" s="51"/>
      <c r="NLS77" s="47"/>
      <c r="NLT77" s="52"/>
      <c r="NLU77" s="52"/>
      <c r="NLV77" s="52"/>
      <c r="NLW77" s="28"/>
      <c r="NLX77" s="28"/>
      <c r="NLY77" s="28"/>
      <c r="NLZ77" s="28"/>
      <c r="NMA77" s="28"/>
      <c r="NMB77" s="28"/>
      <c r="NMC77" s="28"/>
      <c r="NMD77" s="28"/>
      <c r="NME77" s="52"/>
      <c r="NMF77" s="51"/>
      <c r="NMG77" s="51"/>
      <c r="NMH77" s="51"/>
      <c r="NMI77" s="47"/>
      <c r="NMJ77" s="52"/>
      <c r="NMK77" s="52"/>
      <c r="NML77" s="52"/>
      <c r="NMM77" s="28"/>
      <c r="NMN77" s="28"/>
      <c r="NMO77" s="28"/>
      <c r="NMP77" s="28"/>
      <c r="NMQ77" s="28"/>
      <c r="NMR77" s="28"/>
      <c r="NMS77" s="28"/>
      <c r="NMT77" s="28"/>
      <c r="NMU77" s="52"/>
      <c r="NMV77" s="51"/>
      <c r="NMW77" s="51"/>
      <c r="NMX77" s="51"/>
      <c r="NMY77" s="47"/>
      <c r="NMZ77" s="52"/>
      <c r="NNA77" s="52"/>
      <c r="NNB77" s="52"/>
      <c r="NNC77" s="28"/>
      <c r="NND77" s="28"/>
      <c r="NNE77" s="28"/>
      <c r="NNF77" s="28"/>
      <c r="NNG77" s="28"/>
      <c r="NNH77" s="28"/>
      <c r="NNI77" s="28"/>
      <c r="NNJ77" s="28"/>
      <c r="NNK77" s="52"/>
      <c r="NNL77" s="51"/>
      <c r="NNM77" s="51"/>
      <c r="NNN77" s="51"/>
      <c r="NNO77" s="47"/>
      <c r="NNP77" s="52"/>
      <c r="NNQ77" s="52"/>
      <c r="NNR77" s="52"/>
      <c r="NNS77" s="28"/>
      <c r="NNT77" s="28"/>
      <c r="NNU77" s="28"/>
      <c r="NNV77" s="28"/>
      <c r="NNW77" s="28"/>
      <c r="NNX77" s="28"/>
      <c r="NNY77" s="28"/>
      <c r="NNZ77" s="28"/>
      <c r="NOA77" s="52"/>
      <c r="NOB77" s="51"/>
      <c r="NOC77" s="51"/>
      <c r="NOD77" s="51"/>
      <c r="NOE77" s="47"/>
      <c r="NOF77" s="52"/>
      <c r="NOG77" s="52"/>
      <c r="NOH77" s="52"/>
      <c r="NOI77" s="28"/>
      <c r="NOJ77" s="28"/>
      <c r="NOK77" s="28"/>
      <c r="NOL77" s="28"/>
      <c r="NOM77" s="28"/>
      <c r="NON77" s="28"/>
      <c r="NOO77" s="28"/>
      <c r="NOP77" s="28"/>
      <c r="NOQ77" s="52"/>
      <c r="NOR77" s="51"/>
      <c r="NOS77" s="51"/>
      <c r="NOT77" s="51"/>
      <c r="NOU77" s="47"/>
      <c r="NOV77" s="52"/>
      <c r="NOW77" s="52"/>
      <c r="NOX77" s="52"/>
      <c r="NOY77" s="28"/>
      <c r="NOZ77" s="28"/>
      <c r="NPA77" s="28"/>
      <c r="NPB77" s="28"/>
      <c r="NPC77" s="28"/>
      <c r="NPD77" s="28"/>
      <c r="NPE77" s="28"/>
      <c r="NPF77" s="28"/>
      <c r="NPG77" s="52"/>
      <c r="NPH77" s="51"/>
      <c r="NPI77" s="51"/>
      <c r="NPJ77" s="51"/>
      <c r="NPK77" s="47"/>
      <c r="NPL77" s="52"/>
      <c r="NPM77" s="52"/>
      <c r="NPN77" s="52"/>
      <c r="NPO77" s="28"/>
      <c r="NPP77" s="28"/>
      <c r="NPQ77" s="28"/>
      <c r="NPR77" s="28"/>
      <c r="NPS77" s="28"/>
      <c r="NPT77" s="28"/>
      <c r="NPU77" s="28"/>
      <c r="NPV77" s="28"/>
      <c r="NPW77" s="52"/>
      <c r="NPX77" s="51"/>
      <c r="NPY77" s="51"/>
      <c r="NPZ77" s="51"/>
      <c r="NQA77" s="47"/>
      <c r="NQB77" s="52"/>
      <c r="NQC77" s="52"/>
      <c r="NQD77" s="52"/>
      <c r="NQE77" s="28"/>
      <c r="NQF77" s="28"/>
      <c r="NQG77" s="28"/>
      <c r="NQH77" s="28"/>
      <c r="NQI77" s="28"/>
      <c r="NQJ77" s="28"/>
      <c r="NQK77" s="28"/>
      <c r="NQL77" s="28"/>
      <c r="NQM77" s="52"/>
      <c r="NQN77" s="51"/>
      <c r="NQO77" s="51"/>
      <c r="NQP77" s="51"/>
      <c r="NQQ77" s="47"/>
      <c r="NQR77" s="52"/>
      <c r="NQS77" s="52"/>
      <c r="NQT77" s="52"/>
      <c r="NQU77" s="28"/>
      <c r="NQV77" s="28"/>
      <c r="NQW77" s="28"/>
      <c r="NQX77" s="28"/>
      <c r="NQY77" s="28"/>
      <c r="NQZ77" s="28"/>
      <c r="NRA77" s="28"/>
      <c r="NRB77" s="28"/>
      <c r="NRC77" s="52"/>
      <c r="NRD77" s="51"/>
      <c r="NRE77" s="51"/>
      <c r="NRF77" s="51"/>
      <c r="NRG77" s="47"/>
      <c r="NRH77" s="52"/>
      <c r="NRI77" s="52"/>
      <c r="NRJ77" s="52"/>
      <c r="NRK77" s="28"/>
      <c r="NRL77" s="28"/>
      <c r="NRM77" s="28"/>
      <c r="NRN77" s="28"/>
      <c r="NRO77" s="28"/>
      <c r="NRP77" s="28"/>
      <c r="NRQ77" s="28"/>
      <c r="NRR77" s="28"/>
      <c r="NRS77" s="52"/>
      <c r="NRT77" s="51"/>
      <c r="NRU77" s="51"/>
      <c r="NRV77" s="51"/>
      <c r="NRW77" s="47"/>
      <c r="NRX77" s="52"/>
      <c r="NRY77" s="52"/>
      <c r="NRZ77" s="52"/>
      <c r="NSA77" s="28"/>
      <c r="NSB77" s="28"/>
      <c r="NSC77" s="28"/>
      <c r="NSD77" s="28"/>
      <c r="NSE77" s="28"/>
      <c r="NSF77" s="28"/>
      <c r="NSG77" s="28"/>
      <c r="NSH77" s="28"/>
      <c r="NSI77" s="52"/>
      <c r="NSJ77" s="51"/>
      <c r="NSK77" s="51"/>
      <c r="NSL77" s="51"/>
      <c r="NSM77" s="47"/>
      <c r="NSN77" s="52"/>
      <c r="NSO77" s="52"/>
      <c r="NSP77" s="52"/>
      <c r="NSQ77" s="28"/>
      <c r="NSR77" s="28"/>
      <c r="NSS77" s="28"/>
      <c r="NST77" s="28"/>
      <c r="NSU77" s="28"/>
      <c r="NSV77" s="28"/>
      <c r="NSW77" s="28"/>
      <c r="NSX77" s="28"/>
      <c r="NSY77" s="52"/>
      <c r="NSZ77" s="51"/>
      <c r="NTA77" s="51"/>
      <c r="NTB77" s="51"/>
      <c r="NTC77" s="47"/>
      <c r="NTD77" s="52"/>
      <c r="NTE77" s="52"/>
      <c r="NTF77" s="52"/>
      <c r="NTG77" s="28"/>
      <c r="NTH77" s="28"/>
      <c r="NTI77" s="28"/>
      <c r="NTJ77" s="28"/>
      <c r="NTK77" s="28"/>
      <c r="NTL77" s="28"/>
      <c r="NTM77" s="28"/>
      <c r="NTN77" s="28"/>
      <c r="NTO77" s="52"/>
      <c r="NTP77" s="51"/>
      <c r="NTQ77" s="51"/>
      <c r="NTR77" s="51"/>
      <c r="NTS77" s="47"/>
      <c r="NTT77" s="52"/>
      <c r="NTU77" s="52"/>
      <c r="NTV77" s="52"/>
      <c r="NTW77" s="28"/>
      <c r="NTX77" s="28"/>
      <c r="NTY77" s="28"/>
      <c r="NTZ77" s="28"/>
      <c r="NUA77" s="28"/>
      <c r="NUB77" s="28"/>
      <c r="NUC77" s="28"/>
      <c r="NUD77" s="28"/>
      <c r="NUE77" s="52"/>
      <c r="NUF77" s="51"/>
      <c r="NUG77" s="51"/>
      <c r="NUH77" s="51"/>
      <c r="NUI77" s="47"/>
      <c r="NUJ77" s="52"/>
      <c r="NUK77" s="52"/>
      <c r="NUL77" s="52"/>
      <c r="NUM77" s="28"/>
      <c r="NUN77" s="28"/>
      <c r="NUO77" s="28"/>
      <c r="NUP77" s="28"/>
      <c r="NUQ77" s="28"/>
      <c r="NUR77" s="28"/>
      <c r="NUS77" s="28"/>
      <c r="NUT77" s="28"/>
      <c r="NUU77" s="52"/>
      <c r="NUV77" s="51"/>
      <c r="NUW77" s="51"/>
      <c r="NUX77" s="51"/>
      <c r="NUY77" s="47"/>
      <c r="NUZ77" s="52"/>
      <c r="NVA77" s="52"/>
      <c r="NVB77" s="52"/>
      <c r="NVC77" s="28"/>
      <c r="NVD77" s="28"/>
      <c r="NVE77" s="28"/>
      <c r="NVF77" s="28"/>
      <c r="NVG77" s="28"/>
      <c r="NVH77" s="28"/>
      <c r="NVI77" s="28"/>
      <c r="NVJ77" s="28"/>
      <c r="NVK77" s="52"/>
      <c r="NVL77" s="51"/>
      <c r="NVM77" s="51"/>
      <c r="NVN77" s="51"/>
      <c r="NVO77" s="47"/>
      <c r="NVP77" s="52"/>
      <c r="NVQ77" s="52"/>
      <c r="NVR77" s="52"/>
      <c r="NVS77" s="28"/>
      <c r="NVT77" s="28"/>
      <c r="NVU77" s="28"/>
      <c r="NVV77" s="28"/>
      <c r="NVW77" s="28"/>
      <c r="NVX77" s="28"/>
      <c r="NVY77" s="28"/>
      <c r="NVZ77" s="28"/>
      <c r="NWA77" s="52"/>
      <c r="NWB77" s="51"/>
      <c r="NWC77" s="51"/>
      <c r="NWD77" s="51"/>
      <c r="NWE77" s="47"/>
      <c r="NWF77" s="52"/>
      <c r="NWG77" s="52"/>
      <c r="NWH77" s="52"/>
      <c r="NWI77" s="28"/>
      <c r="NWJ77" s="28"/>
      <c r="NWK77" s="28"/>
      <c r="NWL77" s="28"/>
      <c r="NWM77" s="28"/>
      <c r="NWN77" s="28"/>
      <c r="NWO77" s="28"/>
      <c r="NWP77" s="28"/>
      <c r="NWQ77" s="52"/>
      <c r="NWR77" s="51"/>
      <c r="NWS77" s="51"/>
      <c r="NWT77" s="51"/>
      <c r="NWU77" s="47"/>
      <c r="NWV77" s="52"/>
      <c r="NWW77" s="52"/>
      <c r="NWX77" s="52"/>
      <c r="NWY77" s="28"/>
      <c r="NWZ77" s="28"/>
      <c r="NXA77" s="28"/>
      <c r="NXB77" s="28"/>
      <c r="NXC77" s="28"/>
      <c r="NXD77" s="28"/>
      <c r="NXE77" s="28"/>
      <c r="NXF77" s="28"/>
      <c r="NXG77" s="52"/>
      <c r="NXH77" s="51"/>
      <c r="NXI77" s="51"/>
      <c r="NXJ77" s="51"/>
      <c r="NXK77" s="47"/>
      <c r="NXL77" s="52"/>
      <c r="NXM77" s="52"/>
      <c r="NXN77" s="52"/>
      <c r="NXO77" s="28"/>
      <c r="NXP77" s="28"/>
      <c r="NXQ77" s="28"/>
      <c r="NXR77" s="28"/>
      <c r="NXS77" s="28"/>
      <c r="NXT77" s="28"/>
      <c r="NXU77" s="28"/>
      <c r="NXV77" s="28"/>
      <c r="NXW77" s="52"/>
      <c r="NXX77" s="51"/>
      <c r="NXY77" s="51"/>
      <c r="NXZ77" s="51"/>
      <c r="NYA77" s="47"/>
      <c r="NYB77" s="52"/>
      <c r="NYC77" s="52"/>
      <c r="NYD77" s="52"/>
      <c r="NYE77" s="28"/>
      <c r="NYF77" s="28"/>
      <c r="NYG77" s="28"/>
      <c r="NYH77" s="28"/>
      <c r="NYI77" s="28"/>
      <c r="NYJ77" s="28"/>
      <c r="NYK77" s="28"/>
      <c r="NYL77" s="28"/>
      <c r="NYM77" s="52"/>
      <c r="NYN77" s="51"/>
      <c r="NYO77" s="51"/>
      <c r="NYP77" s="51"/>
      <c r="NYQ77" s="47"/>
      <c r="NYR77" s="52"/>
      <c r="NYS77" s="52"/>
      <c r="NYT77" s="52"/>
      <c r="NYU77" s="28"/>
      <c r="NYV77" s="28"/>
      <c r="NYW77" s="28"/>
      <c r="NYX77" s="28"/>
      <c r="NYY77" s="28"/>
      <c r="NYZ77" s="28"/>
      <c r="NZA77" s="28"/>
      <c r="NZB77" s="28"/>
      <c r="NZC77" s="52"/>
      <c r="NZD77" s="51"/>
      <c r="NZE77" s="51"/>
      <c r="NZF77" s="51"/>
      <c r="NZG77" s="47"/>
      <c r="NZH77" s="52"/>
      <c r="NZI77" s="52"/>
      <c r="NZJ77" s="52"/>
      <c r="NZK77" s="28"/>
      <c r="NZL77" s="28"/>
      <c r="NZM77" s="28"/>
      <c r="NZN77" s="28"/>
      <c r="NZO77" s="28"/>
      <c r="NZP77" s="28"/>
      <c r="NZQ77" s="28"/>
      <c r="NZR77" s="28"/>
      <c r="NZS77" s="52"/>
      <c r="NZT77" s="51"/>
      <c r="NZU77" s="51"/>
      <c r="NZV77" s="51"/>
      <c r="NZW77" s="47"/>
      <c r="NZX77" s="52"/>
      <c r="NZY77" s="52"/>
      <c r="NZZ77" s="52"/>
      <c r="OAA77" s="28"/>
      <c r="OAB77" s="28"/>
      <c r="OAC77" s="28"/>
      <c r="OAD77" s="28"/>
      <c r="OAE77" s="28"/>
      <c r="OAF77" s="28"/>
      <c r="OAG77" s="28"/>
      <c r="OAH77" s="28"/>
      <c r="OAI77" s="52"/>
      <c r="OAJ77" s="51"/>
      <c r="OAK77" s="51"/>
      <c r="OAL77" s="51"/>
      <c r="OAM77" s="47"/>
      <c r="OAN77" s="52"/>
      <c r="OAO77" s="52"/>
      <c r="OAP77" s="52"/>
      <c r="OAQ77" s="28"/>
      <c r="OAR77" s="28"/>
      <c r="OAS77" s="28"/>
      <c r="OAT77" s="28"/>
      <c r="OAU77" s="28"/>
      <c r="OAV77" s="28"/>
      <c r="OAW77" s="28"/>
      <c r="OAX77" s="28"/>
      <c r="OAY77" s="52"/>
      <c r="OAZ77" s="51"/>
      <c r="OBA77" s="51"/>
      <c r="OBB77" s="51"/>
      <c r="OBC77" s="47"/>
      <c r="OBD77" s="52"/>
      <c r="OBE77" s="52"/>
      <c r="OBF77" s="52"/>
      <c r="OBG77" s="28"/>
      <c r="OBH77" s="28"/>
      <c r="OBI77" s="28"/>
      <c r="OBJ77" s="28"/>
      <c r="OBK77" s="28"/>
      <c r="OBL77" s="28"/>
      <c r="OBM77" s="28"/>
      <c r="OBN77" s="28"/>
      <c r="OBO77" s="52"/>
      <c r="OBP77" s="51"/>
      <c r="OBQ77" s="51"/>
      <c r="OBR77" s="51"/>
      <c r="OBS77" s="47"/>
      <c r="OBT77" s="52"/>
      <c r="OBU77" s="52"/>
      <c r="OBV77" s="52"/>
      <c r="OBW77" s="28"/>
      <c r="OBX77" s="28"/>
      <c r="OBY77" s="28"/>
      <c r="OBZ77" s="28"/>
      <c r="OCA77" s="28"/>
      <c r="OCB77" s="28"/>
      <c r="OCC77" s="28"/>
      <c r="OCD77" s="28"/>
      <c r="OCE77" s="52"/>
      <c r="OCF77" s="51"/>
      <c r="OCG77" s="51"/>
      <c r="OCH77" s="51"/>
      <c r="OCI77" s="47"/>
      <c r="OCJ77" s="52"/>
      <c r="OCK77" s="52"/>
      <c r="OCL77" s="52"/>
      <c r="OCM77" s="28"/>
      <c r="OCN77" s="28"/>
      <c r="OCO77" s="28"/>
      <c r="OCP77" s="28"/>
      <c r="OCQ77" s="28"/>
      <c r="OCR77" s="28"/>
      <c r="OCS77" s="28"/>
      <c r="OCT77" s="28"/>
      <c r="OCU77" s="52"/>
      <c r="OCV77" s="51"/>
      <c r="OCW77" s="51"/>
      <c r="OCX77" s="51"/>
      <c r="OCY77" s="47"/>
      <c r="OCZ77" s="52"/>
      <c r="ODA77" s="52"/>
      <c r="ODB77" s="52"/>
      <c r="ODC77" s="28"/>
      <c r="ODD77" s="28"/>
      <c r="ODE77" s="28"/>
      <c r="ODF77" s="28"/>
      <c r="ODG77" s="28"/>
      <c r="ODH77" s="28"/>
      <c r="ODI77" s="28"/>
      <c r="ODJ77" s="28"/>
      <c r="ODK77" s="52"/>
      <c r="ODL77" s="51"/>
      <c r="ODM77" s="51"/>
      <c r="ODN77" s="51"/>
      <c r="ODO77" s="47"/>
      <c r="ODP77" s="52"/>
      <c r="ODQ77" s="52"/>
      <c r="ODR77" s="52"/>
      <c r="ODS77" s="28"/>
      <c r="ODT77" s="28"/>
      <c r="ODU77" s="28"/>
      <c r="ODV77" s="28"/>
      <c r="ODW77" s="28"/>
      <c r="ODX77" s="28"/>
      <c r="ODY77" s="28"/>
      <c r="ODZ77" s="28"/>
      <c r="OEA77" s="52"/>
      <c r="OEB77" s="51"/>
      <c r="OEC77" s="51"/>
      <c r="OED77" s="51"/>
      <c r="OEE77" s="47"/>
      <c r="OEF77" s="52"/>
      <c r="OEG77" s="52"/>
      <c r="OEH77" s="52"/>
      <c r="OEI77" s="28"/>
      <c r="OEJ77" s="28"/>
      <c r="OEK77" s="28"/>
      <c r="OEL77" s="28"/>
      <c r="OEM77" s="28"/>
      <c r="OEN77" s="28"/>
      <c r="OEO77" s="28"/>
      <c r="OEP77" s="28"/>
      <c r="OEQ77" s="52"/>
      <c r="OER77" s="51"/>
      <c r="OES77" s="51"/>
      <c r="OET77" s="51"/>
      <c r="OEU77" s="47"/>
      <c r="OEV77" s="52"/>
      <c r="OEW77" s="52"/>
      <c r="OEX77" s="52"/>
      <c r="OEY77" s="28"/>
      <c r="OEZ77" s="28"/>
      <c r="OFA77" s="28"/>
      <c r="OFB77" s="28"/>
      <c r="OFC77" s="28"/>
      <c r="OFD77" s="28"/>
      <c r="OFE77" s="28"/>
      <c r="OFF77" s="28"/>
      <c r="OFG77" s="52"/>
      <c r="OFH77" s="51"/>
      <c r="OFI77" s="51"/>
      <c r="OFJ77" s="51"/>
      <c r="OFK77" s="47"/>
      <c r="OFL77" s="52"/>
      <c r="OFM77" s="52"/>
      <c r="OFN77" s="52"/>
      <c r="OFO77" s="28"/>
      <c r="OFP77" s="28"/>
      <c r="OFQ77" s="28"/>
      <c r="OFR77" s="28"/>
      <c r="OFS77" s="28"/>
      <c r="OFT77" s="28"/>
      <c r="OFU77" s="28"/>
      <c r="OFV77" s="28"/>
      <c r="OFW77" s="52"/>
      <c r="OFX77" s="51"/>
      <c r="OFY77" s="51"/>
      <c r="OFZ77" s="51"/>
      <c r="OGA77" s="47"/>
      <c r="OGB77" s="52"/>
      <c r="OGC77" s="52"/>
      <c r="OGD77" s="52"/>
      <c r="OGE77" s="28"/>
      <c r="OGF77" s="28"/>
      <c r="OGG77" s="28"/>
      <c r="OGH77" s="28"/>
      <c r="OGI77" s="28"/>
      <c r="OGJ77" s="28"/>
      <c r="OGK77" s="28"/>
      <c r="OGL77" s="28"/>
      <c r="OGM77" s="52"/>
      <c r="OGN77" s="51"/>
      <c r="OGO77" s="51"/>
      <c r="OGP77" s="51"/>
      <c r="OGQ77" s="47"/>
      <c r="OGR77" s="52"/>
      <c r="OGS77" s="52"/>
      <c r="OGT77" s="52"/>
      <c r="OGU77" s="28"/>
      <c r="OGV77" s="28"/>
      <c r="OGW77" s="28"/>
      <c r="OGX77" s="28"/>
      <c r="OGY77" s="28"/>
      <c r="OGZ77" s="28"/>
      <c r="OHA77" s="28"/>
      <c r="OHB77" s="28"/>
      <c r="OHC77" s="52"/>
      <c r="OHD77" s="51"/>
      <c r="OHE77" s="51"/>
      <c r="OHF77" s="51"/>
      <c r="OHG77" s="47"/>
      <c r="OHH77" s="52"/>
      <c r="OHI77" s="52"/>
      <c r="OHJ77" s="52"/>
      <c r="OHK77" s="28"/>
      <c r="OHL77" s="28"/>
      <c r="OHM77" s="28"/>
      <c r="OHN77" s="28"/>
      <c r="OHO77" s="28"/>
      <c r="OHP77" s="28"/>
      <c r="OHQ77" s="28"/>
      <c r="OHR77" s="28"/>
      <c r="OHS77" s="52"/>
      <c r="OHT77" s="51"/>
      <c r="OHU77" s="51"/>
      <c r="OHV77" s="51"/>
      <c r="OHW77" s="47"/>
      <c r="OHX77" s="52"/>
      <c r="OHY77" s="52"/>
      <c r="OHZ77" s="52"/>
      <c r="OIA77" s="28"/>
      <c r="OIB77" s="28"/>
      <c r="OIC77" s="28"/>
      <c r="OID77" s="28"/>
      <c r="OIE77" s="28"/>
      <c r="OIF77" s="28"/>
      <c r="OIG77" s="28"/>
      <c r="OIH77" s="28"/>
      <c r="OII77" s="52"/>
      <c r="OIJ77" s="51"/>
      <c r="OIK77" s="51"/>
      <c r="OIL77" s="51"/>
      <c r="OIM77" s="47"/>
      <c r="OIN77" s="52"/>
      <c r="OIO77" s="52"/>
      <c r="OIP77" s="52"/>
      <c r="OIQ77" s="28"/>
      <c r="OIR77" s="28"/>
      <c r="OIS77" s="28"/>
      <c r="OIT77" s="28"/>
      <c r="OIU77" s="28"/>
      <c r="OIV77" s="28"/>
      <c r="OIW77" s="28"/>
      <c r="OIX77" s="28"/>
      <c r="OIY77" s="52"/>
      <c r="OIZ77" s="51"/>
      <c r="OJA77" s="51"/>
      <c r="OJB77" s="51"/>
      <c r="OJC77" s="47"/>
      <c r="OJD77" s="52"/>
      <c r="OJE77" s="52"/>
      <c r="OJF77" s="52"/>
      <c r="OJG77" s="28"/>
      <c r="OJH77" s="28"/>
      <c r="OJI77" s="28"/>
      <c r="OJJ77" s="28"/>
      <c r="OJK77" s="28"/>
      <c r="OJL77" s="28"/>
      <c r="OJM77" s="28"/>
      <c r="OJN77" s="28"/>
      <c r="OJO77" s="52"/>
      <c r="OJP77" s="51"/>
      <c r="OJQ77" s="51"/>
      <c r="OJR77" s="51"/>
      <c r="OJS77" s="47"/>
      <c r="OJT77" s="52"/>
      <c r="OJU77" s="52"/>
      <c r="OJV77" s="52"/>
      <c r="OJW77" s="28"/>
      <c r="OJX77" s="28"/>
      <c r="OJY77" s="28"/>
      <c r="OJZ77" s="28"/>
      <c r="OKA77" s="28"/>
      <c r="OKB77" s="28"/>
      <c r="OKC77" s="28"/>
      <c r="OKD77" s="28"/>
      <c r="OKE77" s="52"/>
      <c r="OKF77" s="51"/>
      <c r="OKG77" s="51"/>
      <c r="OKH77" s="51"/>
      <c r="OKI77" s="47"/>
      <c r="OKJ77" s="52"/>
      <c r="OKK77" s="52"/>
      <c r="OKL77" s="52"/>
      <c r="OKM77" s="28"/>
      <c r="OKN77" s="28"/>
      <c r="OKO77" s="28"/>
      <c r="OKP77" s="28"/>
      <c r="OKQ77" s="28"/>
      <c r="OKR77" s="28"/>
      <c r="OKS77" s="28"/>
      <c r="OKT77" s="28"/>
      <c r="OKU77" s="52"/>
      <c r="OKV77" s="51"/>
      <c r="OKW77" s="51"/>
      <c r="OKX77" s="51"/>
      <c r="OKY77" s="47"/>
      <c r="OKZ77" s="52"/>
      <c r="OLA77" s="52"/>
      <c r="OLB77" s="52"/>
      <c r="OLC77" s="28"/>
      <c r="OLD77" s="28"/>
      <c r="OLE77" s="28"/>
      <c r="OLF77" s="28"/>
      <c r="OLG77" s="28"/>
      <c r="OLH77" s="28"/>
      <c r="OLI77" s="28"/>
      <c r="OLJ77" s="28"/>
      <c r="OLK77" s="52"/>
      <c r="OLL77" s="51"/>
      <c r="OLM77" s="51"/>
      <c r="OLN77" s="51"/>
      <c r="OLO77" s="47"/>
      <c r="OLP77" s="52"/>
      <c r="OLQ77" s="52"/>
      <c r="OLR77" s="52"/>
      <c r="OLS77" s="28"/>
      <c r="OLT77" s="28"/>
      <c r="OLU77" s="28"/>
      <c r="OLV77" s="28"/>
      <c r="OLW77" s="28"/>
      <c r="OLX77" s="28"/>
      <c r="OLY77" s="28"/>
      <c r="OLZ77" s="28"/>
      <c r="OMA77" s="52"/>
      <c r="OMB77" s="51"/>
      <c r="OMC77" s="51"/>
      <c r="OMD77" s="51"/>
      <c r="OME77" s="47"/>
      <c r="OMF77" s="52"/>
      <c r="OMG77" s="52"/>
      <c r="OMH77" s="52"/>
      <c r="OMI77" s="28"/>
      <c r="OMJ77" s="28"/>
      <c r="OMK77" s="28"/>
      <c r="OML77" s="28"/>
      <c r="OMM77" s="28"/>
      <c r="OMN77" s="28"/>
      <c r="OMO77" s="28"/>
      <c r="OMP77" s="28"/>
      <c r="OMQ77" s="52"/>
      <c r="OMR77" s="51"/>
      <c r="OMS77" s="51"/>
      <c r="OMT77" s="51"/>
      <c r="OMU77" s="47"/>
      <c r="OMV77" s="52"/>
      <c r="OMW77" s="52"/>
      <c r="OMX77" s="52"/>
      <c r="OMY77" s="28"/>
      <c r="OMZ77" s="28"/>
      <c r="ONA77" s="28"/>
      <c r="ONB77" s="28"/>
      <c r="ONC77" s="28"/>
      <c r="OND77" s="28"/>
      <c r="ONE77" s="28"/>
      <c r="ONF77" s="28"/>
      <c r="ONG77" s="52"/>
      <c r="ONH77" s="51"/>
      <c r="ONI77" s="51"/>
      <c r="ONJ77" s="51"/>
      <c r="ONK77" s="47"/>
      <c r="ONL77" s="52"/>
      <c r="ONM77" s="52"/>
      <c r="ONN77" s="52"/>
      <c r="ONO77" s="28"/>
      <c r="ONP77" s="28"/>
      <c r="ONQ77" s="28"/>
      <c r="ONR77" s="28"/>
      <c r="ONS77" s="28"/>
      <c r="ONT77" s="28"/>
      <c r="ONU77" s="28"/>
      <c r="ONV77" s="28"/>
      <c r="ONW77" s="52"/>
      <c r="ONX77" s="51"/>
      <c r="ONY77" s="51"/>
      <c r="ONZ77" s="51"/>
      <c r="OOA77" s="47"/>
      <c r="OOB77" s="52"/>
      <c r="OOC77" s="52"/>
      <c r="OOD77" s="52"/>
      <c r="OOE77" s="28"/>
      <c r="OOF77" s="28"/>
      <c r="OOG77" s="28"/>
      <c r="OOH77" s="28"/>
      <c r="OOI77" s="28"/>
      <c r="OOJ77" s="28"/>
      <c r="OOK77" s="28"/>
      <c r="OOL77" s="28"/>
      <c r="OOM77" s="52"/>
      <c r="OON77" s="51"/>
      <c r="OOO77" s="51"/>
      <c r="OOP77" s="51"/>
      <c r="OOQ77" s="47"/>
      <c r="OOR77" s="52"/>
      <c r="OOS77" s="52"/>
      <c r="OOT77" s="52"/>
      <c r="OOU77" s="28"/>
      <c r="OOV77" s="28"/>
      <c r="OOW77" s="28"/>
      <c r="OOX77" s="28"/>
      <c r="OOY77" s="28"/>
      <c r="OOZ77" s="28"/>
      <c r="OPA77" s="28"/>
      <c r="OPB77" s="28"/>
      <c r="OPC77" s="52"/>
      <c r="OPD77" s="51"/>
      <c r="OPE77" s="51"/>
      <c r="OPF77" s="51"/>
      <c r="OPG77" s="47"/>
      <c r="OPH77" s="52"/>
      <c r="OPI77" s="52"/>
      <c r="OPJ77" s="52"/>
      <c r="OPK77" s="28"/>
      <c r="OPL77" s="28"/>
      <c r="OPM77" s="28"/>
      <c r="OPN77" s="28"/>
      <c r="OPO77" s="28"/>
      <c r="OPP77" s="28"/>
      <c r="OPQ77" s="28"/>
      <c r="OPR77" s="28"/>
      <c r="OPS77" s="52"/>
      <c r="OPT77" s="51"/>
      <c r="OPU77" s="51"/>
      <c r="OPV77" s="51"/>
      <c r="OPW77" s="47"/>
      <c r="OPX77" s="52"/>
      <c r="OPY77" s="52"/>
      <c r="OPZ77" s="52"/>
      <c r="OQA77" s="28"/>
      <c r="OQB77" s="28"/>
      <c r="OQC77" s="28"/>
      <c r="OQD77" s="28"/>
      <c r="OQE77" s="28"/>
      <c r="OQF77" s="28"/>
      <c r="OQG77" s="28"/>
      <c r="OQH77" s="28"/>
      <c r="OQI77" s="52"/>
      <c r="OQJ77" s="51"/>
      <c r="OQK77" s="51"/>
      <c r="OQL77" s="51"/>
      <c r="OQM77" s="47"/>
      <c r="OQN77" s="52"/>
      <c r="OQO77" s="52"/>
      <c r="OQP77" s="52"/>
      <c r="OQQ77" s="28"/>
      <c r="OQR77" s="28"/>
      <c r="OQS77" s="28"/>
      <c r="OQT77" s="28"/>
      <c r="OQU77" s="28"/>
      <c r="OQV77" s="28"/>
      <c r="OQW77" s="28"/>
      <c r="OQX77" s="28"/>
      <c r="OQY77" s="52"/>
      <c r="OQZ77" s="51"/>
      <c r="ORA77" s="51"/>
      <c r="ORB77" s="51"/>
      <c r="ORC77" s="47"/>
      <c r="ORD77" s="52"/>
      <c r="ORE77" s="52"/>
      <c r="ORF77" s="52"/>
      <c r="ORG77" s="28"/>
      <c r="ORH77" s="28"/>
      <c r="ORI77" s="28"/>
      <c r="ORJ77" s="28"/>
      <c r="ORK77" s="28"/>
      <c r="ORL77" s="28"/>
      <c r="ORM77" s="28"/>
      <c r="ORN77" s="28"/>
      <c r="ORO77" s="52"/>
      <c r="ORP77" s="51"/>
      <c r="ORQ77" s="51"/>
      <c r="ORR77" s="51"/>
      <c r="ORS77" s="47"/>
      <c r="ORT77" s="52"/>
      <c r="ORU77" s="52"/>
      <c r="ORV77" s="52"/>
      <c r="ORW77" s="28"/>
      <c r="ORX77" s="28"/>
      <c r="ORY77" s="28"/>
      <c r="ORZ77" s="28"/>
      <c r="OSA77" s="28"/>
      <c r="OSB77" s="28"/>
      <c r="OSC77" s="28"/>
      <c r="OSD77" s="28"/>
      <c r="OSE77" s="52"/>
      <c r="OSF77" s="51"/>
      <c r="OSG77" s="51"/>
      <c r="OSH77" s="51"/>
      <c r="OSI77" s="47"/>
      <c r="OSJ77" s="52"/>
      <c r="OSK77" s="52"/>
      <c r="OSL77" s="52"/>
      <c r="OSM77" s="28"/>
      <c r="OSN77" s="28"/>
      <c r="OSO77" s="28"/>
      <c r="OSP77" s="28"/>
      <c r="OSQ77" s="28"/>
      <c r="OSR77" s="28"/>
      <c r="OSS77" s="28"/>
      <c r="OST77" s="28"/>
      <c r="OSU77" s="52"/>
      <c r="OSV77" s="51"/>
      <c r="OSW77" s="51"/>
      <c r="OSX77" s="51"/>
      <c r="OSY77" s="47"/>
      <c r="OSZ77" s="52"/>
      <c r="OTA77" s="52"/>
      <c r="OTB77" s="52"/>
      <c r="OTC77" s="28"/>
      <c r="OTD77" s="28"/>
      <c r="OTE77" s="28"/>
      <c r="OTF77" s="28"/>
      <c r="OTG77" s="28"/>
      <c r="OTH77" s="28"/>
      <c r="OTI77" s="28"/>
      <c r="OTJ77" s="28"/>
      <c r="OTK77" s="52"/>
      <c r="OTL77" s="51"/>
      <c r="OTM77" s="51"/>
      <c r="OTN77" s="51"/>
      <c r="OTO77" s="47"/>
      <c r="OTP77" s="52"/>
      <c r="OTQ77" s="52"/>
      <c r="OTR77" s="52"/>
      <c r="OTS77" s="28"/>
      <c r="OTT77" s="28"/>
      <c r="OTU77" s="28"/>
      <c r="OTV77" s="28"/>
      <c r="OTW77" s="28"/>
      <c r="OTX77" s="28"/>
      <c r="OTY77" s="28"/>
      <c r="OTZ77" s="28"/>
      <c r="OUA77" s="52"/>
      <c r="OUB77" s="51"/>
      <c r="OUC77" s="51"/>
      <c r="OUD77" s="51"/>
      <c r="OUE77" s="47"/>
      <c r="OUF77" s="52"/>
      <c r="OUG77" s="52"/>
      <c r="OUH77" s="52"/>
      <c r="OUI77" s="28"/>
      <c r="OUJ77" s="28"/>
      <c r="OUK77" s="28"/>
      <c r="OUL77" s="28"/>
      <c r="OUM77" s="28"/>
      <c r="OUN77" s="28"/>
      <c r="OUO77" s="28"/>
      <c r="OUP77" s="28"/>
      <c r="OUQ77" s="52"/>
      <c r="OUR77" s="51"/>
      <c r="OUS77" s="51"/>
      <c r="OUT77" s="51"/>
      <c r="OUU77" s="47"/>
      <c r="OUV77" s="52"/>
      <c r="OUW77" s="52"/>
      <c r="OUX77" s="52"/>
      <c r="OUY77" s="28"/>
      <c r="OUZ77" s="28"/>
      <c r="OVA77" s="28"/>
      <c r="OVB77" s="28"/>
      <c r="OVC77" s="28"/>
      <c r="OVD77" s="28"/>
      <c r="OVE77" s="28"/>
      <c r="OVF77" s="28"/>
      <c r="OVG77" s="52"/>
      <c r="OVH77" s="51"/>
      <c r="OVI77" s="51"/>
      <c r="OVJ77" s="51"/>
      <c r="OVK77" s="47"/>
      <c r="OVL77" s="52"/>
      <c r="OVM77" s="52"/>
      <c r="OVN77" s="52"/>
      <c r="OVO77" s="28"/>
      <c r="OVP77" s="28"/>
      <c r="OVQ77" s="28"/>
      <c r="OVR77" s="28"/>
      <c r="OVS77" s="28"/>
      <c r="OVT77" s="28"/>
      <c r="OVU77" s="28"/>
      <c r="OVV77" s="28"/>
      <c r="OVW77" s="52"/>
      <c r="OVX77" s="51"/>
      <c r="OVY77" s="51"/>
      <c r="OVZ77" s="51"/>
      <c r="OWA77" s="47"/>
      <c r="OWB77" s="52"/>
      <c r="OWC77" s="52"/>
      <c r="OWD77" s="52"/>
      <c r="OWE77" s="28"/>
      <c r="OWF77" s="28"/>
      <c r="OWG77" s="28"/>
      <c r="OWH77" s="28"/>
      <c r="OWI77" s="28"/>
      <c r="OWJ77" s="28"/>
      <c r="OWK77" s="28"/>
      <c r="OWL77" s="28"/>
      <c r="OWM77" s="52"/>
      <c r="OWN77" s="51"/>
      <c r="OWO77" s="51"/>
      <c r="OWP77" s="51"/>
      <c r="OWQ77" s="47"/>
      <c r="OWR77" s="52"/>
      <c r="OWS77" s="52"/>
      <c r="OWT77" s="52"/>
      <c r="OWU77" s="28"/>
      <c r="OWV77" s="28"/>
      <c r="OWW77" s="28"/>
      <c r="OWX77" s="28"/>
      <c r="OWY77" s="28"/>
      <c r="OWZ77" s="28"/>
      <c r="OXA77" s="28"/>
      <c r="OXB77" s="28"/>
      <c r="OXC77" s="52"/>
      <c r="OXD77" s="51"/>
      <c r="OXE77" s="51"/>
      <c r="OXF77" s="51"/>
      <c r="OXG77" s="47"/>
      <c r="OXH77" s="52"/>
      <c r="OXI77" s="52"/>
      <c r="OXJ77" s="52"/>
      <c r="OXK77" s="28"/>
      <c r="OXL77" s="28"/>
      <c r="OXM77" s="28"/>
      <c r="OXN77" s="28"/>
      <c r="OXO77" s="28"/>
      <c r="OXP77" s="28"/>
      <c r="OXQ77" s="28"/>
      <c r="OXR77" s="28"/>
      <c r="OXS77" s="52"/>
      <c r="OXT77" s="51"/>
      <c r="OXU77" s="51"/>
      <c r="OXV77" s="51"/>
      <c r="OXW77" s="47"/>
      <c r="OXX77" s="52"/>
      <c r="OXY77" s="52"/>
      <c r="OXZ77" s="52"/>
      <c r="OYA77" s="28"/>
      <c r="OYB77" s="28"/>
      <c r="OYC77" s="28"/>
      <c r="OYD77" s="28"/>
      <c r="OYE77" s="28"/>
      <c r="OYF77" s="28"/>
      <c r="OYG77" s="28"/>
      <c r="OYH77" s="28"/>
      <c r="OYI77" s="52"/>
      <c r="OYJ77" s="51"/>
      <c r="OYK77" s="51"/>
      <c r="OYL77" s="51"/>
      <c r="OYM77" s="47"/>
      <c r="OYN77" s="52"/>
      <c r="OYO77" s="52"/>
      <c r="OYP77" s="52"/>
      <c r="OYQ77" s="28"/>
      <c r="OYR77" s="28"/>
      <c r="OYS77" s="28"/>
      <c r="OYT77" s="28"/>
      <c r="OYU77" s="28"/>
      <c r="OYV77" s="28"/>
      <c r="OYW77" s="28"/>
      <c r="OYX77" s="28"/>
      <c r="OYY77" s="52"/>
      <c r="OYZ77" s="51"/>
      <c r="OZA77" s="51"/>
      <c r="OZB77" s="51"/>
      <c r="OZC77" s="47"/>
      <c r="OZD77" s="52"/>
      <c r="OZE77" s="52"/>
      <c r="OZF77" s="52"/>
      <c r="OZG77" s="28"/>
      <c r="OZH77" s="28"/>
      <c r="OZI77" s="28"/>
      <c r="OZJ77" s="28"/>
      <c r="OZK77" s="28"/>
      <c r="OZL77" s="28"/>
      <c r="OZM77" s="28"/>
      <c r="OZN77" s="28"/>
      <c r="OZO77" s="52"/>
      <c r="OZP77" s="51"/>
      <c r="OZQ77" s="51"/>
      <c r="OZR77" s="51"/>
      <c r="OZS77" s="47"/>
      <c r="OZT77" s="52"/>
      <c r="OZU77" s="52"/>
      <c r="OZV77" s="52"/>
      <c r="OZW77" s="28"/>
      <c r="OZX77" s="28"/>
      <c r="OZY77" s="28"/>
      <c r="OZZ77" s="28"/>
      <c r="PAA77" s="28"/>
      <c r="PAB77" s="28"/>
      <c r="PAC77" s="28"/>
      <c r="PAD77" s="28"/>
      <c r="PAE77" s="52"/>
      <c r="PAF77" s="51"/>
      <c r="PAG77" s="51"/>
      <c r="PAH77" s="51"/>
      <c r="PAI77" s="47"/>
      <c r="PAJ77" s="52"/>
      <c r="PAK77" s="52"/>
      <c r="PAL77" s="52"/>
      <c r="PAM77" s="28"/>
      <c r="PAN77" s="28"/>
      <c r="PAO77" s="28"/>
      <c r="PAP77" s="28"/>
      <c r="PAQ77" s="28"/>
      <c r="PAR77" s="28"/>
      <c r="PAS77" s="28"/>
      <c r="PAT77" s="28"/>
      <c r="PAU77" s="52"/>
      <c r="PAV77" s="51"/>
      <c r="PAW77" s="51"/>
      <c r="PAX77" s="51"/>
      <c r="PAY77" s="47"/>
      <c r="PAZ77" s="52"/>
      <c r="PBA77" s="52"/>
      <c r="PBB77" s="52"/>
      <c r="PBC77" s="28"/>
      <c r="PBD77" s="28"/>
      <c r="PBE77" s="28"/>
      <c r="PBF77" s="28"/>
      <c r="PBG77" s="28"/>
      <c r="PBH77" s="28"/>
      <c r="PBI77" s="28"/>
      <c r="PBJ77" s="28"/>
      <c r="PBK77" s="52"/>
      <c r="PBL77" s="51"/>
      <c r="PBM77" s="51"/>
      <c r="PBN77" s="51"/>
      <c r="PBO77" s="47"/>
      <c r="PBP77" s="52"/>
      <c r="PBQ77" s="52"/>
      <c r="PBR77" s="52"/>
      <c r="PBS77" s="28"/>
      <c r="PBT77" s="28"/>
      <c r="PBU77" s="28"/>
      <c r="PBV77" s="28"/>
      <c r="PBW77" s="28"/>
      <c r="PBX77" s="28"/>
      <c r="PBY77" s="28"/>
      <c r="PBZ77" s="28"/>
      <c r="PCA77" s="52"/>
      <c r="PCB77" s="51"/>
      <c r="PCC77" s="51"/>
      <c r="PCD77" s="51"/>
      <c r="PCE77" s="47"/>
      <c r="PCF77" s="52"/>
      <c r="PCG77" s="52"/>
      <c r="PCH77" s="52"/>
      <c r="PCI77" s="28"/>
      <c r="PCJ77" s="28"/>
      <c r="PCK77" s="28"/>
      <c r="PCL77" s="28"/>
      <c r="PCM77" s="28"/>
      <c r="PCN77" s="28"/>
      <c r="PCO77" s="28"/>
      <c r="PCP77" s="28"/>
      <c r="PCQ77" s="52"/>
      <c r="PCR77" s="51"/>
      <c r="PCS77" s="51"/>
      <c r="PCT77" s="51"/>
      <c r="PCU77" s="47"/>
      <c r="PCV77" s="52"/>
      <c r="PCW77" s="52"/>
      <c r="PCX77" s="52"/>
      <c r="PCY77" s="28"/>
      <c r="PCZ77" s="28"/>
      <c r="PDA77" s="28"/>
      <c r="PDB77" s="28"/>
      <c r="PDC77" s="28"/>
      <c r="PDD77" s="28"/>
      <c r="PDE77" s="28"/>
      <c r="PDF77" s="28"/>
      <c r="PDG77" s="52"/>
      <c r="PDH77" s="51"/>
      <c r="PDI77" s="51"/>
      <c r="PDJ77" s="51"/>
      <c r="PDK77" s="47"/>
      <c r="PDL77" s="52"/>
      <c r="PDM77" s="52"/>
      <c r="PDN77" s="52"/>
      <c r="PDO77" s="28"/>
      <c r="PDP77" s="28"/>
      <c r="PDQ77" s="28"/>
      <c r="PDR77" s="28"/>
      <c r="PDS77" s="28"/>
      <c r="PDT77" s="28"/>
      <c r="PDU77" s="28"/>
      <c r="PDV77" s="28"/>
      <c r="PDW77" s="52"/>
      <c r="PDX77" s="51"/>
      <c r="PDY77" s="51"/>
      <c r="PDZ77" s="51"/>
      <c r="PEA77" s="47"/>
      <c r="PEB77" s="52"/>
      <c r="PEC77" s="52"/>
      <c r="PED77" s="52"/>
      <c r="PEE77" s="28"/>
      <c r="PEF77" s="28"/>
      <c r="PEG77" s="28"/>
      <c r="PEH77" s="28"/>
      <c r="PEI77" s="28"/>
      <c r="PEJ77" s="28"/>
      <c r="PEK77" s="28"/>
      <c r="PEL77" s="28"/>
      <c r="PEM77" s="52"/>
      <c r="PEN77" s="51"/>
      <c r="PEO77" s="51"/>
      <c r="PEP77" s="51"/>
      <c r="PEQ77" s="47"/>
      <c r="PER77" s="52"/>
      <c r="PES77" s="52"/>
      <c r="PET77" s="52"/>
      <c r="PEU77" s="28"/>
      <c r="PEV77" s="28"/>
      <c r="PEW77" s="28"/>
      <c r="PEX77" s="28"/>
      <c r="PEY77" s="28"/>
      <c r="PEZ77" s="28"/>
      <c r="PFA77" s="28"/>
      <c r="PFB77" s="28"/>
      <c r="PFC77" s="52"/>
      <c r="PFD77" s="51"/>
      <c r="PFE77" s="51"/>
      <c r="PFF77" s="51"/>
      <c r="PFG77" s="47"/>
      <c r="PFH77" s="52"/>
      <c r="PFI77" s="52"/>
      <c r="PFJ77" s="52"/>
      <c r="PFK77" s="28"/>
      <c r="PFL77" s="28"/>
      <c r="PFM77" s="28"/>
      <c r="PFN77" s="28"/>
      <c r="PFO77" s="28"/>
      <c r="PFP77" s="28"/>
      <c r="PFQ77" s="28"/>
      <c r="PFR77" s="28"/>
      <c r="PFS77" s="52"/>
      <c r="PFT77" s="51"/>
      <c r="PFU77" s="51"/>
      <c r="PFV77" s="51"/>
      <c r="PFW77" s="47"/>
      <c r="PFX77" s="52"/>
      <c r="PFY77" s="52"/>
      <c r="PFZ77" s="52"/>
      <c r="PGA77" s="28"/>
      <c r="PGB77" s="28"/>
      <c r="PGC77" s="28"/>
      <c r="PGD77" s="28"/>
      <c r="PGE77" s="28"/>
      <c r="PGF77" s="28"/>
      <c r="PGG77" s="28"/>
      <c r="PGH77" s="28"/>
      <c r="PGI77" s="52"/>
      <c r="PGJ77" s="51"/>
      <c r="PGK77" s="51"/>
      <c r="PGL77" s="51"/>
      <c r="PGM77" s="47"/>
      <c r="PGN77" s="52"/>
      <c r="PGO77" s="52"/>
      <c r="PGP77" s="52"/>
      <c r="PGQ77" s="28"/>
      <c r="PGR77" s="28"/>
      <c r="PGS77" s="28"/>
      <c r="PGT77" s="28"/>
      <c r="PGU77" s="28"/>
      <c r="PGV77" s="28"/>
      <c r="PGW77" s="28"/>
      <c r="PGX77" s="28"/>
      <c r="PGY77" s="52"/>
      <c r="PGZ77" s="51"/>
      <c r="PHA77" s="51"/>
      <c r="PHB77" s="51"/>
      <c r="PHC77" s="47"/>
      <c r="PHD77" s="52"/>
      <c r="PHE77" s="52"/>
      <c r="PHF77" s="52"/>
      <c r="PHG77" s="28"/>
      <c r="PHH77" s="28"/>
      <c r="PHI77" s="28"/>
      <c r="PHJ77" s="28"/>
      <c r="PHK77" s="28"/>
      <c r="PHL77" s="28"/>
      <c r="PHM77" s="28"/>
      <c r="PHN77" s="28"/>
      <c r="PHO77" s="52"/>
      <c r="PHP77" s="51"/>
      <c r="PHQ77" s="51"/>
      <c r="PHR77" s="51"/>
      <c r="PHS77" s="47"/>
      <c r="PHT77" s="52"/>
      <c r="PHU77" s="52"/>
      <c r="PHV77" s="52"/>
      <c r="PHW77" s="28"/>
      <c r="PHX77" s="28"/>
      <c r="PHY77" s="28"/>
      <c r="PHZ77" s="28"/>
      <c r="PIA77" s="28"/>
      <c r="PIB77" s="28"/>
      <c r="PIC77" s="28"/>
      <c r="PID77" s="28"/>
      <c r="PIE77" s="52"/>
      <c r="PIF77" s="51"/>
      <c r="PIG77" s="51"/>
      <c r="PIH77" s="51"/>
      <c r="PII77" s="47"/>
      <c r="PIJ77" s="52"/>
      <c r="PIK77" s="52"/>
      <c r="PIL77" s="52"/>
      <c r="PIM77" s="28"/>
      <c r="PIN77" s="28"/>
      <c r="PIO77" s="28"/>
      <c r="PIP77" s="28"/>
      <c r="PIQ77" s="28"/>
      <c r="PIR77" s="28"/>
      <c r="PIS77" s="28"/>
      <c r="PIT77" s="28"/>
      <c r="PIU77" s="52"/>
      <c r="PIV77" s="51"/>
      <c r="PIW77" s="51"/>
      <c r="PIX77" s="51"/>
      <c r="PIY77" s="47"/>
      <c r="PIZ77" s="52"/>
      <c r="PJA77" s="52"/>
      <c r="PJB77" s="52"/>
      <c r="PJC77" s="28"/>
      <c r="PJD77" s="28"/>
      <c r="PJE77" s="28"/>
      <c r="PJF77" s="28"/>
      <c r="PJG77" s="28"/>
      <c r="PJH77" s="28"/>
      <c r="PJI77" s="28"/>
      <c r="PJJ77" s="28"/>
      <c r="PJK77" s="52"/>
      <c r="PJL77" s="51"/>
      <c r="PJM77" s="51"/>
      <c r="PJN77" s="51"/>
      <c r="PJO77" s="47"/>
      <c r="PJP77" s="52"/>
      <c r="PJQ77" s="52"/>
      <c r="PJR77" s="52"/>
      <c r="PJS77" s="28"/>
      <c r="PJT77" s="28"/>
      <c r="PJU77" s="28"/>
      <c r="PJV77" s="28"/>
      <c r="PJW77" s="28"/>
      <c r="PJX77" s="28"/>
      <c r="PJY77" s="28"/>
      <c r="PJZ77" s="28"/>
      <c r="PKA77" s="52"/>
      <c r="PKB77" s="51"/>
      <c r="PKC77" s="51"/>
      <c r="PKD77" s="51"/>
      <c r="PKE77" s="47"/>
      <c r="PKF77" s="52"/>
      <c r="PKG77" s="52"/>
      <c r="PKH77" s="52"/>
      <c r="PKI77" s="28"/>
      <c r="PKJ77" s="28"/>
      <c r="PKK77" s="28"/>
      <c r="PKL77" s="28"/>
      <c r="PKM77" s="28"/>
      <c r="PKN77" s="28"/>
      <c r="PKO77" s="28"/>
      <c r="PKP77" s="28"/>
      <c r="PKQ77" s="52"/>
      <c r="PKR77" s="51"/>
      <c r="PKS77" s="51"/>
      <c r="PKT77" s="51"/>
      <c r="PKU77" s="47"/>
      <c r="PKV77" s="52"/>
      <c r="PKW77" s="52"/>
      <c r="PKX77" s="52"/>
      <c r="PKY77" s="28"/>
      <c r="PKZ77" s="28"/>
      <c r="PLA77" s="28"/>
      <c r="PLB77" s="28"/>
      <c r="PLC77" s="28"/>
      <c r="PLD77" s="28"/>
      <c r="PLE77" s="28"/>
      <c r="PLF77" s="28"/>
      <c r="PLG77" s="52"/>
      <c r="PLH77" s="51"/>
      <c r="PLI77" s="51"/>
      <c r="PLJ77" s="51"/>
      <c r="PLK77" s="47"/>
      <c r="PLL77" s="52"/>
      <c r="PLM77" s="52"/>
      <c r="PLN77" s="52"/>
      <c r="PLO77" s="28"/>
      <c r="PLP77" s="28"/>
      <c r="PLQ77" s="28"/>
      <c r="PLR77" s="28"/>
      <c r="PLS77" s="28"/>
      <c r="PLT77" s="28"/>
      <c r="PLU77" s="28"/>
      <c r="PLV77" s="28"/>
      <c r="PLW77" s="52"/>
      <c r="PLX77" s="51"/>
      <c r="PLY77" s="51"/>
      <c r="PLZ77" s="51"/>
      <c r="PMA77" s="47"/>
      <c r="PMB77" s="52"/>
      <c r="PMC77" s="52"/>
      <c r="PMD77" s="52"/>
      <c r="PME77" s="28"/>
      <c r="PMF77" s="28"/>
      <c r="PMG77" s="28"/>
      <c r="PMH77" s="28"/>
      <c r="PMI77" s="28"/>
      <c r="PMJ77" s="28"/>
      <c r="PMK77" s="28"/>
      <c r="PML77" s="28"/>
      <c r="PMM77" s="52"/>
      <c r="PMN77" s="51"/>
      <c r="PMO77" s="51"/>
      <c r="PMP77" s="51"/>
      <c r="PMQ77" s="47"/>
      <c r="PMR77" s="52"/>
      <c r="PMS77" s="52"/>
      <c r="PMT77" s="52"/>
      <c r="PMU77" s="28"/>
      <c r="PMV77" s="28"/>
      <c r="PMW77" s="28"/>
      <c r="PMX77" s="28"/>
      <c r="PMY77" s="28"/>
      <c r="PMZ77" s="28"/>
      <c r="PNA77" s="28"/>
      <c r="PNB77" s="28"/>
      <c r="PNC77" s="52"/>
      <c r="PND77" s="51"/>
      <c r="PNE77" s="51"/>
      <c r="PNF77" s="51"/>
      <c r="PNG77" s="47"/>
      <c r="PNH77" s="52"/>
      <c r="PNI77" s="52"/>
      <c r="PNJ77" s="52"/>
      <c r="PNK77" s="28"/>
      <c r="PNL77" s="28"/>
      <c r="PNM77" s="28"/>
      <c r="PNN77" s="28"/>
      <c r="PNO77" s="28"/>
      <c r="PNP77" s="28"/>
      <c r="PNQ77" s="28"/>
      <c r="PNR77" s="28"/>
      <c r="PNS77" s="52"/>
      <c r="PNT77" s="51"/>
      <c r="PNU77" s="51"/>
      <c r="PNV77" s="51"/>
      <c r="PNW77" s="47"/>
      <c r="PNX77" s="52"/>
      <c r="PNY77" s="52"/>
      <c r="PNZ77" s="52"/>
      <c r="POA77" s="28"/>
      <c r="POB77" s="28"/>
      <c r="POC77" s="28"/>
      <c r="POD77" s="28"/>
      <c r="POE77" s="28"/>
      <c r="POF77" s="28"/>
      <c r="POG77" s="28"/>
      <c r="POH77" s="28"/>
      <c r="POI77" s="52"/>
      <c r="POJ77" s="51"/>
      <c r="POK77" s="51"/>
      <c r="POL77" s="51"/>
      <c r="POM77" s="47"/>
      <c r="PON77" s="52"/>
      <c r="POO77" s="52"/>
      <c r="POP77" s="52"/>
      <c r="POQ77" s="28"/>
      <c r="POR77" s="28"/>
      <c r="POS77" s="28"/>
      <c r="POT77" s="28"/>
      <c r="POU77" s="28"/>
      <c r="POV77" s="28"/>
      <c r="POW77" s="28"/>
      <c r="POX77" s="28"/>
      <c r="POY77" s="52"/>
      <c r="POZ77" s="51"/>
      <c r="PPA77" s="51"/>
      <c r="PPB77" s="51"/>
      <c r="PPC77" s="47"/>
      <c r="PPD77" s="52"/>
      <c r="PPE77" s="52"/>
      <c r="PPF77" s="52"/>
      <c r="PPG77" s="28"/>
      <c r="PPH77" s="28"/>
      <c r="PPI77" s="28"/>
      <c r="PPJ77" s="28"/>
      <c r="PPK77" s="28"/>
      <c r="PPL77" s="28"/>
      <c r="PPM77" s="28"/>
      <c r="PPN77" s="28"/>
      <c r="PPO77" s="52"/>
      <c r="PPP77" s="51"/>
      <c r="PPQ77" s="51"/>
      <c r="PPR77" s="51"/>
      <c r="PPS77" s="47"/>
      <c r="PPT77" s="52"/>
      <c r="PPU77" s="52"/>
      <c r="PPV77" s="52"/>
      <c r="PPW77" s="28"/>
      <c r="PPX77" s="28"/>
      <c r="PPY77" s="28"/>
      <c r="PPZ77" s="28"/>
      <c r="PQA77" s="28"/>
      <c r="PQB77" s="28"/>
      <c r="PQC77" s="28"/>
      <c r="PQD77" s="28"/>
      <c r="PQE77" s="52"/>
      <c r="PQF77" s="51"/>
      <c r="PQG77" s="51"/>
      <c r="PQH77" s="51"/>
      <c r="PQI77" s="47"/>
      <c r="PQJ77" s="52"/>
      <c r="PQK77" s="52"/>
      <c r="PQL77" s="52"/>
      <c r="PQM77" s="28"/>
      <c r="PQN77" s="28"/>
      <c r="PQO77" s="28"/>
      <c r="PQP77" s="28"/>
      <c r="PQQ77" s="28"/>
      <c r="PQR77" s="28"/>
      <c r="PQS77" s="28"/>
      <c r="PQT77" s="28"/>
      <c r="PQU77" s="52"/>
      <c r="PQV77" s="51"/>
      <c r="PQW77" s="51"/>
      <c r="PQX77" s="51"/>
      <c r="PQY77" s="47"/>
      <c r="PQZ77" s="52"/>
      <c r="PRA77" s="52"/>
      <c r="PRB77" s="52"/>
      <c r="PRC77" s="28"/>
      <c r="PRD77" s="28"/>
      <c r="PRE77" s="28"/>
      <c r="PRF77" s="28"/>
      <c r="PRG77" s="28"/>
      <c r="PRH77" s="28"/>
      <c r="PRI77" s="28"/>
      <c r="PRJ77" s="28"/>
      <c r="PRK77" s="52"/>
      <c r="PRL77" s="51"/>
      <c r="PRM77" s="51"/>
      <c r="PRN77" s="51"/>
      <c r="PRO77" s="47"/>
      <c r="PRP77" s="52"/>
      <c r="PRQ77" s="52"/>
      <c r="PRR77" s="52"/>
      <c r="PRS77" s="28"/>
      <c r="PRT77" s="28"/>
      <c r="PRU77" s="28"/>
      <c r="PRV77" s="28"/>
      <c r="PRW77" s="28"/>
      <c r="PRX77" s="28"/>
      <c r="PRY77" s="28"/>
      <c r="PRZ77" s="28"/>
      <c r="PSA77" s="52"/>
      <c r="PSB77" s="51"/>
      <c r="PSC77" s="51"/>
      <c r="PSD77" s="51"/>
      <c r="PSE77" s="47"/>
      <c r="PSF77" s="52"/>
      <c r="PSG77" s="52"/>
      <c r="PSH77" s="52"/>
      <c r="PSI77" s="28"/>
      <c r="PSJ77" s="28"/>
      <c r="PSK77" s="28"/>
      <c r="PSL77" s="28"/>
      <c r="PSM77" s="28"/>
      <c r="PSN77" s="28"/>
      <c r="PSO77" s="28"/>
      <c r="PSP77" s="28"/>
      <c r="PSQ77" s="52"/>
      <c r="PSR77" s="51"/>
      <c r="PSS77" s="51"/>
      <c r="PST77" s="51"/>
      <c r="PSU77" s="47"/>
      <c r="PSV77" s="52"/>
      <c r="PSW77" s="52"/>
      <c r="PSX77" s="52"/>
      <c r="PSY77" s="28"/>
      <c r="PSZ77" s="28"/>
      <c r="PTA77" s="28"/>
      <c r="PTB77" s="28"/>
      <c r="PTC77" s="28"/>
      <c r="PTD77" s="28"/>
      <c r="PTE77" s="28"/>
      <c r="PTF77" s="28"/>
      <c r="PTG77" s="52"/>
      <c r="PTH77" s="51"/>
      <c r="PTI77" s="51"/>
      <c r="PTJ77" s="51"/>
      <c r="PTK77" s="47"/>
      <c r="PTL77" s="52"/>
      <c r="PTM77" s="52"/>
      <c r="PTN77" s="52"/>
      <c r="PTO77" s="28"/>
      <c r="PTP77" s="28"/>
      <c r="PTQ77" s="28"/>
      <c r="PTR77" s="28"/>
      <c r="PTS77" s="28"/>
      <c r="PTT77" s="28"/>
      <c r="PTU77" s="28"/>
      <c r="PTV77" s="28"/>
      <c r="PTW77" s="52"/>
      <c r="PTX77" s="51"/>
      <c r="PTY77" s="51"/>
      <c r="PTZ77" s="51"/>
      <c r="PUA77" s="47"/>
      <c r="PUB77" s="52"/>
      <c r="PUC77" s="52"/>
      <c r="PUD77" s="52"/>
      <c r="PUE77" s="28"/>
      <c r="PUF77" s="28"/>
      <c r="PUG77" s="28"/>
      <c r="PUH77" s="28"/>
      <c r="PUI77" s="28"/>
      <c r="PUJ77" s="28"/>
      <c r="PUK77" s="28"/>
      <c r="PUL77" s="28"/>
      <c r="PUM77" s="52"/>
      <c r="PUN77" s="51"/>
      <c r="PUO77" s="51"/>
      <c r="PUP77" s="51"/>
      <c r="PUQ77" s="47"/>
      <c r="PUR77" s="52"/>
      <c r="PUS77" s="52"/>
      <c r="PUT77" s="52"/>
      <c r="PUU77" s="28"/>
      <c r="PUV77" s="28"/>
      <c r="PUW77" s="28"/>
      <c r="PUX77" s="28"/>
      <c r="PUY77" s="28"/>
      <c r="PUZ77" s="28"/>
      <c r="PVA77" s="28"/>
      <c r="PVB77" s="28"/>
      <c r="PVC77" s="52"/>
      <c r="PVD77" s="51"/>
      <c r="PVE77" s="51"/>
      <c r="PVF77" s="51"/>
      <c r="PVG77" s="47"/>
      <c r="PVH77" s="52"/>
      <c r="PVI77" s="52"/>
      <c r="PVJ77" s="52"/>
      <c r="PVK77" s="28"/>
      <c r="PVL77" s="28"/>
      <c r="PVM77" s="28"/>
      <c r="PVN77" s="28"/>
      <c r="PVO77" s="28"/>
      <c r="PVP77" s="28"/>
      <c r="PVQ77" s="28"/>
      <c r="PVR77" s="28"/>
      <c r="PVS77" s="52"/>
      <c r="PVT77" s="51"/>
      <c r="PVU77" s="51"/>
      <c r="PVV77" s="51"/>
      <c r="PVW77" s="47"/>
      <c r="PVX77" s="52"/>
      <c r="PVY77" s="52"/>
      <c r="PVZ77" s="52"/>
      <c r="PWA77" s="28"/>
      <c r="PWB77" s="28"/>
      <c r="PWC77" s="28"/>
      <c r="PWD77" s="28"/>
      <c r="PWE77" s="28"/>
      <c r="PWF77" s="28"/>
      <c r="PWG77" s="28"/>
      <c r="PWH77" s="28"/>
      <c r="PWI77" s="52"/>
      <c r="PWJ77" s="51"/>
      <c r="PWK77" s="51"/>
      <c r="PWL77" s="51"/>
      <c r="PWM77" s="47"/>
      <c r="PWN77" s="52"/>
      <c r="PWO77" s="52"/>
      <c r="PWP77" s="52"/>
      <c r="PWQ77" s="28"/>
      <c r="PWR77" s="28"/>
      <c r="PWS77" s="28"/>
      <c r="PWT77" s="28"/>
      <c r="PWU77" s="28"/>
      <c r="PWV77" s="28"/>
      <c r="PWW77" s="28"/>
      <c r="PWX77" s="28"/>
      <c r="PWY77" s="52"/>
      <c r="PWZ77" s="51"/>
      <c r="PXA77" s="51"/>
      <c r="PXB77" s="51"/>
      <c r="PXC77" s="47"/>
      <c r="PXD77" s="52"/>
      <c r="PXE77" s="52"/>
      <c r="PXF77" s="52"/>
      <c r="PXG77" s="28"/>
      <c r="PXH77" s="28"/>
      <c r="PXI77" s="28"/>
      <c r="PXJ77" s="28"/>
      <c r="PXK77" s="28"/>
      <c r="PXL77" s="28"/>
      <c r="PXM77" s="28"/>
      <c r="PXN77" s="28"/>
      <c r="PXO77" s="52"/>
      <c r="PXP77" s="51"/>
      <c r="PXQ77" s="51"/>
      <c r="PXR77" s="51"/>
      <c r="PXS77" s="47"/>
      <c r="PXT77" s="52"/>
      <c r="PXU77" s="52"/>
      <c r="PXV77" s="52"/>
      <c r="PXW77" s="28"/>
      <c r="PXX77" s="28"/>
      <c r="PXY77" s="28"/>
      <c r="PXZ77" s="28"/>
      <c r="PYA77" s="28"/>
      <c r="PYB77" s="28"/>
      <c r="PYC77" s="28"/>
      <c r="PYD77" s="28"/>
      <c r="PYE77" s="52"/>
      <c r="PYF77" s="51"/>
      <c r="PYG77" s="51"/>
      <c r="PYH77" s="51"/>
      <c r="PYI77" s="47"/>
      <c r="PYJ77" s="52"/>
      <c r="PYK77" s="52"/>
      <c r="PYL77" s="52"/>
      <c r="PYM77" s="28"/>
      <c r="PYN77" s="28"/>
      <c r="PYO77" s="28"/>
      <c r="PYP77" s="28"/>
      <c r="PYQ77" s="28"/>
      <c r="PYR77" s="28"/>
      <c r="PYS77" s="28"/>
      <c r="PYT77" s="28"/>
      <c r="PYU77" s="52"/>
      <c r="PYV77" s="51"/>
      <c r="PYW77" s="51"/>
      <c r="PYX77" s="51"/>
      <c r="PYY77" s="47"/>
      <c r="PYZ77" s="52"/>
      <c r="PZA77" s="52"/>
      <c r="PZB77" s="52"/>
      <c r="PZC77" s="28"/>
      <c r="PZD77" s="28"/>
      <c r="PZE77" s="28"/>
      <c r="PZF77" s="28"/>
      <c r="PZG77" s="28"/>
      <c r="PZH77" s="28"/>
      <c r="PZI77" s="28"/>
      <c r="PZJ77" s="28"/>
      <c r="PZK77" s="52"/>
      <c r="PZL77" s="51"/>
      <c r="PZM77" s="51"/>
      <c r="PZN77" s="51"/>
      <c r="PZO77" s="47"/>
      <c r="PZP77" s="52"/>
      <c r="PZQ77" s="52"/>
      <c r="PZR77" s="52"/>
      <c r="PZS77" s="28"/>
      <c r="PZT77" s="28"/>
      <c r="PZU77" s="28"/>
      <c r="PZV77" s="28"/>
      <c r="PZW77" s="28"/>
      <c r="PZX77" s="28"/>
      <c r="PZY77" s="28"/>
      <c r="PZZ77" s="28"/>
      <c r="QAA77" s="52"/>
      <c r="QAB77" s="51"/>
      <c r="QAC77" s="51"/>
      <c r="QAD77" s="51"/>
      <c r="QAE77" s="47"/>
      <c r="QAF77" s="52"/>
      <c r="QAG77" s="52"/>
      <c r="QAH77" s="52"/>
      <c r="QAI77" s="28"/>
      <c r="QAJ77" s="28"/>
      <c r="QAK77" s="28"/>
      <c r="QAL77" s="28"/>
      <c r="QAM77" s="28"/>
      <c r="QAN77" s="28"/>
      <c r="QAO77" s="28"/>
      <c r="QAP77" s="28"/>
      <c r="QAQ77" s="52"/>
      <c r="QAR77" s="51"/>
      <c r="QAS77" s="51"/>
      <c r="QAT77" s="51"/>
      <c r="QAU77" s="47"/>
      <c r="QAV77" s="52"/>
      <c r="QAW77" s="52"/>
      <c r="QAX77" s="52"/>
      <c r="QAY77" s="28"/>
      <c r="QAZ77" s="28"/>
      <c r="QBA77" s="28"/>
      <c r="QBB77" s="28"/>
      <c r="QBC77" s="28"/>
      <c r="QBD77" s="28"/>
      <c r="QBE77" s="28"/>
      <c r="QBF77" s="28"/>
      <c r="QBG77" s="52"/>
      <c r="QBH77" s="51"/>
      <c r="QBI77" s="51"/>
      <c r="QBJ77" s="51"/>
      <c r="QBK77" s="47"/>
      <c r="QBL77" s="52"/>
      <c r="QBM77" s="52"/>
      <c r="QBN77" s="52"/>
      <c r="QBO77" s="28"/>
      <c r="QBP77" s="28"/>
      <c r="QBQ77" s="28"/>
      <c r="QBR77" s="28"/>
      <c r="QBS77" s="28"/>
      <c r="QBT77" s="28"/>
      <c r="QBU77" s="28"/>
      <c r="QBV77" s="28"/>
      <c r="QBW77" s="52"/>
      <c r="QBX77" s="51"/>
      <c r="QBY77" s="51"/>
      <c r="QBZ77" s="51"/>
      <c r="QCA77" s="47"/>
      <c r="QCB77" s="52"/>
      <c r="QCC77" s="52"/>
      <c r="QCD77" s="52"/>
      <c r="QCE77" s="28"/>
      <c r="QCF77" s="28"/>
      <c r="QCG77" s="28"/>
      <c r="QCH77" s="28"/>
      <c r="QCI77" s="28"/>
      <c r="QCJ77" s="28"/>
      <c r="QCK77" s="28"/>
      <c r="QCL77" s="28"/>
      <c r="QCM77" s="52"/>
      <c r="QCN77" s="51"/>
      <c r="QCO77" s="51"/>
      <c r="QCP77" s="51"/>
      <c r="QCQ77" s="47"/>
      <c r="QCR77" s="52"/>
      <c r="QCS77" s="52"/>
      <c r="QCT77" s="52"/>
      <c r="QCU77" s="28"/>
      <c r="QCV77" s="28"/>
      <c r="QCW77" s="28"/>
      <c r="QCX77" s="28"/>
      <c r="QCY77" s="28"/>
      <c r="QCZ77" s="28"/>
      <c r="QDA77" s="28"/>
      <c r="QDB77" s="28"/>
      <c r="QDC77" s="52"/>
      <c r="QDD77" s="51"/>
      <c r="QDE77" s="51"/>
      <c r="QDF77" s="51"/>
      <c r="QDG77" s="47"/>
      <c r="QDH77" s="52"/>
      <c r="QDI77" s="52"/>
      <c r="QDJ77" s="52"/>
      <c r="QDK77" s="28"/>
      <c r="QDL77" s="28"/>
      <c r="QDM77" s="28"/>
      <c r="QDN77" s="28"/>
      <c r="QDO77" s="28"/>
      <c r="QDP77" s="28"/>
      <c r="QDQ77" s="28"/>
      <c r="QDR77" s="28"/>
      <c r="QDS77" s="52"/>
      <c r="QDT77" s="51"/>
      <c r="QDU77" s="51"/>
      <c r="QDV77" s="51"/>
      <c r="QDW77" s="47"/>
      <c r="QDX77" s="52"/>
      <c r="QDY77" s="52"/>
      <c r="QDZ77" s="52"/>
      <c r="QEA77" s="28"/>
      <c r="QEB77" s="28"/>
      <c r="QEC77" s="28"/>
      <c r="QED77" s="28"/>
      <c r="QEE77" s="28"/>
      <c r="QEF77" s="28"/>
      <c r="QEG77" s="28"/>
      <c r="QEH77" s="28"/>
      <c r="QEI77" s="52"/>
      <c r="QEJ77" s="51"/>
      <c r="QEK77" s="51"/>
      <c r="QEL77" s="51"/>
      <c r="QEM77" s="47"/>
      <c r="QEN77" s="52"/>
      <c r="QEO77" s="52"/>
      <c r="QEP77" s="52"/>
      <c r="QEQ77" s="28"/>
      <c r="QER77" s="28"/>
      <c r="QES77" s="28"/>
      <c r="QET77" s="28"/>
      <c r="QEU77" s="28"/>
      <c r="QEV77" s="28"/>
      <c r="QEW77" s="28"/>
      <c r="QEX77" s="28"/>
      <c r="QEY77" s="52"/>
      <c r="QEZ77" s="51"/>
      <c r="QFA77" s="51"/>
      <c r="QFB77" s="51"/>
      <c r="QFC77" s="47"/>
      <c r="QFD77" s="52"/>
      <c r="QFE77" s="52"/>
      <c r="QFF77" s="52"/>
      <c r="QFG77" s="28"/>
      <c r="QFH77" s="28"/>
      <c r="QFI77" s="28"/>
      <c r="QFJ77" s="28"/>
      <c r="QFK77" s="28"/>
      <c r="QFL77" s="28"/>
      <c r="QFM77" s="28"/>
      <c r="QFN77" s="28"/>
      <c r="QFO77" s="52"/>
      <c r="QFP77" s="51"/>
      <c r="QFQ77" s="51"/>
      <c r="QFR77" s="51"/>
      <c r="QFS77" s="47"/>
      <c r="QFT77" s="52"/>
      <c r="QFU77" s="52"/>
      <c r="QFV77" s="52"/>
      <c r="QFW77" s="28"/>
      <c r="QFX77" s="28"/>
      <c r="QFY77" s="28"/>
      <c r="QFZ77" s="28"/>
      <c r="QGA77" s="28"/>
      <c r="QGB77" s="28"/>
      <c r="QGC77" s="28"/>
      <c r="QGD77" s="28"/>
      <c r="QGE77" s="52"/>
      <c r="QGF77" s="51"/>
      <c r="QGG77" s="51"/>
      <c r="QGH77" s="51"/>
      <c r="QGI77" s="47"/>
      <c r="QGJ77" s="52"/>
      <c r="QGK77" s="52"/>
      <c r="QGL77" s="52"/>
      <c r="QGM77" s="28"/>
      <c r="QGN77" s="28"/>
      <c r="QGO77" s="28"/>
      <c r="QGP77" s="28"/>
      <c r="QGQ77" s="28"/>
      <c r="QGR77" s="28"/>
      <c r="QGS77" s="28"/>
      <c r="QGT77" s="28"/>
      <c r="QGU77" s="52"/>
      <c r="QGV77" s="51"/>
      <c r="QGW77" s="51"/>
      <c r="QGX77" s="51"/>
      <c r="QGY77" s="47"/>
      <c r="QGZ77" s="52"/>
      <c r="QHA77" s="52"/>
      <c r="QHB77" s="52"/>
      <c r="QHC77" s="28"/>
      <c r="QHD77" s="28"/>
      <c r="QHE77" s="28"/>
      <c r="QHF77" s="28"/>
      <c r="QHG77" s="28"/>
      <c r="QHH77" s="28"/>
      <c r="QHI77" s="28"/>
      <c r="QHJ77" s="28"/>
      <c r="QHK77" s="52"/>
      <c r="QHL77" s="51"/>
      <c r="QHM77" s="51"/>
      <c r="QHN77" s="51"/>
      <c r="QHO77" s="47"/>
      <c r="QHP77" s="52"/>
      <c r="QHQ77" s="52"/>
      <c r="QHR77" s="52"/>
      <c r="QHS77" s="28"/>
      <c r="QHT77" s="28"/>
      <c r="QHU77" s="28"/>
      <c r="QHV77" s="28"/>
      <c r="QHW77" s="28"/>
      <c r="QHX77" s="28"/>
      <c r="QHY77" s="28"/>
      <c r="QHZ77" s="28"/>
      <c r="QIA77" s="52"/>
      <c r="QIB77" s="51"/>
      <c r="QIC77" s="51"/>
      <c r="QID77" s="51"/>
      <c r="QIE77" s="47"/>
      <c r="QIF77" s="52"/>
      <c r="QIG77" s="52"/>
      <c r="QIH77" s="52"/>
      <c r="QII77" s="28"/>
      <c r="QIJ77" s="28"/>
      <c r="QIK77" s="28"/>
      <c r="QIL77" s="28"/>
      <c r="QIM77" s="28"/>
      <c r="QIN77" s="28"/>
      <c r="QIO77" s="28"/>
      <c r="QIP77" s="28"/>
      <c r="QIQ77" s="52"/>
      <c r="QIR77" s="51"/>
      <c r="QIS77" s="51"/>
      <c r="QIT77" s="51"/>
      <c r="QIU77" s="47"/>
      <c r="QIV77" s="52"/>
      <c r="QIW77" s="52"/>
      <c r="QIX77" s="52"/>
      <c r="QIY77" s="28"/>
      <c r="QIZ77" s="28"/>
      <c r="QJA77" s="28"/>
      <c r="QJB77" s="28"/>
      <c r="QJC77" s="28"/>
      <c r="QJD77" s="28"/>
      <c r="QJE77" s="28"/>
      <c r="QJF77" s="28"/>
      <c r="QJG77" s="52"/>
      <c r="QJH77" s="51"/>
      <c r="QJI77" s="51"/>
      <c r="QJJ77" s="51"/>
      <c r="QJK77" s="47"/>
      <c r="QJL77" s="52"/>
      <c r="QJM77" s="52"/>
      <c r="QJN77" s="52"/>
      <c r="QJO77" s="28"/>
      <c r="QJP77" s="28"/>
      <c r="QJQ77" s="28"/>
      <c r="QJR77" s="28"/>
      <c r="QJS77" s="28"/>
      <c r="QJT77" s="28"/>
      <c r="QJU77" s="28"/>
      <c r="QJV77" s="28"/>
      <c r="QJW77" s="52"/>
      <c r="QJX77" s="51"/>
      <c r="QJY77" s="51"/>
      <c r="QJZ77" s="51"/>
      <c r="QKA77" s="47"/>
      <c r="QKB77" s="52"/>
      <c r="QKC77" s="52"/>
      <c r="QKD77" s="52"/>
      <c r="QKE77" s="28"/>
      <c r="QKF77" s="28"/>
      <c r="QKG77" s="28"/>
      <c r="QKH77" s="28"/>
      <c r="QKI77" s="28"/>
      <c r="QKJ77" s="28"/>
      <c r="QKK77" s="28"/>
      <c r="QKL77" s="28"/>
      <c r="QKM77" s="52"/>
      <c r="QKN77" s="51"/>
      <c r="QKO77" s="51"/>
      <c r="QKP77" s="51"/>
      <c r="QKQ77" s="47"/>
      <c r="QKR77" s="52"/>
      <c r="QKS77" s="52"/>
      <c r="QKT77" s="52"/>
      <c r="QKU77" s="28"/>
      <c r="QKV77" s="28"/>
      <c r="QKW77" s="28"/>
      <c r="QKX77" s="28"/>
      <c r="QKY77" s="28"/>
      <c r="QKZ77" s="28"/>
      <c r="QLA77" s="28"/>
      <c r="QLB77" s="28"/>
      <c r="QLC77" s="52"/>
      <c r="QLD77" s="51"/>
      <c r="QLE77" s="51"/>
      <c r="QLF77" s="51"/>
      <c r="QLG77" s="47"/>
      <c r="QLH77" s="52"/>
      <c r="QLI77" s="52"/>
      <c r="QLJ77" s="52"/>
      <c r="QLK77" s="28"/>
      <c r="QLL77" s="28"/>
      <c r="QLM77" s="28"/>
      <c r="QLN77" s="28"/>
      <c r="QLO77" s="28"/>
      <c r="QLP77" s="28"/>
      <c r="QLQ77" s="28"/>
      <c r="QLR77" s="28"/>
      <c r="QLS77" s="52"/>
      <c r="QLT77" s="51"/>
      <c r="QLU77" s="51"/>
      <c r="QLV77" s="51"/>
      <c r="QLW77" s="47"/>
      <c r="QLX77" s="52"/>
      <c r="QLY77" s="52"/>
      <c r="QLZ77" s="52"/>
      <c r="QMA77" s="28"/>
      <c r="QMB77" s="28"/>
      <c r="QMC77" s="28"/>
      <c r="QMD77" s="28"/>
      <c r="QME77" s="28"/>
      <c r="QMF77" s="28"/>
      <c r="QMG77" s="28"/>
      <c r="QMH77" s="28"/>
      <c r="QMI77" s="52"/>
      <c r="QMJ77" s="51"/>
      <c r="QMK77" s="51"/>
      <c r="QML77" s="51"/>
      <c r="QMM77" s="47"/>
      <c r="QMN77" s="52"/>
      <c r="QMO77" s="52"/>
      <c r="QMP77" s="52"/>
      <c r="QMQ77" s="28"/>
      <c r="QMR77" s="28"/>
      <c r="QMS77" s="28"/>
      <c r="QMT77" s="28"/>
      <c r="QMU77" s="28"/>
      <c r="QMV77" s="28"/>
      <c r="QMW77" s="28"/>
      <c r="QMX77" s="28"/>
      <c r="QMY77" s="52"/>
      <c r="QMZ77" s="51"/>
      <c r="QNA77" s="51"/>
      <c r="QNB77" s="51"/>
      <c r="QNC77" s="47"/>
      <c r="QND77" s="52"/>
      <c r="QNE77" s="52"/>
      <c r="QNF77" s="52"/>
      <c r="QNG77" s="28"/>
      <c r="QNH77" s="28"/>
      <c r="QNI77" s="28"/>
      <c r="QNJ77" s="28"/>
      <c r="QNK77" s="28"/>
      <c r="QNL77" s="28"/>
      <c r="QNM77" s="28"/>
      <c r="QNN77" s="28"/>
      <c r="QNO77" s="52"/>
      <c r="QNP77" s="51"/>
      <c r="QNQ77" s="51"/>
      <c r="QNR77" s="51"/>
      <c r="QNS77" s="47"/>
      <c r="QNT77" s="52"/>
      <c r="QNU77" s="52"/>
      <c r="QNV77" s="52"/>
      <c r="QNW77" s="28"/>
      <c r="QNX77" s="28"/>
      <c r="QNY77" s="28"/>
      <c r="QNZ77" s="28"/>
      <c r="QOA77" s="28"/>
      <c r="QOB77" s="28"/>
      <c r="QOC77" s="28"/>
      <c r="QOD77" s="28"/>
      <c r="QOE77" s="52"/>
      <c r="QOF77" s="51"/>
      <c r="QOG77" s="51"/>
      <c r="QOH77" s="51"/>
      <c r="QOI77" s="47"/>
      <c r="QOJ77" s="52"/>
      <c r="QOK77" s="52"/>
      <c r="QOL77" s="52"/>
      <c r="QOM77" s="28"/>
      <c r="QON77" s="28"/>
      <c r="QOO77" s="28"/>
      <c r="QOP77" s="28"/>
      <c r="QOQ77" s="28"/>
      <c r="QOR77" s="28"/>
      <c r="QOS77" s="28"/>
      <c r="QOT77" s="28"/>
      <c r="QOU77" s="52"/>
      <c r="QOV77" s="51"/>
      <c r="QOW77" s="51"/>
      <c r="QOX77" s="51"/>
      <c r="QOY77" s="47"/>
      <c r="QOZ77" s="52"/>
      <c r="QPA77" s="52"/>
      <c r="QPB77" s="52"/>
      <c r="QPC77" s="28"/>
      <c r="QPD77" s="28"/>
      <c r="QPE77" s="28"/>
      <c r="QPF77" s="28"/>
      <c r="QPG77" s="28"/>
      <c r="QPH77" s="28"/>
      <c r="QPI77" s="28"/>
      <c r="QPJ77" s="28"/>
      <c r="QPK77" s="52"/>
      <c r="QPL77" s="51"/>
      <c r="QPM77" s="51"/>
      <c r="QPN77" s="51"/>
      <c r="QPO77" s="47"/>
      <c r="QPP77" s="52"/>
      <c r="QPQ77" s="52"/>
      <c r="QPR77" s="52"/>
      <c r="QPS77" s="28"/>
      <c r="QPT77" s="28"/>
      <c r="QPU77" s="28"/>
      <c r="QPV77" s="28"/>
      <c r="QPW77" s="28"/>
      <c r="QPX77" s="28"/>
      <c r="QPY77" s="28"/>
      <c r="QPZ77" s="28"/>
      <c r="QQA77" s="52"/>
      <c r="QQB77" s="51"/>
      <c r="QQC77" s="51"/>
      <c r="QQD77" s="51"/>
      <c r="QQE77" s="47"/>
      <c r="QQF77" s="52"/>
      <c r="QQG77" s="52"/>
      <c r="QQH77" s="52"/>
      <c r="QQI77" s="28"/>
      <c r="QQJ77" s="28"/>
      <c r="QQK77" s="28"/>
      <c r="QQL77" s="28"/>
      <c r="QQM77" s="28"/>
      <c r="QQN77" s="28"/>
      <c r="QQO77" s="28"/>
      <c r="QQP77" s="28"/>
      <c r="QQQ77" s="52"/>
      <c r="QQR77" s="51"/>
      <c r="QQS77" s="51"/>
      <c r="QQT77" s="51"/>
      <c r="QQU77" s="47"/>
      <c r="QQV77" s="52"/>
      <c r="QQW77" s="52"/>
      <c r="QQX77" s="52"/>
      <c r="QQY77" s="28"/>
      <c r="QQZ77" s="28"/>
      <c r="QRA77" s="28"/>
      <c r="QRB77" s="28"/>
      <c r="QRC77" s="28"/>
      <c r="QRD77" s="28"/>
      <c r="QRE77" s="28"/>
      <c r="QRF77" s="28"/>
      <c r="QRG77" s="52"/>
      <c r="QRH77" s="51"/>
      <c r="QRI77" s="51"/>
      <c r="QRJ77" s="51"/>
      <c r="QRK77" s="47"/>
      <c r="QRL77" s="52"/>
      <c r="QRM77" s="52"/>
      <c r="QRN77" s="52"/>
      <c r="QRO77" s="28"/>
      <c r="QRP77" s="28"/>
      <c r="QRQ77" s="28"/>
      <c r="QRR77" s="28"/>
      <c r="QRS77" s="28"/>
      <c r="QRT77" s="28"/>
      <c r="QRU77" s="28"/>
      <c r="QRV77" s="28"/>
      <c r="QRW77" s="52"/>
      <c r="QRX77" s="51"/>
      <c r="QRY77" s="51"/>
      <c r="QRZ77" s="51"/>
      <c r="QSA77" s="47"/>
      <c r="QSB77" s="52"/>
      <c r="QSC77" s="52"/>
      <c r="QSD77" s="52"/>
      <c r="QSE77" s="28"/>
      <c r="QSF77" s="28"/>
      <c r="QSG77" s="28"/>
      <c r="QSH77" s="28"/>
      <c r="QSI77" s="28"/>
      <c r="QSJ77" s="28"/>
      <c r="QSK77" s="28"/>
      <c r="QSL77" s="28"/>
      <c r="QSM77" s="52"/>
      <c r="QSN77" s="51"/>
      <c r="QSO77" s="51"/>
      <c r="QSP77" s="51"/>
      <c r="QSQ77" s="47"/>
      <c r="QSR77" s="52"/>
      <c r="QSS77" s="52"/>
      <c r="QST77" s="52"/>
      <c r="QSU77" s="28"/>
      <c r="QSV77" s="28"/>
      <c r="QSW77" s="28"/>
      <c r="QSX77" s="28"/>
      <c r="QSY77" s="28"/>
      <c r="QSZ77" s="28"/>
      <c r="QTA77" s="28"/>
      <c r="QTB77" s="28"/>
      <c r="QTC77" s="52"/>
      <c r="QTD77" s="51"/>
      <c r="QTE77" s="51"/>
      <c r="QTF77" s="51"/>
      <c r="QTG77" s="47"/>
      <c r="QTH77" s="52"/>
      <c r="QTI77" s="52"/>
      <c r="QTJ77" s="52"/>
      <c r="QTK77" s="28"/>
      <c r="QTL77" s="28"/>
      <c r="QTM77" s="28"/>
      <c r="QTN77" s="28"/>
      <c r="QTO77" s="28"/>
      <c r="QTP77" s="28"/>
      <c r="QTQ77" s="28"/>
      <c r="QTR77" s="28"/>
      <c r="QTS77" s="52"/>
      <c r="QTT77" s="51"/>
      <c r="QTU77" s="51"/>
      <c r="QTV77" s="51"/>
      <c r="QTW77" s="47"/>
      <c r="QTX77" s="52"/>
      <c r="QTY77" s="52"/>
      <c r="QTZ77" s="52"/>
      <c r="QUA77" s="28"/>
      <c r="QUB77" s="28"/>
      <c r="QUC77" s="28"/>
      <c r="QUD77" s="28"/>
      <c r="QUE77" s="28"/>
      <c r="QUF77" s="28"/>
      <c r="QUG77" s="28"/>
      <c r="QUH77" s="28"/>
      <c r="QUI77" s="52"/>
      <c r="QUJ77" s="51"/>
      <c r="QUK77" s="51"/>
      <c r="QUL77" s="51"/>
      <c r="QUM77" s="47"/>
      <c r="QUN77" s="52"/>
      <c r="QUO77" s="52"/>
      <c r="QUP77" s="52"/>
      <c r="QUQ77" s="28"/>
      <c r="QUR77" s="28"/>
      <c r="QUS77" s="28"/>
      <c r="QUT77" s="28"/>
      <c r="QUU77" s="28"/>
      <c r="QUV77" s="28"/>
      <c r="QUW77" s="28"/>
      <c r="QUX77" s="28"/>
      <c r="QUY77" s="52"/>
      <c r="QUZ77" s="51"/>
      <c r="QVA77" s="51"/>
      <c r="QVB77" s="51"/>
      <c r="QVC77" s="47"/>
      <c r="QVD77" s="52"/>
      <c r="QVE77" s="52"/>
      <c r="QVF77" s="52"/>
      <c r="QVG77" s="28"/>
      <c r="QVH77" s="28"/>
      <c r="QVI77" s="28"/>
      <c r="QVJ77" s="28"/>
      <c r="QVK77" s="28"/>
      <c r="QVL77" s="28"/>
      <c r="QVM77" s="28"/>
      <c r="QVN77" s="28"/>
      <c r="QVO77" s="52"/>
      <c r="QVP77" s="51"/>
      <c r="QVQ77" s="51"/>
      <c r="QVR77" s="51"/>
      <c r="QVS77" s="47"/>
      <c r="QVT77" s="52"/>
      <c r="QVU77" s="52"/>
      <c r="QVV77" s="52"/>
      <c r="QVW77" s="28"/>
      <c r="QVX77" s="28"/>
      <c r="QVY77" s="28"/>
      <c r="QVZ77" s="28"/>
      <c r="QWA77" s="28"/>
      <c r="QWB77" s="28"/>
      <c r="QWC77" s="28"/>
      <c r="QWD77" s="28"/>
      <c r="QWE77" s="52"/>
      <c r="QWF77" s="51"/>
      <c r="QWG77" s="51"/>
      <c r="QWH77" s="51"/>
      <c r="QWI77" s="47"/>
      <c r="QWJ77" s="52"/>
      <c r="QWK77" s="52"/>
      <c r="QWL77" s="52"/>
      <c r="QWM77" s="28"/>
      <c r="QWN77" s="28"/>
      <c r="QWO77" s="28"/>
      <c r="QWP77" s="28"/>
      <c r="QWQ77" s="28"/>
      <c r="QWR77" s="28"/>
      <c r="QWS77" s="28"/>
      <c r="QWT77" s="28"/>
      <c r="QWU77" s="52"/>
      <c r="QWV77" s="51"/>
      <c r="QWW77" s="51"/>
      <c r="QWX77" s="51"/>
      <c r="QWY77" s="47"/>
      <c r="QWZ77" s="52"/>
      <c r="QXA77" s="52"/>
      <c r="QXB77" s="52"/>
      <c r="QXC77" s="28"/>
      <c r="QXD77" s="28"/>
      <c r="QXE77" s="28"/>
      <c r="QXF77" s="28"/>
      <c r="QXG77" s="28"/>
      <c r="QXH77" s="28"/>
      <c r="QXI77" s="28"/>
      <c r="QXJ77" s="28"/>
      <c r="QXK77" s="52"/>
      <c r="QXL77" s="51"/>
      <c r="QXM77" s="51"/>
      <c r="QXN77" s="51"/>
      <c r="QXO77" s="47"/>
      <c r="QXP77" s="52"/>
      <c r="QXQ77" s="52"/>
      <c r="QXR77" s="52"/>
      <c r="QXS77" s="28"/>
      <c r="QXT77" s="28"/>
      <c r="QXU77" s="28"/>
      <c r="QXV77" s="28"/>
      <c r="QXW77" s="28"/>
      <c r="QXX77" s="28"/>
      <c r="QXY77" s="28"/>
      <c r="QXZ77" s="28"/>
      <c r="QYA77" s="52"/>
      <c r="QYB77" s="51"/>
      <c r="QYC77" s="51"/>
      <c r="QYD77" s="51"/>
      <c r="QYE77" s="47"/>
      <c r="QYF77" s="52"/>
      <c r="QYG77" s="52"/>
      <c r="QYH77" s="52"/>
      <c r="QYI77" s="28"/>
      <c r="QYJ77" s="28"/>
      <c r="QYK77" s="28"/>
      <c r="QYL77" s="28"/>
      <c r="QYM77" s="28"/>
      <c r="QYN77" s="28"/>
      <c r="QYO77" s="28"/>
      <c r="QYP77" s="28"/>
      <c r="QYQ77" s="52"/>
      <c r="QYR77" s="51"/>
      <c r="QYS77" s="51"/>
      <c r="QYT77" s="51"/>
      <c r="QYU77" s="47"/>
      <c r="QYV77" s="52"/>
      <c r="QYW77" s="52"/>
      <c r="QYX77" s="52"/>
      <c r="QYY77" s="28"/>
      <c r="QYZ77" s="28"/>
      <c r="QZA77" s="28"/>
      <c r="QZB77" s="28"/>
      <c r="QZC77" s="28"/>
      <c r="QZD77" s="28"/>
      <c r="QZE77" s="28"/>
      <c r="QZF77" s="28"/>
      <c r="QZG77" s="52"/>
      <c r="QZH77" s="51"/>
      <c r="QZI77" s="51"/>
      <c r="QZJ77" s="51"/>
      <c r="QZK77" s="47"/>
      <c r="QZL77" s="52"/>
      <c r="QZM77" s="52"/>
      <c r="QZN77" s="52"/>
      <c r="QZO77" s="28"/>
      <c r="QZP77" s="28"/>
      <c r="QZQ77" s="28"/>
      <c r="QZR77" s="28"/>
      <c r="QZS77" s="28"/>
      <c r="QZT77" s="28"/>
      <c r="QZU77" s="28"/>
      <c r="QZV77" s="28"/>
      <c r="QZW77" s="52"/>
      <c r="QZX77" s="51"/>
      <c r="QZY77" s="51"/>
      <c r="QZZ77" s="51"/>
      <c r="RAA77" s="47"/>
      <c r="RAB77" s="52"/>
      <c r="RAC77" s="52"/>
      <c r="RAD77" s="52"/>
      <c r="RAE77" s="28"/>
      <c r="RAF77" s="28"/>
      <c r="RAG77" s="28"/>
      <c r="RAH77" s="28"/>
      <c r="RAI77" s="28"/>
      <c r="RAJ77" s="28"/>
      <c r="RAK77" s="28"/>
      <c r="RAL77" s="28"/>
      <c r="RAM77" s="52"/>
      <c r="RAN77" s="51"/>
      <c r="RAO77" s="51"/>
      <c r="RAP77" s="51"/>
      <c r="RAQ77" s="47"/>
      <c r="RAR77" s="52"/>
      <c r="RAS77" s="52"/>
      <c r="RAT77" s="52"/>
      <c r="RAU77" s="28"/>
      <c r="RAV77" s="28"/>
      <c r="RAW77" s="28"/>
      <c r="RAX77" s="28"/>
      <c r="RAY77" s="28"/>
      <c r="RAZ77" s="28"/>
      <c r="RBA77" s="28"/>
      <c r="RBB77" s="28"/>
      <c r="RBC77" s="52"/>
      <c r="RBD77" s="51"/>
      <c r="RBE77" s="51"/>
      <c r="RBF77" s="51"/>
      <c r="RBG77" s="47"/>
      <c r="RBH77" s="52"/>
      <c r="RBI77" s="52"/>
      <c r="RBJ77" s="52"/>
      <c r="RBK77" s="28"/>
      <c r="RBL77" s="28"/>
      <c r="RBM77" s="28"/>
      <c r="RBN77" s="28"/>
      <c r="RBO77" s="28"/>
      <c r="RBP77" s="28"/>
      <c r="RBQ77" s="28"/>
      <c r="RBR77" s="28"/>
      <c r="RBS77" s="52"/>
      <c r="RBT77" s="51"/>
      <c r="RBU77" s="51"/>
      <c r="RBV77" s="51"/>
      <c r="RBW77" s="47"/>
      <c r="RBX77" s="52"/>
      <c r="RBY77" s="52"/>
      <c r="RBZ77" s="52"/>
      <c r="RCA77" s="28"/>
      <c r="RCB77" s="28"/>
      <c r="RCC77" s="28"/>
      <c r="RCD77" s="28"/>
      <c r="RCE77" s="28"/>
      <c r="RCF77" s="28"/>
      <c r="RCG77" s="28"/>
      <c r="RCH77" s="28"/>
      <c r="RCI77" s="52"/>
      <c r="RCJ77" s="51"/>
      <c r="RCK77" s="51"/>
      <c r="RCL77" s="51"/>
      <c r="RCM77" s="47"/>
      <c r="RCN77" s="52"/>
      <c r="RCO77" s="52"/>
      <c r="RCP77" s="52"/>
      <c r="RCQ77" s="28"/>
      <c r="RCR77" s="28"/>
      <c r="RCS77" s="28"/>
      <c r="RCT77" s="28"/>
      <c r="RCU77" s="28"/>
      <c r="RCV77" s="28"/>
      <c r="RCW77" s="28"/>
      <c r="RCX77" s="28"/>
      <c r="RCY77" s="52"/>
      <c r="RCZ77" s="51"/>
      <c r="RDA77" s="51"/>
      <c r="RDB77" s="51"/>
      <c r="RDC77" s="47"/>
      <c r="RDD77" s="52"/>
      <c r="RDE77" s="52"/>
      <c r="RDF77" s="52"/>
      <c r="RDG77" s="28"/>
      <c r="RDH77" s="28"/>
      <c r="RDI77" s="28"/>
      <c r="RDJ77" s="28"/>
      <c r="RDK77" s="28"/>
      <c r="RDL77" s="28"/>
      <c r="RDM77" s="28"/>
      <c r="RDN77" s="28"/>
      <c r="RDO77" s="52"/>
      <c r="RDP77" s="51"/>
      <c r="RDQ77" s="51"/>
      <c r="RDR77" s="51"/>
      <c r="RDS77" s="47"/>
      <c r="RDT77" s="52"/>
      <c r="RDU77" s="52"/>
      <c r="RDV77" s="52"/>
      <c r="RDW77" s="28"/>
      <c r="RDX77" s="28"/>
      <c r="RDY77" s="28"/>
      <c r="RDZ77" s="28"/>
      <c r="REA77" s="28"/>
      <c r="REB77" s="28"/>
      <c r="REC77" s="28"/>
      <c r="RED77" s="28"/>
      <c r="REE77" s="52"/>
      <c r="REF77" s="51"/>
      <c r="REG77" s="51"/>
      <c r="REH77" s="51"/>
      <c r="REI77" s="47"/>
      <c r="REJ77" s="52"/>
      <c r="REK77" s="52"/>
      <c r="REL77" s="52"/>
      <c r="REM77" s="28"/>
      <c r="REN77" s="28"/>
      <c r="REO77" s="28"/>
      <c r="REP77" s="28"/>
      <c r="REQ77" s="28"/>
      <c r="RER77" s="28"/>
      <c r="RES77" s="28"/>
      <c r="RET77" s="28"/>
      <c r="REU77" s="52"/>
      <c r="REV77" s="51"/>
      <c r="REW77" s="51"/>
      <c r="REX77" s="51"/>
      <c r="REY77" s="47"/>
      <c r="REZ77" s="52"/>
      <c r="RFA77" s="52"/>
      <c r="RFB77" s="52"/>
      <c r="RFC77" s="28"/>
      <c r="RFD77" s="28"/>
      <c r="RFE77" s="28"/>
      <c r="RFF77" s="28"/>
      <c r="RFG77" s="28"/>
      <c r="RFH77" s="28"/>
      <c r="RFI77" s="28"/>
      <c r="RFJ77" s="28"/>
      <c r="RFK77" s="52"/>
      <c r="RFL77" s="51"/>
      <c r="RFM77" s="51"/>
      <c r="RFN77" s="51"/>
      <c r="RFO77" s="47"/>
      <c r="RFP77" s="52"/>
      <c r="RFQ77" s="52"/>
      <c r="RFR77" s="52"/>
      <c r="RFS77" s="28"/>
      <c r="RFT77" s="28"/>
      <c r="RFU77" s="28"/>
      <c r="RFV77" s="28"/>
      <c r="RFW77" s="28"/>
      <c r="RFX77" s="28"/>
      <c r="RFY77" s="28"/>
      <c r="RFZ77" s="28"/>
      <c r="RGA77" s="52"/>
      <c r="RGB77" s="51"/>
      <c r="RGC77" s="51"/>
      <c r="RGD77" s="51"/>
      <c r="RGE77" s="47"/>
      <c r="RGF77" s="52"/>
      <c r="RGG77" s="52"/>
      <c r="RGH77" s="52"/>
      <c r="RGI77" s="28"/>
      <c r="RGJ77" s="28"/>
      <c r="RGK77" s="28"/>
      <c r="RGL77" s="28"/>
      <c r="RGM77" s="28"/>
      <c r="RGN77" s="28"/>
      <c r="RGO77" s="28"/>
      <c r="RGP77" s="28"/>
      <c r="RGQ77" s="52"/>
      <c r="RGR77" s="51"/>
      <c r="RGS77" s="51"/>
      <c r="RGT77" s="51"/>
      <c r="RGU77" s="47"/>
      <c r="RGV77" s="52"/>
      <c r="RGW77" s="52"/>
      <c r="RGX77" s="52"/>
      <c r="RGY77" s="28"/>
      <c r="RGZ77" s="28"/>
      <c r="RHA77" s="28"/>
      <c r="RHB77" s="28"/>
      <c r="RHC77" s="28"/>
      <c r="RHD77" s="28"/>
      <c r="RHE77" s="28"/>
      <c r="RHF77" s="28"/>
      <c r="RHG77" s="52"/>
      <c r="RHH77" s="51"/>
      <c r="RHI77" s="51"/>
      <c r="RHJ77" s="51"/>
      <c r="RHK77" s="47"/>
      <c r="RHL77" s="52"/>
      <c r="RHM77" s="52"/>
      <c r="RHN77" s="52"/>
      <c r="RHO77" s="28"/>
      <c r="RHP77" s="28"/>
      <c r="RHQ77" s="28"/>
      <c r="RHR77" s="28"/>
      <c r="RHS77" s="28"/>
      <c r="RHT77" s="28"/>
      <c r="RHU77" s="28"/>
      <c r="RHV77" s="28"/>
      <c r="RHW77" s="52"/>
      <c r="RHX77" s="51"/>
      <c r="RHY77" s="51"/>
      <c r="RHZ77" s="51"/>
      <c r="RIA77" s="47"/>
      <c r="RIB77" s="52"/>
      <c r="RIC77" s="52"/>
      <c r="RID77" s="52"/>
      <c r="RIE77" s="28"/>
      <c r="RIF77" s="28"/>
      <c r="RIG77" s="28"/>
      <c r="RIH77" s="28"/>
      <c r="RII77" s="28"/>
      <c r="RIJ77" s="28"/>
      <c r="RIK77" s="28"/>
      <c r="RIL77" s="28"/>
      <c r="RIM77" s="52"/>
      <c r="RIN77" s="51"/>
      <c r="RIO77" s="51"/>
      <c r="RIP77" s="51"/>
      <c r="RIQ77" s="47"/>
      <c r="RIR77" s="52"/>
      <c r="RIS77" s="52"/>
      <c r="RIT77" s="52"/>
      <c r="RIU77" s="28"/>
      <c r="RIV77" s="28"/>
      <c r="RIW77" s="28"/>
      <c r="RIX77" s="28"/>
      <c r="RIY77" s="28"/>
      <c r="RIZ77" s="28"/>
      <c r="RJA77" s="28"/>
      <c r="RJB77" s="28"/>
      <c r="RJC77" s="52"/>
      <c r="RJD77" s="51"/>
      <c r="RJE77" s="51"/>
      <c r="RJF77" s="51"/>
      <c r="RJG77" s="47"/>
      <c r="RJH77" s="52"/>
      <c r="RJI77" s="52"/>
      <c r="RJJ77" s="52"/>
      <c r="RJK77" s="28"/>
      <c r="RJL77" s="28"/>
      <c r="RJM77" s="28"/>
      <c r="RJN77" s="28"/>
      <c r="RJO77" s="28"/>
      <c r="RJP77" s="28"/>
      <c r="RJQ77" s="28"/>
      <c r="RJR77" s="28"/>
      <c r="RJS77" s="52"/>
      <c r="RJT77" s="51"/>
      <c r="RJU77" s="51"/>
      <c r="RJV77" s="51"/>
      <c r="RJW77" s="47"/>
      <c r="RJX77" s="52"/>
      <c r="RJY77" s="52"/>
      <c r="RJZ77" s="52"/>
      <c r="RKA77" s="28"/>
      <c r="RKB77" s="28"/>
      <c r="RKC77" s="28"/>
      <c r="RKD77" s="28"/>
      <c r="RKE77" s="28"/>
      <c r="RKF77" s="28"/>
      <c r="RKG77" s="28"/>
      <c r="RKH77" s="28"/>
      <c r="RKI77" s="52"/>
      <c r="RKJ77" s="51"/>
      <c r="RKK77" s="51"/>
      <c r="RKL77" s="51"/>
      <c r="RKM77" s="47"/>
      <c r="RKN77" s="52"/>
      <c r="RKO77" s="52"/>
      <c r="RKP77" s="52"/>
      <c r="RKQ77" s="28"/>
      <c r="RKR77" s="28"/>
      <c r="RKS77" s="28"/>
      <c r="RKT77" s="28"/>
      <c r="RKU77" s="28"/>
      <c r="RKV77" s="28"/>
      <c r="RKW77" s="28"/>
      <c r="RKX77" s="28"/>
      <c r="RKY77" s="52"/>
      <c r="RKZ77" s="51"/>
      <c r="RLA77" s="51"/>
      <c r="RLB77" s="51"/>
      <c r="RLC77" s="47"/>
      <c r="RLD77" s="52"/>
      <c r="RLE77" s="52"/>
      <c r="RLF77" s="52"/>
      <c r="RLG77" s="28"/>
      <c r="RLH77" s="28"/>
      <c r="RLI77" s="28"/>
      <c r="RLJ77" s="28"/>
      <c r="RLK77" s="28"/>
      <c r="RLL77" s="28"/>
      <c r="RLM77" s="28"/>
      <c r="RLN77" s="28"/>
      <c r="RLO77" s="52"/>
      <c r="RLP77" s="51"/>
      <c r="RLQ77" s="51"/>
      <c r="RLR77" s="51"/>
      <c r="RLS77" s="47"/>
      <c r="RLT77" s="52"/>
      <c r="RLU77" s="52"/>
      <c r="RLV77" s="52"/>
      <c r="RLW77" s="28"/>
      <c r="RLX77" s="28"/>
      <c r="RLY77" s="28"/>
      <c r="RLZ77" s="28"/>
      <c r="RMA77" s="28"/>
      <c r="RMB77" s="28"/>
      <c r="RMC77" s="28"/>
      <c r="RMD77" s="28"/>
      <c r="RME77" s="52"/>
      <c r="RMF77" s="51"/>
      <c r="RMG77" s="51"/>
      <c r="RMH77" s="51"/>
      <c r="RMI77" s="47"/>
      <c r="RMJ77" s="52"/>
      <c r="RMK77" s="52"/>
      <c r="RML77" s="52"/>
      <c r="RMM77" s="28"/>
      <c r="RMN77" s="28"/>
      <c r="RMO77" s="28"/>
      <c r="RMP77" s="28"/>
      <c r="RMQ77" s="28"/>
      <c r="RMR77" s="28"/>
      <c r="RMS77" s="28"/>
      <c r="RMT77" s="28"/>
      <c r="RMU77" s="52"/>
      <c r="RMV77" s="51"/>
      <c r="RMW77" s="51"/>
      <c r="RMX77" s="51"/>
      <c r="RMY77" s="47"/>
      <c r="RMZ77" s="52"/>
      <c r="RNA77" s="52"/>
      <c r="RNB77" s="52"/>
      <c r="RNC77" s="28"/>
      <c r="RND77" s="28"/>
      <c r="RNE77" s="28"/>
      <c r="RNF77" s="28"/>
      <c r="RNG77" s="28"/>
      <c r="RNH77" s="28"/>
      <c r="RNI77" s="28"/>
      <c r="RNJ77" s="28"/>
      <c r="RNK77" s="52"/>
      <c r="RNL77" s="51"/>
      <c r="RNM77" s="51"/>
      <c r="RNN77" s="51"/>
      <c r="RNO77" s="47"/>
      <c r="RNP77" s="52"/>
      <c r="RNQ77" s="52"/>
      <c r="RNR77" s="52"/>
      <c r="RNS77" s="28"/>
      <c r="RNT77" s="28"/>
      <c r="RNU77" s="28"/>
      <c r="RNV77" s="28"/>
      <c r="RNW77" s="28"/>
      <c r="RNX77" s="28"/>
      <c r="RNY77" s="28"/>
      <c r="RNZ77" s="28"/>
      <c r="ROA77" s="52"/>
      <c r="ROB77" s="51"/>
      <c r="ROC77" s="51"/>
      <c r="ROD77" s="51"/>
      <c r="ROE77" s="47"/>
      <c r="ROF77" s="52"/>
      <c r="ROG77" s="52"/>
      <c r="ROH77" s="52"/>
      <c r="ROI77" s="28"/>
      <c r="ROJ77" s="28"/>
      <c r="ROK77" s="28"/>
      <c r="ROL77" s="28"/>
      <c r="ROM77" s="28"/>
      <c r="RON77" s="28"/>
      <c r="ROO77" s="28"/>
      <c r="ROP77" s="28"/>
      <c r="ROQ77" s="52"/>
      <c r="ROR77" s="51"/>
      <c r="ROS77" s="51"/>
      <c r="ROT77" s="51"/>
      <c r="ROU77" s="47"/>
      <c r="ROV77" s="52"/>
      <c r="ROW77" s="52"/>
      <c r="ROX77" s="52"/>
      <c r="ROY77" s="28"/>
      <c r="ROZ77" s="28"/>
      <c r="RPA77" s="28"/>
      <c r="RPB77" s="28"/>
      <c r="RPC77" s="28"/>
      <c r="RPD77" s="28"/>
      <c r="RPE77" s="28"/>
      <c r="RPF77" s="28"/>
      <c r="RPG77" s="52"/>
      <c r="RPH77" s="51"/>
      <c r="RPI77" s="51"/>
      <c r="RPJ77" s="51"/>
      <c r="RPK77" s="47"/>
      <c r="RPL77" s="52"/>
      <c r="RPM77" s="52"/>
      <c r="RPN77" s="52"/>
      <c r="RPO77" s="28"/>
      <c r="RPP77" s="28"/>
      <c r="RPQ77" s="28"/>
      <c r="RPR77" s="28"/>
      <c r="RPS77" s="28"/>
      <c r="RPT77" s="28"/>
      <c r="RPU77" s="28"/>
      <c r="RPV77" s="28"/>
      <c r="RPW77" s="52"/>
      <c r="RPX77" s="51"/>
      <c r="RPY77" s="51"/>
      <c r="RPZ77" s="51"/>
      <c r="RQA77" s="47"/>
      <c r="RQB77" s="52"/>
      <c r="RQC77" s="52"/>
      <c r="RQD77" s="52"/>
      <c r="RQE77" s="28"/>
      <c r="RQF77" s="28"/>
      <c r="RQG77" s="28"/>
      <c r="RQH77" s="28"/>
      <c r="RQI77" s="28"/>
      <c r="RQJ77" s="28"/>
      <c r="RQK77" s="28"/>
      <c r="RQL77" s="28"/>
      <c r="RQM77" s="52"/>
      <c r="RQN77" s="51"/>
      <c r="RQO77" s="51"/>
      <c r="RQP77" s="51"/>
      <c r="RQQ77" s="47"/>
      <c r="RQR77" s="52"/>
      <c r="RQS77" s="52"/>
      <c r="RQT77" s="52"/>
      <c r="RQU77" s="28"/>
      <c r="RQV77" s="28"/>
      <c r="RQW77" s="28"/>
      <c r="RQX77" s="28"/>
      <c r="RQY77" s="28"/>
      <c r="RQZ77" s="28"/>
      <c r="RRA77" s="28"/>
      <c r="RRB77" s="28"/>
      <c r="RRC77" s="52"/>
      <c r="RRD77" s="51"/>
      <c r="RRE77" s="51"/>
      <c r="RRF77" s="51"/>
      <c r="RRG77" s="47"/>
      <c r="RRH77" s="52"/>
      <c r="RRI77" s="52"/>
      <c r="RRJ77" s="52"/>
      <c r="RRK77" s="28"/>
      <c r="RRL77" s="28"/>
      <c r="RRM77" s="28"/>
      <c r="RRN77" s="28"/>
      <c r="RRO77" s="28"/>
      <c r="RRP77" s="28"/>
      <c r="RRQ77" s="28"/>
      <c r="RRR77" s="28"/>
      <c r="RRS77" s="52"/>
      <c r="RRT77" s="51"/>
      <c r="RRU77" s="51"/>
      <c r="RRV77" s="51"/>
      <c r="RRW77" s="47"/>
      <c r="RRX77" s="52"/>
      <c r="RRY77" s="52"/>
      <c r="RRZ77" s="52"/>
      <c r="RSA77" s="28"/>
      <c r="RSB77" s="28"/>
      <c r="RSC77" s="28"/>
      <c r="RSD77" s="28"/>
      <c r="RSE77" s="28"/>
      <c r="RSF77" s="28"/>
      <c r="RSG77" s="28"/>
      <c r="RSH77" s="28"/>
      <c r="RSI77" s="52"/>
      <c r="RSJ77" s="51"/>
      <c r="RSK77" s="51"/>
      <c r="RSL77" s="51"/>
      <c r="RSM77" s="47"/>
      <c r="RSN77" s="52"/>
      <c r="RSO77" s="52"/>
      <c r="RSP77" s="52"/>
      <c r="RSQ77" s="28"/>
      <c r="RSR77" s="28"/>
      <c r="RSS77" s="28"/>
      <c r="RST77" s="28"/>
      <c r="RSU77" s="28"/>
      <c r="RSV77" s="28"/>
      <c r="RSW77" s="28"/>
      <c r="RSX77" s="28"/>
      <c r="RSY77" s="52"/>
      <c r="RSZ77" s="51"/>
      <c r="RTA77" s="51"/>
      <c r="RTB77" s="51"/>
      <c r="RTC77" s="47"/>
      <c r="RTD77" s="52"/>
      <c r="RTE77" s="52"/>
      <c r="RTF77" s="52"/>
      <c r="RTG77" s="28"/>
      <c r="RTH77" s="28"/>
      <c r="RTI77" s="28"/>
      <c r="RTJ77" s="28"/>
      <c r="RTK77" s="28"/>
      <c r="RTL77" s="28"/>
      <c r="RTM77" s="28"/>
      <c r="RTN77" s="28"/>
      <c r="RTO77" s="52"/>
      <c r="RTP77" s="51"/>
      <c r="RTQ77" s="51"/>
      <c r="RTR77" s="51"/>
      <c r="RTS77" s="47"/>
      <c r="RTT77" s="52"/>
      <c r="RTU77" s="52"/>
      <c r="RTV77" s="52"/>
      <c r="RTW77" s="28"/>
      <c r="RTX77" s="28"/>
      <c r="RTY77" s="28"/>
      <c r="RTZ77" s="28"/>
      <c r="RUA77" s="28"/>
      <c r="RUB77" s="28"/>
      <c r="RUC77" s="28"/>
      <c r="RUD77" s="28"/>
      <c r="RUE77" s="52"/>
      <c r="RUF77" s="51"/>
      <c r="RUG77" s="51"/>
      <c r="RUH77" s="51"/>
      <c r="RUI77" s="47"/>
      <c r="RUJ77" s="52"/>
      <c r="RUK77" s="52"/>
      <c r="RUL77" s="52"/>
      <c r="RUM77" s="28"/>
      <c r="RUN77" s="28"/>
      <c r="RUO77" s="28"/>
      <c r="RUP77" s="28"/>
      <c r="RUQ77" s="28"/>
      <c r="RUR77" s="28"/>
      <c r="RUS77" s="28"/>
      <c r="RUT77" s="28"/>
      <c r="RUU77" s="52"/>
      <c r="RUV77" s="51"/>
      <c r="RUW77" s="51"/>
      <c r="RUX77" s="51"/>
      <c r="RUY77" s="47"/>
      <c r="RUZ77" s="52"/>
      <c r="RVA77" s="52"/>
      <c r="RVB77" s="52"/>
      <c r="RVC77" s="28"/>
      <c r="RVD77" s="28"/>
      <c r="RVE77" s="28"/>
      <c r="RVF77" s="28"/>
      <c r="RVG77" s="28"/>
      <c r="RVH77" s="28"/>
      <c r="RVI77" s="28"/>
      <c r="RVJ77" s="28"/>
      <c r="RVK77" s="52"/>
      <c r="RVL77" s="51"/>
      <c r="RVM77" s="51"/>
      <c r="RVN77" s="51"/>
      <c r="RVO77" s="47"/>
      <c r="RVP77" s="52"/>
      <c r="RVQ77" s="52"/>
      <c r="RVR77" s="52"/>
      <c r="RVS77" s="28"/>
      <c r="RVT77" s="28"/>
      <c r="RVU77" s="28"/>
      <c r="RVV77" s="28"/>
      <c r="RVW77" s="28"/>
      <c r="RVX77" s="28"/>
      <c r="RVY77" s="28"/>
      <c r="RVZ77" s="28"/>
      <c r="RWA77" s="52"/>
      <c r="RWB77" s="51"/>
      <c r="RWC77" s="51"/>
      <c r="RWD77" s="51"/>
      <c r="RWE77" s="47"/>
      <c r="RWF77" s="52"/>
      <c r="RWG77" s="52"/>
      <c r="RWH77" s="52"/>
      <c r="RWI77" s="28"/>
      <c r="RWJ77" s="28"/>
      <c r="RWK77" s="28"/>
      <c r="RWL77" s="28"/>
      <c r="RWM77" s="28"/>
      <c r="RWN77" s="28"/>
      <c r="RWO77" s="28"/>
      <c r="RWP77" s="28"/>
      <c r="RWQ77" s="52"/>
      <c r="RWR77" s="51"/>
      <c r="RWS77" s="51"/>
      <c r="RWT77" s="51"/>
      <c r="RWU77" s="47"/>
      <c r="RWV77" s="52"/>
      <c r="RWW77" s="52"/>
      <c r="RWX77" s="52"/>
      <c r="RWY77" s="28"/>
      <c r="RWZ77" s="28"/>
      <c r="RXA77" s="28"/>
      <c r="RXB77" s="28"/>
      <c r="RXC77" s="28"/>
      <c r="RXD77" s="28"/>
      <c r="RXE77" s="28"/>
      <c r="RXF77" s="28"/>
      <c r="RXG77" s="52"/>
      <c r="RXH77" s="51"/>
      <c r="RXI77" s="51"/>
      <c r="RXJ77" s="51"/>
      <c r="RXK77" s="47"/>
      <c r="RXL77" s="52"/>
      <c r="RXM77" s="52"/>
      <c r="RXN77" s="52"/>
      <c r="RXO77" s="28"/>
      <c r="RXP77" s="28"/>
      <c r="RXQ77" s="28"/>
      <c r="RXR77" s="28"/>
      <c r="RXS77" s="28"/>
      <c r="RXT77" s="28"/>
      <c r="RXU77" s="28"/>
      <c r="RXV77" s="28"/>
      <c r="RXW77" s="52"/>
      <c r="RXX77" s="51"/>
      <c r="RXY77" s="51"/>
      <c r="RXZ77" s="51"/>
      <c r="RYA77" s="47"/>
      <c r="RYB77" s="52"/>
      <c r="RYC77" s="52"/>
      <c r="RYD77" s="52"/>
      <c r="RYE77" s="28"/>
      <c r="RYF77" s="28"/>
      <c r="RYG77" s="28"/>
      <c r="RYH77" s="28"/>
      <c r="RYI77" s="28"/>
      <c r="RYJ77" s="28"/>
      <c r="RYK77" s="28"/>
      <c r="RYL77" s="28"/>
      <c r="RYM77" s="52"/>
      <c r="RYN77" s="51"/>
      <c r="RYO77" s="51"/>
      <c r="RYP77" s="51"/>
      <c r="RYQ77" s="47"/>
      <c r="RYR77" s="52"/>
      <c r="RYS77" s="52"/>
      <c r="RYT77" s="52"/>
      <c r="RYU77" s="28"/>
      <c r="RYV77" s="28"/>
      <c r="RYW77" s="28"/>
      <c r="RYX77" s="28"/>
      <c r="RYY77" s="28"/>
      <c r="RYZ77" s="28"/>
      <c r="RZA77" s="28"/>
      <c r="RZB77" s="28"/>
      <c r="RZC77" s="52"/>
      <c r="RZD77" s="51"/>
      <c r="RZE77" s="51"/>
      <c r="RZF77" s="51"/>
      <c r="RZG77" s="47"/>
      <c r="RZH77" s="52"/>
      <c r="RZI77" s="52"/>
      <c r="RZJ77" s="52"/>
      <c r="RZK77" s="28"/>
      <c r="RZL77" s="28"/>
      <c r="RZM77" s="28"/>
      <c r="RZN77" s="28"/>
      <c r="RZO77" s="28"/>
      <c r="RZP77" s="28"/>
      <c r="RZQ77" s="28"/>
      <c r="RZR77" s="28"/>
      <c r="RZS77" s="52"/>
      <c r="RZT77" s="51"/>
      <c r="RZU77" s="51"/>
      <c r="RZV77" s="51"/>
      <c r="RZW77" s="47"/>
      <c r="RZX77" s="52"/>
      <c r="RZY77" s="52"/>
      <c r="RZZ77" s="52"/>
      <c r="SAA77" s="28"/>
      <c r="SAB77" s="28"/>
      <c r="SAC77" s="28"/>
      <c r="SAD77" s="28"/>
      <c r="SAE77" s="28"/>
      <c r="SAF77" s="28"/>
      <c r="SAG77" s="28"/>
      <c r="SAH77" s="28"/>
      <c r="SAI77" s="52"/>
      <c r="SAJ77" s="51"/>
      <c r="SAK77" s="51"/>
      <c r="SAL77" s="51"/>
      <c r="SAM77" s="47"/>
      <c r="SAN77" s="52"/>
      <c r="SAO77" s="52"/>
      <c r="SAP77" s="52"/>
      <c r="SAQ77" s="28"/>
      <c r="SAR77" s="28"/>
      <c r="SAS77" s="28"/>
      <c r="SAT77" s="28"/>
      <c r="SAU77" s="28"/>
      <c r="SAV77" s="28"/>
      <c r="SAW77" s="28"/>
      <c r="SAX77" s="28"/>
      <c r="SAY77" s="52"/>
      <c r="SAZ77" s="51"/>
      <c r="SBA77" s="51"/>
      <c r="SBB77" s="51"/>
      <c r="SBC77" s="47"/>
      <c r="SBD77" s="52"/>
      <c r="SBE77" s="52"/>
      <c r="SBF77" s="52"/>
      <c r="SBG77" s="28"/>
      <c r="SBH77" s="28"/>
      <c r="SBI77" s="28"/>
      <c r="SBJ77" s="28"/>
      <c r="SBK77" s="28"/>
      <c r="SBL77" s="28"/>
      <c r="SBM77" s="28"/>
      <c r="SBN77" s="28"/>
      <c r="SBO77" s="52"/>
      <c r="SBP77" s="51"/>
      <c r="SBQ77" s="51"/>
      <c r="SBR77" s="51"/>
      <c r="SBS77" s="47"/>
      <c r="SBT77" s="52"/>
      <c r="SBU77" s="52"/>
      <c r="SBV77" s="52"/>
      <c r="SBW77" s="28"/>
      <c r="SBX77" s="28"/>
      <c r="SBY77" s="28"/>
      <c r="SBZ77" s="28"/>
      <c r="SCA77" s="28"/>
      <c r="SCB77" s="28"/>
      <c r="SCC77" s="28"/>
      <c r="SCD77" s="28"/>
      <c r="SCE77" s="52"/>
      <c r="SCF77" s="51"/>
      <c r="SCG77" s="51"/>
      <c r="SCH77" s="51"/>
      <c r="SCI77" s="47"/>
      <c r="SCJ77" s="52"/>
      <c r="SCK77" s="52"/>
      <c r="SCL77" s="52"/>
      <c r="SCM77" s="28"/>
      <c r="SCN77" s="28"/>
      <c r="SCO77" s="28"/>
      <c r="SCP77" s="28"/>
      <c r="SCQ77" s="28"/>
      <c r="SCR77" s="28"/>
      <c r="SCS77" s="28"/>
      <c r="SCT77" s="28"/>
      <c r="SCU77" s="52"/>
      <c r="SCV77" s="51"/>
      <c r="SCW77" s="51"/>
      <c r="SCX77" s="51"/>
      <c r="SCY77" s="47"/>
      <c r="SCZ77" s="52"/>
      <c r="SDA77" s="52"/>
      <c r="SDB77" s="52"/>
      <c r="SDC77" s="28"/>
      <c r="SDD77" s="28"/>
      <c r="SDE77" s="28"/>
      <c r="SDF77" s="28"/>
      <c r="SDG77" s="28"/>
      <c r="SDH77" s="28"/>
      <c r="SDI77" s="28"/>
      <c r="SDJ77" s="28"/>
      <c r="SDK77" s="52"/>
      <c r="SDL77" s="51"/>
      <c r="SDM77" s="51"/>
      <c r="SDN77" s="51"/>
      <c r="SDO77" s="47"/>
      <c r="SDP77" s="52"/>
      <c r="SDQ77" s="52"/>
      <c r="SDR77" s="52"/>
      <c r="SDS77" s="28"/>
      <c r="SDT77" s="28"/>
      <c r="SDU77" s="28"/>
      <c r="SDV77" s="28"/>
      <c r="SDW77" s="28"/>
      <c r="SDX77" s="28"/>
      <c r="SDY77" s="28"/>
      <c r="SDZ77" s="28"/>
      <c r="SEA77" s="52"/>
      <c r="SEB77" s="51"/>
      <c r="SEC77" s="51"/>
      <c r="SED77" s="51"/>
      <c r="SEE77" s="47"/>
      <c r="SEF77" s="52"/>
      <c r="SEG77" s="52"/>
      <c r="SEH77" s="52"/>
      <c r="SEI77" s="28"/>
      <c r="SEJ77" s="28"/>
      <c r="SEK77" s="28"/>
      <c r="SEL77" s="28"/>
      <c r="SEM77" s="28"/>
      <c r="SEN77" s="28"/>
      <c r="SEO77" s="28"/>
      <c r="SEP77" s="28"/>
      <c r="SEQ77" s="52"/>
      <c r="SER77" s="51"/>
      <c r="SES77" s="51"/>
      <c r="SET77" s="51"/>
      <c r="SEU77" s="47"/>
      <c r="SEV77" s="52"/>
      <c r="SEW77" s="52"/>
      <c r="SEX77" s="52"/>
      <c r="SEY77" s="28"/>
      <c r="SEZ77" s="28"/>
      <c r="SFA77" s="28"/>
      <c r="SFB77" s="28"/>
      <c r="SFC77" s="28"/>
      <c r="SFD77" s="28"/>
      <c r="SFE77" s="28"/>
      <c r="SFF77" s="28"/>
      <c r="SFG77" s="52"/>
      <c r="SFH77" s="51"/>
      <c r="SFI77" s="51"/>
      <c r="SFJ77" s="51"/>
      <c r="SFK77" s="47"/>
      <c r="SFL77" s="52"/>
      <c r="SFM77" s="52"/>
      <c r="SFN77" s="52"/>
      <c r="SFO77" s="28"/>
      <c r="SFP77" s="28"/>
      <c r="SFQ77" s="28"/>
      <c r="SFR77" s="28"/>
      <c r="SFS77" s="28"/>
      <c r="SFT77" s="28"/>
      <c r="SFU77" s="28"/>
      <c r="SFV77" s="28"/>
      <c r="SFW77" s="52"/>
      <c r="SFX77" s="51"/>
      <c r="SFY77" s="51"/>
      <c r="SFZ77" s="51"/>
      <c r="SGA77" s="47"/>
      <c r="SGB77" s="52"/>
      <c r="SGC77" s="52"/>
      <c r="SGD77" s="52"/>
      <c r="SGE77" s="28"/>
      <c r="SGF77" s="28"/>
      <c r="SGG77" s="28"/>
      <c r="SGH77" s="28"/>
      <c r="SGI77" s="28"/>
      <c r="SGJ77" s="28"/>
      <c r="SGK77" s="28"/>
      <c r="SGL77" s="28"/>
      <c r="SGM77" s="52"/>
      <c r="SGN77" s="51"/>
      <c r="SGO77" s="51"/>
      <c r="SGP77" s="51"/>
      <c r="SGQ77" s="47"/>
      <c r="SGR77" s="52"/>
      <c r="SGS77" s="52"/>
      <c r="SGT77" s="52"/>
      <c r="SGU77" s="28"/>
      <c r="SGV77" s="28"/>
      <c r="SGW77" s="28"/>
      <c r="SGX77" s="28"/>
      <c r="SGY77" s="28"/>
      <c r="SGZ77" s="28"/>
      <c r="SHA77" s="28"/>
      <c r="SHB77" s="28"/>
      <c r="SHC77" s="52"/>
      <c r="SHD77" s="51"/>
      <c r="SHE77" s="51"/>
      <c r="SHF77" s="51"/>
      <c r="SHG77" s="47"/>
      <c r="SHH77" s="52"/>
      <c r="SHI77" s="52"/>
      <c r="SHJ77" s="52"/>
      <c r="SHK77" s="28"/>
      <c r="SHL77" s="28"/>
      <c r="SHM77" s="28"/>
      <c r="SHN77" s="28"/>
      <c r="SHO77" s="28"/>
      <c r="SHP77" s="28"/>
      <c r="SHQ77" s="28"/>
      <c r="SHR77" s="28"/>
      <c r="SHS77" s="52"/>
      <c r="SHT77" s="51"/>
      <c r="SHU77" s="51"/>
      <c r="SHV77" s="51"/>
      <c r="SHW77" s="47"/>
      <c r="SHX77" s="52"/>
      <c r="SHY77" s="52"/>
      <c r="SHZ77" s="52"/>
      <c r="SIA77" s="28"/>
      <c r="SIB77" s="28"/>
      <c r="SIC77" s="28"/>
      <c r="SID77" s="28"/>
      <c r="SIE77" s="28"/>
      <c r="SIF77" s="28"/>
      <c r="SIG77" s="28"/>
      <c r="SIH77" s="28"/>
      <c r="SII77" s="52"/>
      <c r="SIJ77" s="51"/>
      <c r="SIK77" s="51"/>
      <c r="SIL77" s="51"/>
      <c r="SIM77" s="47"/>
      <c r="SIN77" s="52"/>
      <c r="SIO77" s="52"/>
      <c r="SIP77" s="52"/>
      <c r="SIQ77" s="28"/>
      <c r="SIR77" s="28"/>
      <c r="SIS77" s="28"/>
      <c r="SIT77" s="28"/>
      <c r="SIU77" s="28"/>
      <c r="SIV77" s="28"/>
      <c r="SIW77" s="28"/>
      <c r="SIX77" s="28"/>
      <c r="SIY77" s="52"/>
      <c r="SIZ77" s="51"/>
      <c r="SJA77" s="51"/>
      <c r="SJB77" s="51"/>
      <c r="SJC77" s="47"/>
      <c r="SJD77" s="52"/>
      <c r="SJE77" s="52"/>
      <c r="SJF77" s="52"/>
      <c r="SJG77" s="28"/>
      <c r="SJH77" s="28"/>
      <c r="SJI77" s="28"/>
      <c r="SJJ77" s="28"/>
      <c r="SJK77" s="28"/>
      <c r="SJL77" s="28"/>
      <c r="SJM77" s="28"/>
      <c r="SJN77" s="28"/>
      <c r="SJO77" s="52"/>
      <c r="SJP77" s="51"/>
      <c r="SJQ77" s="51"/>
      <c r="SJR77" s="51"/>
      <c r="SJS77" s="47"/>
      <c r="SJT77" s="52"/>
      <c r="SJU77" s="52"/>
      <c r="SJV77" s="52"/>
      <c r="SJW77" s="28"/>
      <c r="SJX77" s="28"/>
      <c r="SJY77" s="28"/>
      <c r="SJZ77" s="28"/>
      <c r="SKA77" s="28"/>
      <c r="SKB77" s="28"/>
      <c r="SKC77" s="28"/>
      <c r="SKD77" s="28"/>
      <c r="SKE77" s="52"/>
      <c r="SKF77" s="51"/>
      <c r="SKG77" s="51"/>
      <c r="SKH77" s="51"/>
      <c r="SKI77" s="47"/>
      <c r="SKJ77" s="52"/>
      <c r="SKK77" s="52"/>
      <c r="SKL77" s="52"/>
      <c r="SKM77" s="28"/>
      <c r="SKN77" s="28"/>
      <c r="SKO77" s="28"/>
      <c r="SKP77" s="28"/>
      <c r="SKQ77" s="28"/>
      <c r="SKR77" s="28"/>
      <c r="SKS77" s="28"/>
      <c r="SKT77" s="28"/>
      <c r="SKU77" s="52"/>
      <c r="SKV77" s="51"/>
      <c r="SKW77" s="51"/>
      <c r="SKX77" s="51"/>
      <c r="SKY77" s="47"/>
      <c r="SKZ77" s="52"/>
      <c r="SLA77" s="52"/>
      <c r="SLB77" s="52"/>
      <c r="SLC77" s="28"/>
      <c r="SLD77" s="28"/>
      <c r="SLE77" s="28"/>
      <c r="SLF77" s="28"/>
      <c r="SLG77" s="28"/>
      <c r="SLH77" s="28"/>
      <c r="SLI77" s="28"/>
      <c r="SLJ77" s="28"/>
      <c r="SLK77" s="52"/>
      <c r="SLL77" s="51"/>
      <c r="SLM77" s="51"/>
      <c r="SLN77" s="51"/>
      <c r="SLO77" s="47"/>
      <c r="SLP77" s="52"/>
      <c r="SLQ77" s="52"/>
      <c r="SLR77" s="52"/>
      <c r="SLS77" s="28"/>
      <c r="SLT77" s="28"/>
      <c r="SLU77" s="28"/>
      <c r="SLV77" s="28"/>
      <c r="SLW77" s="28"/>
      <c r="SLX77" s="28"/>
      <c r="SLY77" s="28"/>
      <c r="SLZ77" s="28"/>
      <c r="SMA77" s="52"/>
      <c r="SMB77" s="51"/>
      <c r="SMC77" s="51"/>
      <c r="SMD77" s="51"/>
      <c r="SME77" s="47"/>
      <c r="SMF77" s="52"/>
      <c r="SMG77" s="52"/>
      <c r="SMH77" s="52"/>
      <c r="SMI77" s="28"/>
      <c r="SMJ77" s="28"/>
      <c r="SMK77" s="28"/>
      <c r="SML77" s="28"/>
      <c r="SMM77" s="28"/>
      <c r="SMN77" s="28"/>
      <c r="SMO77" s="28"/>
      <c r="SMP77" s="28"/>
      <c r="SMQ77" s="52"/>
      <c r="SMR77" s="51"/>
      <c r="SMS77" s="51"/>
      <c r="SMT77" s="51"/>
      <c r="SMU77" s="47"/>
      <c r="SMV77" s="52"/>
      <c r="SMW77" s="52"/>
      <c r="SMX77" s="52"/>
      <c r="SMY77" s="28"/>
      <c r="SMZ77" s="28"/>
      <c r="SNA77" s="28"/>
      <c r="SNB77" s="28"/>
      <c r="SNC77" s="28"/>
      <c r="SND77" s="28"/>
      <c r="SNE77" s="28"/>
      <c r="SNF77" s="28"/>
      <c r="SNG77" s="52"/>
      <c r="SNH77" s="51"/>
      <c r="SNI77" s="51"/>
      <c r="SNJ77" s="51"/>
      <c r="SNK77" s="47"/>
      <c r="SNL77" s="52"/>
      <c r="SNM77" s="52"/>
      <c r="SNN77" s="52"/>
      <c r="SNO77" s="28"/>
      <c r="SNP77" s="28"/>
      <c r="SNQ77" s="28"/>
      <c r="SNR77" s="28"/>
      <c r="SNS77" s="28"/>
      <c r="SNT77" s="28"/>
      <c r="SNU77" s="28"/>
      <c r="SNV77" s="28"/>
      <c r="SNW77" s="52"/>
      <c r="SNX77" s="51"/>
      <c r="SNY77" s="51"/>
      <c r="SNZ77" s="51"/>
      <c r="SOA77" s="47"/>
      <c r="SOB77" s="52"/>
      <c r="SOC77" s="52"/>
      <c r="SOD77" s="52"/>
      <c r="SOE77" s="28"/>
      <c r="SOF77" s="28"/>
      <c r="SOG77" s="28"/>
      <c r="SOH77" s="28"/>
      <c r="SOI77" s="28"/>
      <c r="SOJ77" s="28"/>
      <c r="SOK77" s="28"/>
      <c r="SOL77" s="28"/>
      <c r="SOM77" s="52"/>
      <c r="SON77" s="51"/>
      <c r="SOO77" s="51"/>
      <c r="SOP77" s="51"/>
      <c r="SOQ77" s="47"/>
      <c r="SOR77" s="52"/>
      <c r="SOS77" s="52"/>
      <c r="SOT77" s="52"/>
      <c r="SOU77" s="28"/>
      <c r="SOV77" s="28"/>
      <c r="SOW77" s="28"/>
      <c r="SOX77" s="28"/>
      <c r="SOY77" s="28"/>
      <c r="SOZ77" s="28"/>
      <c r="SPA77" s="28"/>
      <c r="SPB77" s="28"/>
      <c r="SPC77" s="52"/>
      <c r="SPD77" s="51"/>
      <c r="SPE77" s="51"/>
      <c r="SPF77" s="51"/>
      <c r="SPG77" s="47"/>
      <c r="SPH77" s="52"/>
      <c r="SPI77" s="52"/>
      <c r="SPJ77" s="52"/>
      <c r="SPK77" s="28"/>
      <c r="SPL77" s="28"/>
      <c r="SPM77" s="28"/>
      <c r="SPN77" s="28"/>
      <c r="SPO77" s="28"/>
      <c r="SPP77" s="28"/>
      <c r="SPQ77" s="28"/>
      <c r="SPR77" s="28"/>
      <c r="SPS77" s="52"/>
      <c r="SPT77" s="51"/>
      <c r="SPU77" s="51"/>
      <c r="SPV77" s="51"/>
      <c r="SPW77" s="47"/>
      <c r="SPX77" s="52"/>
      <c r="SPY77" s="52"/>
      <c r="SPZ77" s="52"/>
      <c r="SQA77" s="28"/>
      <c r="SQB77" s="28"/>
      <c r="SQC77" s="28"/>
      <c r="SQD77" s="28"/>
      <c r="SQE77" s="28"/>
      <c r="SQF77" s="28"/>
      <c r="SQG77" s="28"/>
      <c r="SQH77" s="28"/>
      <c r="SQI77" s="52"/>
      <c r="SQJ77" s="51"/>
      <c r="SQK77" s="51"/>
      <c r="SQL77" s="51"/>
      <c r="SQM77" s="47"/>
      <c r="SQN77" s="52"/>
      <c r="SQO77" s="52"/>
      <c r="SQP77" s="52"/>
      <c r="SQQ77" s="28"/>
      <c r="SQR77" s="28"/>
      <c r="SQS77" s="28"/>
      <c r="SQT77" s="28"/>
      <c r="SQU77" s="28"/>
      <c r="SQV77" s="28"/>
      <c r="SQW77" s="28"/>
      <c r="SQX77" s="28"/>
      <c r="SQY77" s="52"/>
      <c r="SQZ77" s="51"/>
      <c r="SRA77" s="51"/>
      <c r="SRB77" s="51"/>
      <c r="SRC77" s="47"/>
      <c r="SRD77" s="52"/>
      <c r="SRE77" s="52"/>
      <c r="SRF77" s="52"/>
      <c r="SRG77" s="28"/>
      <c r="SRH77" s="28"/>
      <c r="SRI77" s="28"/>
      <c r="SRJ77" s="28"/>
      <c r="SRK77" s="28"/>
      <c r="SRL77" s="28"/>
      <c r="SRM77" s="28"/>
      <c r="SRN77" s="28"/>
      <c r="SRO77" s="52"/>
      <c r="SRP77" s="51"/>
      <c r="SRQ77" s="51"/>
      <c r="SRR77" s="51"/>
      <c r="SRS77" s="47"/>
      <c r="SRT77" s="52"/>
      <c r="SRU77" s="52"/>
      <c r="SRV77" s="52"/>
      <c r="SRW77" s="28"/>
      <c r="SRX77" s="28"/>
      <c r="SRY77" s="28"/>
      <c r="SRZ77" s="28"/>
      <c r="SSA77" s="28"/>
      <c r="SSB77" s="28"/>
      <c r="SSC77" s="28"/>
      <c r="SSD77" s="28"/>
      <c r="SSE77" s="52"/>
      <c r="SSF77" s="51"/>
      <c r="SSG77" s="51"/>
      <c r="SSH77" s="51"/>
      <c r="SSI77" s="47"/>
      <c r="SSJ77" s="52"/>
      <c r="SSK77" s="52"/>
      <c r="SSL77" s="52"/>
      <c r="SSM77" s="28"/>
      <c r="SSN77" s="28"/>
      <c r="SSO77" s="28"/>
      <c r="SSP77" s="28"/>
      <c r="SSQ77" s="28"/>
      <c r="SSR77" s="28"/>
      <c r="SSS77" s="28"/>
      <c r="SST77" s="28"/>
      <c r="SSU77" s="52"/>
      <c r="SSV77" s="51"/>
      <c r="SSW77" s="51"/>
      <c r="SSX77" s="51"/>
      <c r="SSY77" s="47"/>
      <c r="SSZ77" s="52"/>
      <c r="STA77" s="52"/>
      <c r="STB77" s="52"/>
      <c r="STC77" s="28"/>
      <c r="STD77" s="28"/>
      <c r="STE77" s="28"/>
      <c r="STF77" s="28"/>
      <c r="STG77" s="28"/>
      <c r="STH77" s="28"/>
      <c r="STI77" s="28"/>
      <c r="STJ77" s="28"/>
      <c r="STK77" s="52"/>
      <c r="STL77" s="51"/>
      <c r="STM77" s="51"/>
      <c r="STN77" s="51"/>
      <c r="STO77" s="47"/>
      <c r="STP77" s="52"/>
      <c r="STQ77" s="52"/>
      <c r="STR77" s="52"/>
      <c r="STS77" s="28"/>
      <c r="STT77" s="28"/>
      <c r="STU77" s="28"/>
      <c r="STV77" s="28"/>
      <c r="STW77" s="28"/>
      <c r="STX77" s="28"/>
      <c r="STY77" s="28"/>
      <c r="STZ77" s="28"/>
      <c r="SUA77" s="52"/>
      <c r="SUB77" s="51"/>
      <c r="SUC77" s="51"/>
      <c r="SUD77" s="51"/>
      <c r="SUE77" s="47"/>
      <c r="SUF77" s="52"/>
      <c r="SUG77" s="52"/>
      <c r="SUH77" s="52"/>
      <c r="SUI77" s="28"/>
      <c r="SUJ77" s="28"/>
      <c r="SUK77" s="28"/>
      <c r="SUL77" s="28"/>
      <c r="SUM77" s="28"/>
      <c r="SUN77" s="28"/>
      <c r="SUO77" s="28"/>
      <c r="SUP77" s="28"/>
      <c r="SUQ77" s="52"/>
      <c r="SUR77" s="51"/>
      <c r="SUS77" s="51"/>
      <c r="SUT77" s="51"/>
      <c r="SUU77" s="47"/>
      <c r="SUV77" s="52"/>
      <c r="SUW77" s="52"/>
      <c r="SUX77" s="52"/>
      <c r="SUY77" s="28"/>
      <c r="SUZ77" s="28"/>
      <c r="SVA77" s="28"/>
      <c r="SVB77" s="28"/>
      <c r="SVC77" s="28"/>
      <c r="SVD77" s="28"/>
      <c r="SVE77" s="28"/>
      <c r="SVF77" s="28"/>
      <c r="SVG77" s="52"/>
      <c r="SVH77" s="51"/>
      <c r="SVI77" s="51"/>
      <c r="SVJ77" s="51"/>
      <c r="SVK77" s="47"/>
      <c r="SVL77" s="52"/>
      <c r="SVM77" s="52"/>
      <c r="SVN77" s="52"/>
      <c r="SVO77" s="28"/>
      <c r="SVP77" s="28"/>
      <c r="SVQ77" s="28"/>
      <c r="SVR77" s="28"/>
      <c r="SVS77" s="28"/>
      <c r="SVT77" s="28"/>
      <c r="SVU77" s="28"/>
      <c r="SVV77" s="28"/>
      <c r="SVW77" s="52"/>
      <c r="SVX77" s="51"/>
      <c r="SVY77" s="51"/>
      <c r="SVZ77" s="51"/>
      <c r="SWA77" s="47"/>
      <c r="SWB77" s="52"/>
      <c r="SWC77" s="52"/>
      <c r="SWD77" s="52"/>
      <c r="SWE77" s="28"/>
      <c r="SWF77" s="28"/>
      <c r="SWG77" s="28"/>
      <c r="SWH77" s="28"/>
      <c r="SWI77" s="28"/>
      <c r="SWJ77" s="28"/>
      <c r="SWK77" s="28"/>
      <c r="SWL77" s="28"/>
      <c r="SWM77" s="52"/>
      <c r="SWN77" s="51"/>
      <c r="SWO77" s="51"/>
      <c r="SWP77" s="51"/>
      <c r="SWQ77" s="47"/>
      <c r="SWR77" s="52"/>
      <c r="SWS77" s="52"/>
      <c r="SWT77" s="52"/>
      <c r="SWU77" s="28"/>
      <c r="SWV77" s="28"/>
      <c r="SWW77" s="28"/>
      <c r="SWX77" s="28"/>
      <c r="SWY77" s="28"/>
      <c r="SWZ77" s="28"/>
      <c r="SXA77" s="28"/>
      <c r="SXB77" s="28"/>
      <c r="SXC77" s="52"/>
      <c r="SXD77" s="51"/>
      <c r="SXE77" s="51"/>
      <c r="SXF77" s="51"/>
      <c r="SXG77" s="47"/>
      <c r="SXH77" s="52"/>
      <c r="SXI77" s="52"/>
      <c r="SXJ77" s="52"/>
      <c r="SXK77" s="28"/>
      <c r="SXL77" s="28"/>
      <c r="SXM77" s="28"/>
      <c r="SXN77" s="28"/>
      <c r="SXO77" s="28"/>
      <c r="SXP77" s="28"/>
      <c r="SXQ77" s="28"/>
      <c r="SXR77" s="28"/>
      <c r="SXS77" s="52"/>
      <c r="SXT77" s="51"/>
      <c r="SXU77" s="51"/>
      <c r="SXV77" s="51"/>
      <c r="SXW77" s="47"/>
      <c r="SXX77" s="52"/>
      <c r="SXY77" s="52"/>
      <c r="SXZ77" s="52"/>
      <c r="SYA77" s="28"/>
      <c r="SYB77" s="28"/>
      <c r="SYC77" s="28"/>
      <c r="SYD77" s="28"/>
      <c r="SYE77" s="28"/>
      <c r="SYF77" s="28"/>
      <c r="SYG77" s="28"/>
      <c r="SYH77" s="28"/>
      <c r="SYI77" s="52"/>
      <c r="SYJ77" s="51"/>
      <c r="SYK77" s="51"/>
      <c r="SYL77" s="51"/>
      <c r="SYM77" s="47"/>
      <c r="SYN77" s="52"/>
      <c r="SYO77" s="52"/>
      <c r="SYP77" s="52"/>
      <c r="SYQ77" s="28"/>
      <c r="SYR77" s="28"/>
      <c r="SYS77" s="28"/>
      <c r="SYT77" s="28"/>
      <c r="SYU77" s="28"/>
      <c r="SYV77" s="28"/>
      <c r="SYW77" s="28"/>
      <c r="SYX77" s="28"/>
      <c r="SYY77" s="52"/>
      <c r="SYZ77" s="51"/>
      <c r="SZA77" s="51"/>
      <c r="SZB77" s="51"/>
      <c r="SZC77" s="47"/>
      <c r="SZD77" s="52"/>
      <c r="SZE77" s="52"/>
      <c r="SZF77" s="52"/>
      <c r="SZG77" s="28"/>
      <c r="SZH77" s="28"/>
      <c r="SZI77" s="28"/>
      <c r="SZJ77" s="28"/>
      <c r="SZK77" s="28"/>
      <c r="SZL77" s="28"/>
      <c r="SZM77" s="28"/>
      <c r="SZN77" s="28"/>
      <c r="SZO77" s="52"/>
      <c r="SZP77" s="51"/>
      <c r="SZQ77" s="51"/>
      <c r="SZR77" s="51"/>
      <c r="SZS77" s="47"/>
      <c r="SZT77" s="52"/>
      <c r="SZU77" s="52"/>
      <c r="SZV77" s="52"/>
      <c r="SZW77" s="28"/>
      <c r="SZX77" s="28"/>
      <c r="SZY77" s="28"/>
      <c r="SZZ77" s="28"/>
      <c r="TAA77" s="28"/>
      <c r="TAB77" s="28"/>
      <c r="TAC77" s="28"/>
      <c r="TAD77" s="28"/>
      <c r="TAE77" s="52"/>
      <c r="TAF77" s="51"/>
      <c r="TAG77" s="51"/>
      <c r="TAH77" s="51"/>
      <c r="TAI77" s="47"/>
      <c r="TAJ77" s="52"/>
      <c r="TAK77" s="52"/>
      <c r="TAL77" s="52"/>
      <c r="TAM77" s="28"/>
      <c r="TAN77" s="28"/>
      <c r="TAO77" s="28"/>
      <c r="TAP77" s="28"/>
      <c r="TAQ77" s="28"/>
      <c r="TAR77" s="28"/>
      <c r="TAS77" s="28"/>
      <c r="TAT77" s="28"/>
      <c r="TAU77" s="52"/>
      <c r="TAV77" s="51"/>
      <c r="TAW77" s="51"/>
      <c r="TAX77" s="51"/>
      <c r="TAY77" s="47"/>
      <c r="TAZ77" s="52"/>
      <c r="TBA77" s="52"/>
      <c r="TBB77" s="52"/>
      <c r="TBC77" s="28"/>
      <c r="TBD77" s="28"/>
      <c r="TBE77" s="28"/>
      <c r="TBF77" s="28"/>
      <c r="TBG77" s="28"/>
      <c r="TBH77" s="28"/>
      <c r="TBI77" s="28"/>
      <c r="TBJ77" s="28"/>
      <c r="TBK77" s="52"/>
      <c r="TBL77" s="51"/>
      <c r="TBM77" s="51"/>
      <c r="TBN77" s="51"/>
      <c r="TBO77" s="47"/>
      <c r="TBP77" s="52"/>
      <c r="TBQ77" s="52"/>
      <c r="TBR77" s="52"/>
      <c r="TBS77" s="28"/>
      <c r="TBT77" s="28"/>
      <c r="TBU77" s="28"/>
      <c r="TBV77" s="28"/>
      <c r="TBW77" s="28"/>
      <c r="TBX77" s="28"/>
      <c r="TBY77" s="28"/>
      <c r="TBZ77" s="28"/>
      <c r="TCA77" s="52"/>
      <c r="TCB77" s="51"/>
      <c r="TCC77" s="51"/>
      <c r="TCD77" s="51"/>
      <c r="TCE77" s="47"/>
      <c r="TCF77" s="52"/>
      <c r="TCG77" s="52"/>
      <c r="TCH77" s="52"/>
      <c r="TCI77" s="28"/>
      <c r="TCJ77" s="28"/>
      <c r="TCK77" s="28"/>
      <c r="TCL77" s="28"/>
      <c r="TCM77" s="28"/>
      <c r="TCN77" s="28"/>
      <c r="TCO77" s="28"/>
      <c r="TCP77" s="28"/>
      <c r="TCQ77" s="52"/>
      <c r="TCR77" s="51"/>
      <c r="TCS77" s="51"/>
      <c r="TCT77" s="51"/>
      <c r="TCU77" s="47"/>
      <c r="TCV77" s="52"/>
      <c r="TCW77" s="52"/>
      <c r="TCX77" s="52"/>
      <c r="TCY77" s="28"/>
      <c r="TCZ77" s="28"/>
      <c r="TDA77" s="28"/>
      <c r="TDB77" s="28"/>
      <c r="TDC77" s="28"/>
      <c r="TDD77" s="28"/>
      <c r="TDE77" s="28"/>
      <c r="TDF77" s="28"/>
      <c r="TDG77" s="52"/>
      <c r="TDH77" s="51"/>
      <c r="TDI77" s="51"/>
      <c r="TDJ77" s="51"/>
      <c r="TDK77" s="47"/>
      <c r="TDL77" s="52"/>
      <c r="TDM77" s="52"/>
      <c r="TDN77" s="52"/>
      <c r="TDO77" s="28"/>
      <c r="TDP77" s="28"/>
      <c r="TDQ77" s="28"/>
      <c r="TDR77" s="28"/>
      <c r="TDS77" s="28"/>
      <c r="TDT77" s="28"/>
      <c r="TDU77" s="28"/>
      <c r="TDV77" s="28"/>
      <c r="TDW77" s="52"/>
      <c r="TDX77" s="51"/>
      <c r="TDY77" s="51"/>
      <c r="TDZ77" s="51"/>
      <c r="TEA77" s="47"/>
      <c r="TEB77" s="52"/>
      <c r="TEC77" s="52"/>
      <c r="TED77" s="52"/>
      <c r="TEE77" s="28"/>
      <c r="TEF77" s="28"/>
      <c r="TEG77" s="28"/>
      <c r="TEH77" s="28"/>
      <c r="TEI77" s="28"/>
      <c r="TEJ77" s="28"/>
      <c r="TEK77" s="28"/>
      <c r="TEL77" s="28"/>
      <c r="TEM77" s="52"/>
      <c r="TEN77" s="51"/>
      <c r="TEO77" s="51"/>
      <c r="TEP77" s="51"/>
      <c r="TEQ77" s="47"/>
      <c r="TER77" s="52"/>
      <c r="TES77" s="52"/>
      <c r="TET77" s="52"/>
      <c r="TEU77" s="28"/>
      <c r="TEV77" s="28"/>
      <c r="TEW77" s="28"/>
      <c r="TEX77" s="28"/>
      <c r="TEY77" s="28"/>
      <c r="TEZ77" s="28"/>
      <c r="TFA77" s="28"/>
      <c r="TFB77" s="28"/>
      <c r="TFC77" s="52"/>
      <c r="TFD77" s="51"/>
      <c r="TFE77" s="51"/>
      <c r="TFF77" s="51"/>
      <c r="TFG77" s="47"/>
      <c r="TFH77" s="52"/>
      <c r="TFI77" s="52"/>
      <c r="TFJ77" s="52"/>
      <c r="TFK77" s="28"/>
      <c r="TFL77" s="28"/>
      <c r="TFM77" s="28"/>
      <c r="TFN77" s="28"/>
      <c r="TFO77" s="28"/>
      <c r="TFP77" s="28"/>
      <c r="TFQ77" s="28"/>
      <c r="TFR77" s="28"/>
      <c r="TFS77" s="52"/>
      <c r="TFT77" s="51"/>
      <c r="TFU77" s="51"/>
      <c r="TFV77" s="51"/>
      <c r="TFW77" s="47"/>
      <c r="TFX77" s="52"/>
      <c r="TFY77" s="52"/>
      <c r="TFZ77" s="52"/>
      <c r="TGA77" s="28"/>
      <c r="TGB77" s="28"/>
      <c r="TGC77" s="28"/>
      <c r="TGD77" s="28"/>
      <c r="TGE77" s="28"/>
      <c r="TGF77" s="28"/>
      <c r="TGG77" s="28"/>
      <c r="TGH77" s="28"/>
      <c r="TGI77" s="52"/>
      <c r="TGJ77" s="51"/>
      <c r="TGK77" s="51"/>
      <c r="TGL77" s="51"/>
      <c r="TGM77" s="47"/>
      <c r="TGN77" s="52"/>
      <c r="TGO77" s="52"/>
      <c r="TGP77" s="52"/>
      <c r="TGQ77" s="28"/>
      <c r="TGR77" s="28"/>
      <c r="TGS77" s="28"/>
      <c r="TGT77" s="28"/>
      <c r="TGU77" s="28"/>
      <c r="TGV77" s="28"/>
      <c r="TGW77" s="28"/>
      <c r="TGX77" s="28"/>
      <c r="TGY77" s="52"/>
      <c r="TGZ77" s="51"/>
      <c r="THA77" s="51"/>
      <c r="THB77" s="51"/>
      <c r="THC77" s="47"/>
      <c r="THD77" s="52"/>
      <c r="THE77" s="52"/>
      <c r="THF77" s="52"/>
      <c r="THG77" s="28"/>
      <c r="THH77" s="28"/>
      <c r="THI77" s="28"/>
      <c r="THJ77" s="28"/>
      <c r="THK77" s="28"/>
      <c r="THL77" s="28"/>
      <c r="THM77" s="28"/>
      <c r="THN77" s="28"/>
      <c r="THO77" s="52"/>
      <c r="THP77" s="51"/>
      <c r="THQ77" s="51"/>
      <c r="THR77" s="51"/>
      <c r="THS77" s="47"/>
      <c r="THT77" s="52"/>
      <c r="THU77" s="52"/>
      <c r="THV77" s="52"/>
      <c r="THW77" s="28"/>
      <c r="THX77" s="28"/>
      <c r="THY77" s="28"/>
      <c r="THZ77" s="28"/>
      <c r="TIA77" s="28"/>
      <c r="TIB77" s="28"/>
      <c r="TIC77" s="28"/>
      <c r="TID77" s="28"/>
      <c r="TIE77" s="52"/>
      <c r="TIF77" s="51"/>
      <c r="TIG77" s="51"/>
      <c r="TIH77" s="51"/>
      <c r="TII77" s="47"/>
      <c r="TIJ77" s="52"/>
      <c r="TIK77" s="52"/>
      <c r="TIL77" s="52"/>
      <c r="TIM77" s="28"/>
      <c r="TIN77" s="28"/>
      <c r="TIO77" s="28"/>
      <c r="TIP77" s="28"/>
      <c r="TIQ77" s="28"/>
      <c r="TIR77" s="28"/>
      <c r="TIS77" s="28"/>
      <c r="TIT77" s="28"/>
      <c r="TIU77" s="52"/>
      <c r="TIV77" s="51"/>
      <c r="TIW77" s="51"/>
      <c r="TIX77" s="51"/>
      <c r="TIY77" s="47"/>
      <c r="TIZ77" s="52"/>
      <c r="TJA77" s="52"/>
      <c r="TJB77" s="52"/>
      <c r="TJC77" s="28"/>
      <c r="TJD77" s="28"/>
      <c r="TJE77" s="28"/>
      <c r="TJF77" s="28"/>
      <c r="TJG77" s="28"/>
      <c r="TJH77" s="28"/>
      <c r="TJI77" s="28"/>
      <c r="TJJ77" s="28"/>
      <c r="TJK77" s="52"/>
      <c r="TJL77" s="51"/>
      <c r="TJM77" s="51"/>
      <c r="TJN77" s="51"/>
      <c r="TJO77" s="47"/>
      <c r="TJP77" s="52"/>
      <c r="TJQ77" s="52"/>
      <c r="TJR77" s="52"/>
      <c r="TJS77" s="28"/>
      <c r="TJT77" s="28"/>
      <c r="TJU77" s="28"/>
      <c r="TJV77" s="28"/>
      <c r="TJW77" s="28"/>
      <c r="TJX77" s="28"/>
      <c r="TJY77" s="28"/>
      <c r="TJZ77" s="28"/>
      <c r="TKA77" s="52"/>
      <c r="TKB77" s="51"/>
      <c r="TKC77" s="51"/>
      <c r="TKD77" s="51"/>
      <c r="TKE77" s="47"/>
      <c r="TKF77" s="52"/>
      <c r="TKG77" s="52"/>
      <c r="TKH77" s="52"/>
      <c r="TKI77" s="28"/>
      <c r="TKJ77" s="28"/>
      <c r="TKK77" s="28"/>
      <c r="TKL77" s="28"/>
      <c r="TKM77" s="28"/>
      <c r="TKN77" s="28"/>
      <c r="TKO77" s="28"/>
      <c r="TKP77" s="28"/>
      <c r="TKQ77" s="52"/>
      <c r="TKR77" s="51"/>
      <c r="TKS77" s="51"/>
      <c r="TKT77" s="51"/>
      <c r="TKU77" s="47"/>
      <c r="TKV77" s="52"/>
      <c r="TKW77" s="52"/>
      <c r="TKX77" s="52"/>
      <c r="TKY77" s="28"/>
      <c r="TKZ77" s="28"/>
      <c r="TLA77" s="28"/>
      <c r="TLB77" s="28"/>
      <c r="TLC77" s="28"/>
      <c r="TLD77" s="28"/>
      <c r="TLE77" s="28"/>
      <c r="TLF77" s="28"/>
      <c r="TLG77" s="52"/>
      <c r="TLH77" s="51"/>
      <c r="TLI77" s="51"/>
      <c r="TLJ77" s="51"/>
      <c r="TLK77" s="47"/>
      <c r="TLL77" s="52"/>
      <c r="TLM77" s="52"/>
      <c r="TLN77" s="52"/>
      <c r="TLO77" s="28"/>
      <c r="TLP77" s="28"/>
      <c r="TLQ77" s="28"/>
      <c r="TLR77" s="28"/>
      <c r="TLS77" s="28"/>
      <c r="TLT77" s="28"/>
      <c r="TLU77" s="28"/>
      <c r="TLV77" s="28"/>
      <c r="TLW77" s="52"/>
      <c r="TLX77" s="51"/>
      <c r="TLY77" s="51"/>
      <c r="TLZ77" s="51"/>
      <c r="TMA77" s="47"/>
      <c r="TMB77" s="52"/>
      <c r="TMC77" s="52"/>
      <c r="TMD77" s="52"/>
      <c r="TME77" s="28"/>
      <c r="TMF77" s="28"/>
      <c r="TMG77" s="28"/>
      <c r="TMH77" s="28"/>
      <c r="TMI77" s="28"/>
      <c r="TMJ77" s="28"/>
      <c r="TMK77" s="28"/>
      <c r="TML77" s="28"/>
      <c r="TMM77" s="52"/>
      <c r="TMN77" s="51"/>
      <c r="TMO77" s="51"/>
      <c r="TMP77" s="51"/>
      <c r="TMQ77" s="47"/>
      <c r="TMR77" s="52"/>
      <c r="TMS77" s="52"/>
      <c r="TMT77" s="52"/>
      <c r="TMU77" s="28"/>
      <c r="TMV77" s="28"/>
      <c r="TMW77" s="28"/>
      <c r="TMX77" s="28"/>
      <c r="TMY77" s="28"/>
      <c r="TMZ77" s="28"/>
      <c r="TNA77" s="28"/>
      <c r="TNB77" s="28"/>
      <c r="TNC77" s="52"/>
      <c r="TND77" s="51"/>
      <c r="TNE77" s="51"/>
      <c r="TNF77" s="51"/>
      <c r="TNG77" s="47"/>
      <c r="TNH77" s="52"/>
      <c r="TNI77" s="52"/>
      <c r="TNJ77" s="52"/>
      <c r="TNK77" s="28"/>
      <c r="TNL77" s="28"/>
      <c r="TNM77" s="28"/>
      <c r="TNN77" s="28"/>
      <c r="TNO77" s="28"/>
      <c r="TNP77" s="28"/>
      <c r="TNQ77" s="28"/>
      <c r="TNR77" s="28"/>
      <c r="TNS77" s="52"/>
      <c r="TNT77" s="51"/>
      <c r="TNU77" s="51"/>
      <c r="TNV77" s="51"/>
      <c r="TNW77" s="47"/>
      <c r="TNX77" s="52"/>
      <c r="TNY77" s="52"/>
      <c r="TNZ77" s="52"/>
      <c r="TOA77" s="28"/>
      <c r="TOB77" s="28"/>
      <c r="TOC77" s="28"/>
      <c r="TOD77" s="28"/>
      <c r="TOE77" s="28"/>
      <c r="TOF77" s="28"/>
      <c r="TOG77" s="28"/>
      <c r="TOH77" s="28"/>
      <c r="TOI77" s="52"/>
      <c r="TOJ77" s="51"/>
      <c r="TOK77" s="51"/>
      <c r="TOL77" s="51"/>
      <c r="TOM77" s="47"/>
      <c r="TON77" s="52"/>
      <c r="TOO77" s="52"/>
      <c r="TOP77" s="52"/>
      <c r="TOQ77" s="28"/>
      <c r="TOR77" s="28"/>
      <c r="TOS77" s="28"/>
      <c r="TOT77" s="28"/>
      <c r="TOU77" s="28"/>
      <c r="TOV77" s="28"/>
      <c r="TOW77" s="28"/>
      <c r="TOX77" s="28"/>
      <c r="TOY77" s="52"/>
      <c r="TOZ77" s="51"/>
      <c r="TPA77" s="51"/>
      <c r="TPB77" s="51"/>
      <c r="TPC77" s="47"/>
      <c r="TPD77" s="52"/>
      <c r="TPE77" s="52"/>
      <c r="TPF77" s="52"/>
      <c r="TPG77" s="28"/>
      <c r="TPH77" s="28"/>
      <c r="TPI77" s="28"/>
      <c r="TPJ77" s="28"/>
      <c r="TPK77" s="28"/>
      <c r="TPL77" s="28"/>
      <c r="TPM77" s="28"/>
      <c r="TPN77" s="28"/>
      <c r="TPO77" s="52"/>
      <c r="TPP77" s="51"/>
      <c r="TPQ77" s="51"/>
      <c r="TPR77" s="51"/>
      <c r="TPS77" s="47"/>
      <c r="TPT77" s="52"/>
      <c r="TPU77" s="52"/>
      <c r="TPV77" s="52"/>
      <c r="TPW77" s="28"/>
      <c r="TPX77" s="28"/>
      <c r="TPY77" s="28"/>
      <c r="TPZ77" s="28"/>
      <c r="TQA77" s="28"/>
      <c r="TQB77" s="28"/>
      <c r="TQC77" s="28"/>
      <c r="TQD77" s="28"/>
      <c r="TQE77" s="52"/>
      <c r="TQF77" s="51"/>
      <c r="TQG77" s="51"/>
      <c r="TQH77" s="51"/>
      <c r="TQI77" s="47"/>
      <c r="TQJ77" s="52"/>
      <c r="TQK77" s="52"/>
      <c r="TQL77" s="52"/>
      <c r="TQM77" s="28"/>
      <c r="TQN77" s="28"/>
      <c r="TQO77" s="28"/>
      <c r="TQP77" s="28"/>
      <c r="TQQ77" s="28"/>
      <c r="TQR77" s="28"/>
      <c r="TQS77" s="28"/>
      <c r="TQT77" s="28"/>
      <c r="TQU77" s="52"/>
      <c r="TQV77" s="51"/>
      <c r="TQW77" s="51"/>
      <c r="TQX77" s="51"/>
      <c r="TQY77" s="47"/>
      <c r="TQZ77" s="52"/>
      <c r="TRA77" s="52"/>
      <c r="TRB77" s="52"/>
      <c r="TRC77" s="28"/>
      <c r="TRD77" s="28"/>
      <c r="TRE77" s="28"/>
      <c r="TRF77" s="28"/>
      <c r="TRG77" s="28"/>
      <c r="TRH77" s="28"/>
      <c r="TRI77" s="28"/>
      <c r="TRJ77" s="28"/>
      <c r="TRK77" s="52"/>
      <c r="TRL77" s="51"/>
      <c r="TRM77" s="51"/>
      <c r="TRN77" s="51"/>
      <c r="TRO77" s="47"/>
      <c r="TRP77" s="52"/>
      <c r="TRQ77" s="52"/>
      <c r="TRR77" s="52"/>
      <c r="TRS77" s="28"/>
      <c r="TRT77" s="28"/>
      <c r="TRU77" s="28"/>
      <c r="TRV77" s="28"/>
      <c r="TRW77" s="28"/>
      <c r="TRX77" s="28"/>
      <c r="TRY77" s="28"/>
      <c r="TRZ77" s="28"/>
      <c r="TSA77" s="52"/>
      <c r="TSB77" s="51"/>
      <c r="TSC77" s="51"/>
      <c r="TSD77" s="51"/>
      <c r="TSE77" s="47"/>
      <c r="TSF77" s="52"/>
      <c r="TSG77" s="52"/>
      <c r="TSH77" s="52"/>
      <c r="TSI77" s="28"/>
      <c r="TSJ77" s="28"/>
      <c r="TSK77" s="28"/>
      <c r="TSL77" s="28"/>
      <c r="TSM77" s="28"/>
      <c r="TSN77" s="28"/>
      <c r="TSO77" s="28"/>
      <c r="TSP77" s="28"/>
      <c r="TSQ77" s="52"/>
      <c r="TSR77" s="51"/>
      <c r="TSS77" s="51"/>
      <c r="TST77" s="51"/>
      <c r="TSU77" s="47"/>
      <c r="TSV77" s="52"/>
      <c r="TSW77" s="52"/>
      <c r="TSX77" s="52"/>
      <c r="TSY77" s="28"/>
      <c r="TSZ77" s="28"/>
      <c r="TTA77" s="28"/>
      <c r="TTB77" s="28"/>
      <c r="TTC77" s="28"/>
      <c r="TTD77" s="28"/>
      <c r="TTE77" s="28"/>
      <c r="TTF77" s="28"/>
      <c r="TTG77" s="52"/>
      <c r="TTH77" s="51"/>
      <c r="TTI77" s="51"/>
      <c r="TTJ77" s="51"/>
      <c r="TTK77" s="47"/>
      <c r="TTL77" s="52"/>
      <c r="TTM77" s="52"/>
      <c r="TTN77" s="52"/>
      <c r="TTO77" s="28"/>
      <c r="TTP77" s="28"/>
      <c r="TTQ77" s="28"/>
      <c r="TTR77" s="28"/>
      <c r="TTS77" s="28"/>
      <c r="TTT77" s="28"/>
      <c r="TTU77" s="28"/>
      <c r="TTV77" s="28"/>
      <c r="TTW77" s="52"/>
      <c r="TTX77" s="51"/>
      <c r="TTY77" s="51"/>
      <c r="TTZ77" s="51"/>
      <c r="TUA77" s="47"/>
      <c r="TUB77" s="52"/>
      <c r="TUC77" s="52"/>
      <c r="TUD77" s="52"/>
      <c r="TUE77" s="28"/>
      <c r="TUF77" s="28"/>
      <c r="TUG77" s="28"/>
      <c r="TUH77" s="28"/>
      <c r="TUI77" s="28"/>
      <c r="TUJ77" s="28"/>
      <c r="TUK77" s="28"/>
      <c r="TUL77" s="28"/>
      <c r="TUM77" s="52"/>
      <c r="TUN77" s="51"/>
      <c r="TUO77" s="51"/>
      <c r="TUP77" s="51"/>
      <c r="TUQ77" s="47"/>
      <c r="TUR77" s="52"/>
      <c r="TUS77" s="52"/>
      <c r="TUT77" s="52"/>
      <c r="TUU77" s="28"/>
      <c r="TUV77" s="28"/>
      <c r="TUW77" s="28"/>
      <c r="TUX77" s="28"/>
      <c r="TUY77" s="28"/>
      <c r="TUZ77" s="28"/>
      <c r="TVA77" s="28"/>
      <c r="TVB77" s="28"/>
      <c r="TVC77" s="52"/>
      <c r="TVD77" s="51"/>
      <c r="TVE77" s="51"/>
      <c r="TVF77" s="51"/>
      <c r="TVG77" s="47"/>
      <c r="TVH77" s="52"/>
      <c r="TVI77" s="52"/>
      <c r="TVJ77" s="52"/>
      <c r="TVK77" s="28"/>
      <c r="TVL77" s="28"/>
      <c r="TVM77" s="28"/>
      <c r="TVN77" s="28"/>
      <c r="TVO77" s="28"/>
      <c r="TVP77" s="28"/>
      <c r="TVQ77" s="28"/>
      <c r="TVR77" s="28"/>
      <c r="TVS77" s="52"/>
      <c r="TVT77" s="51"/>
      <c r="TVU77" s="51"/>
      <c r="TVV77" s="51"/>
      <c r="TVW77" s="47"/>
      <c r="TVX77" s="52"/>
      <c r="TVY77" s="52"/>
      <c r="TVZ77" s="52"/>
      <c r="TWA77" s="28"/>
      <c r="TWB77" s="28"/>
      <c r="TWC77" s="28"/>
      <c r="TWD77" s="28"/>
      <c r="TWE77" s="28"/>
      <c r="TWF77" s="28"/>
      <c r="TWG77" s="28"/>
      <c r="TWH77" s="28"/>
      <c r="TWI77" s="52"/>
      <c r="TWJ77" s="51"/>
      <c r="TWK77" s="51"/>
      <c r="TWL77" s="51"/>
      <c r="TWM77" s="47"/>
      <c r="TWN77" s="52"/>
      <c r="TWO77" s="52"/>
      <c r="TWP77" s="52"/>
      <c r="TWQ77" s="28"/>
      <c r="TWR77" s="28"/>
      <c r="TWS77" s="28"/>
      <c r="TWT77" s="28"/>
      <c r="TWU77" s="28"/>
      <c r="TWV77" s="28"/>
      <c r="TWW77" s="28"/>
      <c r="TWX77" s="28"/>
      <c r="TWY77" s="52"/>
      <c r="TWZ77" s="51"/>
      <c r="TXA77" s="51"/>
      <c r="TXB77" s="51"/>
      <c r="TXC77" s="47"/>
      <c r="TXD77" s="52"/>
      <c r="TXE77" s="52"/>
      <c r="TXF77" s="52"/>
      <c r="TXG77" s="28"/>
      <c r="TXH77" s="28"/>
      <c r="TXI77" s="28"/>
      <c r="TXJ77" s="28"/>
      <c r="TXK77" s="28"/>
      <c r="TXL77" s="28"/>
      <c r="TXM77" s="28"/>
      <c r="TXN77" s="28"/>
      <c r="TXO77" s="52"/>
      <c r="TXP77" s="51"/>
      <c r="TXQ77" s="51"/>
      <c r="TXR77" s="51"/>
      <c r="TXS77" s="47"/>
      <c r="TXT77" s="52"/>
      <c r="TXU77" s="52"/>
      <c r="TXV77" s="52"/>
      <c r="TXW77" s="28"/>
      <c r="TXX77" s="28"/>
      <c r="TXY77" s="28"/>
      <c r="TXZ77" s="28"/>
      <c r="TYA77" s="28"/>
      <c r="TYB77" s="28"/>
      <c r="TYC77" s="28"/>
      <c r="TYD77" s="28"/>
      <c r="TYE77" s="52"/>
      <c r="TYF77" s="51"/>
      <c r="TYG77" s="51"/>
      <c r="TYH77" s="51"/>
      <c r="TYI77" s="47"/>
      <c r="TYJ77" s="52"/>
      <c r="TYK77" s="52"/>
      <c r="TYL77" s="52"/>
      <c r="TYM77" s="28"/>
      <c r="TYN77" s="28"/>
      <c r="TYO77" s="28"/>
      <c r="TYP77" s="28"/>
      <c r="TYQ77" s="28"/>
      <c r="TYR77" s="28"/>
      <c r="TYS77" s="28"/>
      <c r="TYT77" s="28"/>
      <c r="TYU77" s="52"/>
      <c r="TYV77" s="51"/>
      <c r="TYW77" s="51"/>
      <c r="TYX77" s="51"/>
      <c r="TYY77" s="47"/>
      <c r="TYZ77" s="52"/>
      <c r="TZA77" s="52"/>
      <c r="TZB77" s="52"/>
      <c r="TZC77" s="28"/>
      <c r="TZD77" s="28"/>
      <c r="TZE77" s="28"/>
      <c r="TZF77" s="28"/>
      <c r="TZG77" s="28"/>
      <c r="TZH77" s="28"/>
      <c r="TZI77" s="28"/>
      <c r="TZJ77" s="28"/>
      <c r="TZK77" s="52"/>
      <c r="TZL77" s="51"/>
      <c r="TZM77" s="51"/>
      <c r="TZN77" s="51"/>
      <c r="TZO77" s="47"/>
      <c r="TZP77" s="52"/>
      <c r="TZQ77" s="52"/>
      <c r="TZR77" s="52"/>
      <c r="TZS77" s="28"/>
      <c r="TZT77" s="28"/>
      <c r="TZU77" s="28"/>
      <c r="TZV77" s="28"/>
      <c r="TZW77" s="28"/>
      <c r="TZX77" s="28"/>
      <c r="TZY77" s="28"/>
      <c r="TZZ77" s="28"/>
      <c r="UAA77" s="52"/>
      <c r="UAB77" s="51"/>
      <c r="UAC77" s="51"/>
      <c r="UAD77" s="51"/>
      <c r="UAE77" s="47"/>
      <c r="UAF77" s="52"/>
      <c r="UAG77" s="52"/>
      <c r="UAH77" s="52"/>
      <c r="UAI77" s="28"/>
      <c r="UAJ77" s="28"/>
      <c r="UAK77" s="28"/>
      <c r="UAL77" s="28"/>
      <c r="UAM77" s="28"/>
      <c r="UAN77" s="28"/>
      <c r="UAO77" s="28"/>
      <c r="UAP77" s="28"/>
      <c r="UAQ77" s="52"/>
      <c r="UAR77" s="51"/>
      <c r="UAS77" s="51"/>
      <c r="UAT77" s="51"/>
      <c r="UAU77" s="47"/>
      <c r="UAV77" s="52"/>
      <c r="UAW77" s="52"/>
      <c r="UAX77" s="52"/>
      <c r="UAY77" s="28"/>
      <c r="UAZ77" s="28"/>
      <c r="UBA77" s="28"/>
      <c r="UBB77" s="28"/>
      <c r="UBC77" s="28"/>
      <c r="UBD77" s="28"/>
      <c r="UBE77" s="28"/>
      <c r="UBF77" s="28"/>
      <c r="UBG77" s="52"/>
      <c r="UBH77" s="51"/>
      <c r="UBI77" s="51"/>
      <c r="UBJ77" s="51"/>
      <c r="UBK77" s="47"/>
      <c r="UBL77" s="52"/>
      <c r="UBM77" s="52"/>
      <c r="UBN77" s="52"/>
      <c r="UBO77" s="28"/>
      <c r="UBP77" s="28"/>
      <c r="UBQ77" s="28"/>
      <c r="UBR77" s="28"/>
      <c r="UBS77" s="28"/>
      <c r="UBT77" s="28"/>
      <c r="UBU77" s="28"/>
      <c r="UBV77" s="28"/>
      <c r="UBW77" s="52"/>
      <c r="UBX77" s="51"/>
      <c r="UBY77" s="51"/>
      <c r="UBZ77" s="51"/>
      <c r="UCA77" s="47"/>
      <c r="UCB77" s="52"/>
      <c r="UCC77" s="52"/>
      <c r="UCD77" s="52"/>
      <c r="UCE77" s="28"/>
      <c r="UCF77" s="28"/>
      <c r="UCG77" s="28"/>
      <c r="UCH77" s="28"/>
      <c r="UCI77" s="28"/>
      <c r="UCJ77" s="28"/>
      <c r="UCK77" s="28"/>
      <c r="UCL77" s="28"/>
      <c r="UCM77" s="52"/>
      <c r="UCN77" s="51"/>
      <c r="UCO77" s="51"/>
      <c r="UCP77" s="51"/>
      <c r="UCQ77" s="47"/>
      <c r="UCR77" s="52"/>
      <c r="UCS77" s="52"/>
      <c r="UCT77" s="52"/>
      <c r="UCU77" s="28"/>
      <c r="UCV77" s="28"/>
      <c r="UCW77" s="28"/>
      <c r="UCX77" s="28"/>
      <c r="UCY77" s="28"/>
      <c r="UCZ77" s="28"/>
      <c r="UDA77" s="28"/>
      <c r="UDB77" s="28"/>
      <c r="UDC77" s="52"/>
      <c r="UDD77" s="51"/>
      <c r="UDE77" s="51"/>
      <c r="UDF77" s="51"/>
      <c r="UDG77" s="47"/>
      <c r="UDH77" s="52"/>
      <c r="UDI77" s="52"/>
      <c r="UDJ77" s="52"/>
      <c r="UDK77" s="28"/>
      <c r="UDL77" s="28"/>
      <c r="UDM77" s="28"/>
      <c r="UDN77" s="28"/>
      <c r="UDO77" s="28"/>
      <c r="UDP77" s="28"/>
      <c r="UDQ77" s="28"/>
      <c r="UDR77" s="28"/>
      <c r="UDS77" s="52"/>
      <c r="UDT77" s="51"/>
      <c r="UDU77" s="51"/>
      <c r="UDV77" s="51"/>
      <c r="UDW77" s="47"/>
      <c r="UDX77" s="52"/>
      <c r="UDY77" s="52"/>
      <c r="UDZ77" s="52"/>
      <c r="UEA77" s="28"/>
      <c r="UEB77" s="28"/>
      <c r="UEC77" s="28"/>
      <c r="UED77" s="28"/>
      <c r="UEE77" s="28"/>
      <c r="UEF77" s="28"/>
      <c r="UEG77" s="28"/>
      <c r="UEH77" s="28"/>
      <c r="UEI77" s="52"/>
      <c r="UEJ77" s="51"/>
      <c r="UEK77" s="51"/>
      <c r="UEL77" s="51"/>
      <c r="UEM77" s="47"/>
      <c r="UEN77" s="52"/>
      <c r="UEO77" s="52"/>
      <c r="UEP77" s="52"/>
      <c r="UEQ77" s="28"/>
      <c r="UER77" s="28"/>
      <c r="UES77" s="28"/>
      <c r="UET77" s="28"/>
      <c r="UEU77" s="28"/>
      <c r="UEV77" s="28"/>
      <c r="UEW77" s="28"/>
      <c r="UEX77" s="28"/>
      <c r="UEY77" s="52"/>
      <c r="UEZ77" s="51"/>
      <c r="UFA77" s="51"/>
      <c r="UFB77" s="51"/>
      <c r="UFC77" s="47"/>
      <c r="UFD77" s="52"/>
      <c r="UFE77" s="52"/>
      <c r="UFF77" s="52"/>
      <c r="UFG77" s="28"/>
      <c r="UFH77" s="28"/>
      <c r="UFI77" s="28"/>
      <c r="UFJ77" s="28"/>
      <c r="UFK77" s="28"/>
      <c r="UFL77" s="28"/>
      <c r="UFM77" s="28"/>
      <c r="UFN77" s="28"/>
      <c r="UFO77" s="52"/>
      <c r="UFP77" s="51"/>
      <c r="UFQ77" s="51"/>
      <c r="UFR77" s="51"/>
      <c r="UFS77" s="47"/>
      <c r="UFT77" s="52"/>
      <c r="UFU77" s="52"/>
      <c r="UFV77" s="52"/>
      <c r="UFW77" s="28"/>
      <c r="UFX77" s="28"/>
      <c r="UFY77" s="28"/>
      <c r="UFZ77" s="28"/>
      <c r="UGA77" s="28"/>
      <c r="UGB77" s="28"/>
      <c r="UGC77" s="28"/>
      <c r="UGD77" s="28"/>
      <c r="UGE77" s="52"/>
      <c r="UGF77" s="51"/>
      <c r="UGG77" s="51"/>
      <c r="UGH77" s="51"/>
      <c r="UGI77" s="47"/>
      <c r="UGJ77" s="52"/>
      <c r="UGK77" s="52"/>
      <c r="UGL77" s="52"/>
      <c r="UGM77" s="28"/>
      <c r="UGN77" s="28"/>
      <c r="UGO77" s="28"/>
      <c r="UGP77" s="28"/>
      <c r="UGQ77" s="28"/>
      <c r="UGR77" s="28"/>
      <c r="UGS77" s="28"/>
      <c r="UGT77" s="28"/>
      <c r="UGU77" s="52"/>
      <c r="UGV77" s="51"/>
      <c r="UGW77" s="51"/>
      <c r="UGX77" s="51"/>
      <c r="UGY77" s="47"/>
      <c r="UGZ77" s="52"/>
      <c r="UHA77" s="52"/>
      <c r="UHB77" s="52"/>
      <c r="UHC77" s="28"/>
      <c r="UHD77" s="28"/>
      <c r="UHE77" s="28"/>
      <c r="UHF77" s="28"/>
      <c r="UHG77" s="28"/>
      <c r="UHH77" s="28"/>
      <c r="UHI77" s="28"/>
      <c r="UHJ77" s="28"/>
      <c r="UHK77" s="52"/>
      <c r="UHL77" s="51"/>
      <c r="UHM77" s="51"/>
      <c r="UHN77" s="51"/>
      <c r="UHO77" s="47"/>
      <c r="UHP77" s="52"/>
      <c r="UHQ77" s="52"/>
      <c r="UHR77" s="52"/>
      <c r="UHS77" s="28"/>
      <c r="UHT77" s="28"/>
      <c r="UHU77" s="28"/>
      <c r="UHV77" s="28"/>
      <c r="UHW77" s="28"/>
      <c r="UHX77" s="28"/>
      <c r="UHY77" s="28"/>
      <c r="UHZ77" s="28"/>
      <c r="UIA77" s="52"/>
      <c r="UIB77" s="51"/>
      <c r="UIC77" s="51"/>
      <c r="UID77" s="51"/>
      <c r="UIE77" s="47"/>
      <c r="UIF77" s="52"/>
      <c r="UIG77" s="52"/>
      <c r="UIH77" s="52"/>
      <c r="UII77" s="28"/>
      <c r="UIJ77" s="28"/>
      <c r="UIK77" s="28"/>
      <c r="UIL77" s="28"/>
      <c r="UIM77" s="28"/>
      <c r="UIN77" s="28"/>
      <c r="UIO77" s="28"/>
      <c r="UIP77" s="28"/>
      <c r="UIQ77" s="52"/>
      <c r="UIR77" s="51"/>
      <c r="UIS77" s="51"/>
      <c r="UIT77" s="51"/>
      <c r="UIU77" s="47"/>
      <c r="UIV77" s="52"/>
      <c r="UIW77" s="52"/>
      <c r="UIX77" s="52"/>
      <c r="UIY77" s="28"/>
      <c r="UIZ77" s="28"/>
      <c r="UJA77" s="28"/>
      <c r="UJB77" s="28"/>
      <c r="UJC77" s="28"/>
      <c r="UJD77" s="28"/>
      <c r="UJE77" s="28"/>
      <c r="UJF77" s="28"/>
      <c r="UJG77" s="52"/>
      <c r="UJH77" s="51"/>
      <c r="UJI77" s="51"/>
      <c r="UJJ77" s="51"/>
      <c r="UJK77" s="47"/>
      <c r="UJL77" s="52"/>
      <c r="UJM77" s="52"/>
      <c r="UJN77" s="52"/>
      <c r="UJO77" s="28"/>
      <c r="UJP77" s="28"/>
      <c r="UJQ77" s="28"/>
      <c r="UJR77" s="28"/>
      <c r="UJS77" s="28"/>
      <c r="UJT77" s="28"/>
      <c r="UJU77" s="28"/>
      <c r="UJV77" s="28"/>
      <c r="UJW77" s="52"/>
      <c r="UJX77" s="51"/>
      <c r="UJY77" s="51"/>
      <c r="UJZ77" s="51"/>
      <c r="UKA77" s="47"/>
      <c r="UKB77" s="52"/>
      <c r="UKC77" s="52"/>
      <c r="UKD77" s="52"/>
      <c r="UKE77" s="28"/>
      <c r="UKF77" s="28"/>
      <c r="UKG77" s="28"/>
      <c r="UKH77" s="28"/>
      <c r="UKI77" s="28"/>
      <c r="UKJ77" s="28"/>
      <c r="UKK77" s="28"/>
      <c r="UKL77" s="28"/>
      <c r="UKM77" s="52"/>
      <c r="UKN77" s="51"/>
      <c r="UKO77" s="51"/>
      <c r="UKP77" s="51"/>
      <c r="UKQ77" s="47"/>
      <c r="UKR77" s="52"/>
      <c r="UKS77" s="52"/>
      <c r="UKT77" s="52"/>
      <c r="UKU77" s="28"/>
      <c r="UKV77" s="28"/>
      <c r="UKW77" s="28"/>
      <c r="UKX77" s="28"/>
      <c r="UKY77" s="28"/>
      <c r="UKZ77" s="28"/>
      <c r="ULA77" s="28"/>
      <c r="ULB77" s="28"/>
      <c r="ULC77" s="52"/>
      <c r="ULD77" s="51"/>
      <c r="ULE77" s="51"/>
      <c r="ULF77" s="51"/>
      <c r="ULG77" s="47"/>
      <c r="ULH77" s="52"/>
      <c r="ULI77" s="52"/>
      <c r="ULJ77" s="52"/>
      <c r="ULK77" s="28"/>
      <c r="ULL77" s="28"/>
      <c r="ULM77" s="28"/>
      <c r="ULN77" s="28"/>
      <c r="ULO77" s="28"/>
      <c r="ULP77" s="28"/>
      <c r="ULQ77" s="28"/>
      <c r="ULR77" s="28"/>
      <c r="ULS77" s="52"/>
      <c r="ULT77" s="51"/>
      <c r="ULU77" s="51"/>
      <c r="ULV77" s="51"/>
      <c r="ULW77" s="47"/>
      <c r="ULX77" s="52"/>
      <c r="ULY77" s="52"/>
      <c r="ULZ77" s="52"/>
      <c r="UMA77" s="28"/>
      <c r="UMB77" s="28"/>
      <c r="UMC77" s="28"/>
      <c r="UMD77" s="28"/>
      <c r="UME77" s="28"/>
      <c r="UMF77" s="28"/>
      <c r="UMG77" s="28"/>
      <c r="UMH77" s="28"/>
      <c r="UMI77" s="52"/>
      <c r="UMJ77" s="51"/>
      <c r="UMK77" s="51"/>
      <c r="UML77" s="51"/>
      <c r="UMM77" s="47"/>
      <c r="UMN77" s="52"/>
      <c r="UMO77" s="52"/>
      <c r="UMP77" s="52"/>
      <c r="UMQ77" s="28"/>
      <c r="UMR77" s="28"/>
      <c r="UMS77" s="28"/>
      <c r="UMT77" s="28"/>
      <c r="UMU77" s="28"/>
      <c r="UMV77" s="28"/>
      <c r="UMW77" s="28"/>
      <c r="UMX77" s="28"/>
      <c r="UMY77" s="52"/>
      <c r="UMZ77" s="51"/>
      <c r="UNA77" s="51"/>
      <c r="UNB77" s="51"/>
      <c r="UNC77" s="47"/>
      <c r="UND77" s="52"/>
      <c r="UNE77" s="52"/>
      <c r="UNF77" s="52"/>
      <c r="UNG77" s="28"/>
      <c r="UNH77" s="28"/>
      <c r="UNI77" s="28"/>
      <c r="UNJ77" s="28"/>
      <c r="UNK77" s="28"/>
      <c r="UNL77" s="28"/>
      <c r="UNM77" s="28"/>
      <c r="UNN77" s="28"/>
      <c r="UNO77" s="52"/>
      <c r="UNP77" s="51"/>
      <c r="UNQ77" s="51"/>
      <c r="UNR77" s="51"/>
      <c r="UNS77" s="47"/>
      <c r="UNT77" s="52"/>
      <c r="UNU77" s="52"/>
      <c r="UNV77" s="52"/>
      <c r="UNW77" s="28"/>
      <c r="UNX77" s="28"/>
      <c r="UNY77" s="28"/>
      <c r="UNZ77" s="28"/>
      <c r="UOA77" s="28"/>
      <c r="UOB77" s="28"/>
      <c r="UOC77" s="28"/>
      <c r="UOD77" s="28"/>
      <c r="UOE77" s="52"/>
      <c r="UOF77" s="51"/>
      <c r="UOG77" s="51"/>
      <c r="UOH77" s="51"/>
      <c r="UOI77" s="47"/>
      <c r="UOJ77" s="52"/>
      <c r="UOK77" s="52"/>
      <c r="UOL77" s="52"/>
      <c r="UOM77" s="28"/>
      <c r="UON77" s="28"/>
      <c r="UOO77" s="28"/>
      <c r="UOP77" s="28"/>
      <c r="UOQ77" s="28"/>
      <c r="UOR77" s="28"/>
      <c r="UOS77" s="28"/>
      <c r="UOT77" s="28"/>
      <c r="UOU77" s="52"/>
      <c r="UOV77" s="51"/>
      <c r="UOW77" s="51"/>
      <c r="UOX77" s="51"/>
      <c r="UOY77" s="47"/>
      <c r="UOZ77" s="52"/>
      <c r="UPA77" s="52"/>
      <c r="UPB77" s="52"/>
      <c r="UPC77" s="28"/>
      <c r="UPD77" s="28"/>
      <c r="UPE77" s="28"/>
      <c r="UPF77" s="28"/>
      <c r="UPG77" s="28"/>
      <c r="UPH77" s="28"/>
      <c r="UPI77" s="28"/>
      <c r="UPJ77" s="28"/>
      <c r="UPK77" s="52"/>
      <c r="UPL77" s="51"/>
      <c r="UPM77" s="51"/>
      <c r="UPN77" s="51"/>
      <c r="UPO77" s="47"/>
      <c r="UPP77" s="52"/>
      <c r="UPQ77" s="52"/>
      <c r="UPR77" s="52"/>
      <c r="UPS77" s="28"/>
      <c r="UPT77" s="28"/>
      <c r="UPU77" s="28"/>
      <c r="UPV77" s="28"/>
      <c r="UPW77" s="28"/>
      <c r="UPX77" s="28"/>
      <c r="UPY77" s="28"/>
      <c r="UPZ77" s="28"/>
      <c r="UQA77" s="52"/>
      <c r="UQB77" s="51"/>
      <c r="UQC77" s="51"/>
      <c r="UQD77" s="51"/>
      <c r="UQE77" s="47"/>
      <c r="UQF77" s="52"/>
      <c r="UQG77" s="52"/>
      <c r="UQH77" s="52"/>
      <c r="UQI77" s="28"/>
      <c r="UQJ77" s="28"/>
      <c r="UQK77" s="28"/>
      <c r="UQL77" s="28"/>
      <c r="UQM77" s="28"/>
      <c r="UQN77" s="28"/>
      <c r="UQO77" s="28"/>
      <c r="UQP77" s="28"/>
      <c r="UQQ77" s="52"/>
      <c r="UQR77" s="51"/>
      <c r="UQS77" s="51"/>
      <c r="UQT77" s="51"/>
      <c r="UQU77" s="47"/>
      <c r="UQV77" s="52"/>
      <c r="UQW77" s="52"/>
      <c r="UQX77" s="52"/>
      <c r="UQY77" s="28"/>
      <c r="UQZ77" s="28"/>
      <c r="URA77" s="28"/>
      <c r="URB77" s="28"/>
      <c r="URC77" s="28"/>
      <c r="URD77" s="28"/>
      <c r="URE77" s="28"/>
      <c r="URF77" s="28"/>
      <c r="URG77" s="52"/>
      <c r="URH77" s="51"/>
      <c r="URI77" s="51"/>
      <c r="URJ77" s="51"/>
      <c r="URK77" s="47"/>
      <c r="URL77" s="52"/>
      <c r="URM77" s="52"/>
      <c r="URN77" s="52"/>
      <c r="URO77" s="28"/>
      <c r="URP77" s="28"/>
      <c r="URQ77" s="28"/>
      <c r="URR77" s="28"/>
      <c r="URS77" s="28"/>
      <c r="URT77" s="28"/>
      <c r="URU77" s="28"/>
      <c r="URV77" s="28"/>
      <c r="URW77" s="52"/>
      <c r="URX77" s="51"/>
      <c r="URY77" s="51"/>
      <c r="URZ77" s="51"/>
      <c r="USA77" s="47"/>
      <c r="USB77" s="52"/>
      <c r="USC77" s="52"/>
      <c r="USD77" s="52"/>
      <c r="USE77" s="28"/>
      <c r="USF77" s="28"/>
      <c r="USG77" s="28"/>
      <c r="USH77" s="28"/>
      <c r="USI77" s="28"/>
      <c r="USJ77" s="28"/>
      <c r="USK77" s="28"/>
      <c r="USL77" s="28"/>
      <c r="USM77" s="52"/>
      <c r="USN77" s="51"/>
      <c r="USO77" s="51"/>
      <c r="USP77" s="51"/>
      <c r="USQ77" s="47"/>
      <c r="USR77" s="52"/>
      <c r="USS77" s="52"/>
      <c r="UST77" s="52"/>
      <c r="USU77" s="28"/>
      <c r="USV77" s="28"/>
      <c r="USW77" s="28"/>
      <c r="USX77" s="28"/>
      <c r="USY77" s="28"/>
      <c r="USZ77" s="28"/>
      <c r="UTA77" s="28"/>
      <c r="UTB77" s="28"/>
      <c r="UTC77" s="52"/>
      <c r="UTD77" s="51"/>
      <c r="UTE77" s="51"/>
      <c r="UTF77" s="51"/>
      <c r="UTG77" s="47"/>
      <c r="UTH77" s="52"/>
      <c r="UTI77" s="52"/>
      <c r="UTJ77" s="52"/>
      <c r="UTK77" s="28"/>
      <c r="UTL77" s="28"/>
      <c r="UTM77" s="28"/>
      <c r="UTN77" s="28"/>
      <c r="UTO77" s="28"/>
      <c r="UTP77" s="28"/>
      <c r="UTQ77" s="28"/>
      <c r="UTR77" s="28"/>
      <c r="UTS77" s="52"/>
      <c r="UTT77" s="51"/>
      <c r="UTU77" s="51"/>
      <c r="UTV77" s="51"/>
      <c r="UTW77" s="47"/>
      <c r="UTX77" s="52"/>
      <c r="UTY77" s="52"/>
      <c r="UTZ77" s="52"/>
      <c r="UUA77" s="28"/>
      <c r="UUB77" s="28"/>
      <c r="UUC77" s="28"/>
      <c r="UUD77" s="28"/>
      <c r="UUE77" s="28"/>
      <c r="UUF77" s="28"/>
      <c r="UUG77" s="28"/>
      <c r="UUH77" s="28"/>
      <c r="UUI77" s="52"/>
      <c r="UUJ77" s="51"/>
      <c r="UUK77" s="51"/>
      <c r="UUL77" s="51"/>
      <c r="UUM77" s="47"/>
      <c r="UUN77" s="52"/>
      <c r="UUO77" s="52"/>
      <c r="UUP77" s="52"/>
      <c r="UUQ77" s="28"/>
      <c r="UUR77" s="28"/>
      <c r="UUS77" s="28"/>
      <c r="UUT77" s="28"/>
      <c r="UUU77" s="28"/>
      <c r="UUV77" s="28"/>
      <c r="UUW77" s="28"/>
      <c r="UUX77" s="28"/>
      <c r="UUY77" s="52"/>
      <c r="UUZ77" s="51"/>
      <c r="UVA77" s="51"/>
      <c r="UVB77" s="51"/>
      <c r="UVC77" s="47"/>
      <c r="UVD77" s="52"/>
      <c r="UVE77" s="52"/>
      <c r="UVF77" s="52"/>
      <c r="UVG77" s="28"/>
      <c r="UVH77" s="28"/>
      <c r="UVI77" s="28"/>
      <c r="UVJ77" s="28"/>
      <c r="UVK77" s="28"/>
      <c r="UVL77" s="28"/>
      <c r="UVM77" s="28"/>
      <c r="UVN77" s="28"/>
      <c r="UVO77" s="52"/>
      <c r="UVP77" s="51"/>
      <c r="UVQ77" s="51"/>
      <c r="UVR77" s="51"/>
      <c r="UVS77" s="47"/>
      <c r="UVT77" s="52"/>
      <c r="UVU77" s="52"/>
      <c r="UVV77" s="52"/>
      <c r="UVW77" s="28"/>
      <c r="UVX77" s="28"/>
      <c r="UVY77" s="28"/>
      <c r="UVZ77" s="28"/>
      <c r="UWA77" s="28"/>
      <c r="UWB77" s="28"/>
      <c r="UWC77" s="28"/>
      <c r="UWD77" s="28"/>
      <c r="UWE77" s="52"/>
      <c r="UWF77" s="51"/>
      <c r="UWG77" s="51"/>
      <c r="UWH77" s="51"/>
      <c r="UWI77" s="47"/>
      <c r="UWJ77" s="52"/>
      <c r="UWK77" s="52"/>
      <c r="UWL77" s="52"/>
      <c r="UWM77" s="28"/>
      <c r="UWN77" s="28"/>
      <c r="UWO77" s="28"/>
      <c r="UWP77" s="28"/>
      <c r="UWQ77" s="28"/>
      <c r="UWR77" s="28"/>
      <c r="UWS77" s="28"/>
      <c r="UWT77" s="28"/>
      <c r="UWU77" s="52"/>
      <c r="UWV77" s="51"/>
      <c r="UWW77" s="51"/>
      <c r="UWX77" s="51"/>
      <c r="UWY77" s="47"/>
      <c r="UWZ77" s="52"/>
      <c r="UXA77" s="52"/>
      <c r="UXB77" s="52"/>
      <c r="UXC77" s="28"/>
      <c r="UXD77" s="28"/>
      <c r="UXE77" s="28"/>
      <c r="UXF77" s="28"/>
      <c r="UXG77" s="28"/>
      <c r="UXH77" s="28"/>
      <c r="UXI77" s="28"/>
      <c r="UXJ77" s="28"/>
      <c r="UXK77" s="52"/>
      <c r="UXL77" s="51"/>
      <c r="UXM77" s="51"/>
      <c r="UXN77" s="51"/>
      <c r="UXO77" s="47"/>
      <c r="UXP77" s="52"/>
      <c r="UXQ77" s="52"/>
      <c r="UXR77" s="52"/>
      <c r="UXS77" s="28"/>
      <c r="UXT77" s="28"/>
      <c r="UXU77" s="28"/>
      <c r="UXV77" s="28"/>
      <c r="UXW77" s="28"/>
      <c r="UXX77" s="28"/>
      <c r="UXY77" s="28"/>
      <c r="UXZ77" s="28"/>
      <c r="UYA77" s="52"/>
      <c r="UYB77" s="51"/>
      <c r="UYC77" s="51"/>
      <c r="UYD77" s="51"/>
      <c r="UYE77" s="47"/>
      <c r="UYF77" s="52"/>
      <c r="UYG77" s="52"/>
      <c r="UYH77" s="52"/>
      <c r="UYI77" s="28"/>
      <c r="UYJ77" s="28"/>
      <c r="UYK77" s="28"/>
      <c r="UYL77" s="28"/>
      <c r="UYM77" s="28"/>
      <c r="UYN77" s="28"/>
      <c r="UYO77" s="28"/>
      <c r="UYP77" s="28"/>
      <c r="UYQ77" s="52"/>
      <c r="UYR77" s="51"/>
      <c r="UYS77" s="51"/>
      <c r="UYT77" s="51"/>
      <c r="UYU77" s="47"/>
      <c r="UYV77" s="52"/>
      <c r="UYW77" s="52"/>
      <c r="UYX77" s="52"/>
      <c r="UYY77" s="28"/>
      <c r="UYZ77" s="28"/>
      <c r="UZA77" s="28"/>
      <c r="UZB77" s="28"/>
      <c r="UZC77" s="28"/>
      <c r="UZD77" s="28"/>
      <c r="UZE77" s="28"/>
      <c r="UZF77" s="28"/>
      <c r="UZG77" s="52"/>
      <c r="UZH77" s="51"/>
      <c r="UZI77" s="51"/>
      <c r="UZJ77" s="51"/>
      <c r="UZK77" s="47"/>
      <c r="UZL77" s="52"/>
      <c r="UZM77" s="52"/>
      <c r="UZN77" s="52"/>
      <c r="UZO77" s="28"/>
      <c r="UZP77" s="28"/>
      <c r="UZQ77" s="28"/>
      <c r="UZR77" s="28"/>
      <c r="UZS77" s="28"/>
      <c r="UZT77" s="28"/>
      <c r="UZU77" s="28"/>
      <c r="UZV77" s="28"/>
      <c r="UZW77" s="52"/>
      <c r="UZX77" s="51"/>
      <c r="UZY77" s="51"/>
      <c r="UZZ77" s="51"/>
      <c r="VAA77" s="47"/>
      <c r="VAB77" s="52"/>
      <c r="VAC77" s="52"/>
      <c r="VAD77" s="52"/>
      <c r="VAE77" s="28"/>
      <c r="VAF77" s="28"/>
      <c r="VAG77" s="28"/>
      <c r="VAH77" s="28"/>
      <c r="VAI77" s="28"/>
      <c r="VAJ77" s="28"/>
      <c r="VAK77" s="28"/>
      <c r="VAL77" s="28"/>
      <c r="VAM77" s="52"/>
      <c r="VAN77" s="51"/>
      <c r="VAO77" s="51"/>
      <c r="VAP77" s="51"/>
      <c r="VAQ77" s="47"/>
      <c r="VAR77" s="52"/>
      <c r="VAS77" s="52"/>
      <c r="VAT77" s="52"/>
      <c r="VAU77" s="28"/>
      <c r="VAV77" s="28"/>
      <c r="VAW77" s="28"/>
      <c r="VAX77" s="28"/>
      <c r="VAY77" s="28"/>
      <c r="VAZ77" s="28"/>
      <c r="VBA77" s="28"/>
      <c r="VBB77" s="28"/>
      <c r="VBC77" s="52"/>
      <c r="VBD77" s="51"/>
      <c r="VBE77" s="51"/>
      <c r="VBF77" s="51"/>
      <c r="VBG77" s="47"/>
      <c r="VBH77" s="52"/>
      <c r="VBI77" s="52"/>
      <c r="VBJ77" s="52"/>
      <c r="VBK77" s="28"/>
      <c r="VBL77" s="28"/>
      <c r="VBM77" s="28"/>
      <c r="VBN77" s="28"/>
      <c r="VBO77" s="28"/>
      <c r="VBP77" s="28"/>
      <c r="VBQ77" s="28"/>
      <c r="VBR77" s="28"/>
      <c r="VBS77" s="52"/>
      <c r="VBT77" s="51"/>
      <c r="VBU77" s="51"/>
      <c r="VBV77" s="51"/>
      <c r="VBW77" s="47"/>
      <c r="VBX77" s="52"/>
      <c r="VBY77" s="52"/>
      <c r="VBZ77" s="52"/>
      <c r="VCA77" s="28"/>
      <c r="VCB77" s="28"/>
      <c r="VCC77" s="28"/>
      <c r="VCD77" s="28"/>
      <c r="VCE77" s="28"/>
      <c r="VCF77" s="28"/>
      <c r="VCG77" s="28"/>
      <c r="VCH77" s="28"/>
      <c r="VCI77" s="52"/>
      <c r="VCJ77" s="51"/>
      <c r="VCK77" s="51"/>
      <c r="VCL77" s="51"/>
      <c r="VCM77" s="47"/>
      <c r="VCN77" s="52"/>
      <c r="VCO77" s="52"/>
      <c r="VCP77" s="52"/>
      <c r="VCQ77" s="28"/>
      <c r="VCR77" s="28"/>
      <c r="VCS77" s="28"/>
      <c r="VCT77" s="28"/>
      <c r="VCU77" s="28"/>
      <c r="VCV77" s="28"/>
      <c r="VCW77" s="28"/>
      <c r="VCX77" s="28"/>
      <c r="VCY77" s="52"/>
      <c r="VCZ77" s="51"/>
      <c r="VDA77" s="51"/>
      <c r="VDB77" s="51"/>
      <c r="VDC77" s="47"/>
      <c r="VDD77" s="52"/>
      <c r="VDE77" s="52"/>
      <c r="VDF77" s="52"/>
      <c r="VDG77" s="28"/>
      <c r="VDH77" s="28"/>
      <c r="VDI77" s="28"/>
      <c r="VDJ77" s="28"/>
      <c r="VDK77" s="28"/>
      <c r="VDL77" s="28"/>
      <c r="VDM77" s="28"/>
      <c r="VDN77" s="28"/>
      <c r="VDO77" s="52"/>
      <c r="VDP77" s="51"/>
      <c r="VDQ77" s="51"/>
      <c r="VDR77" s="51"/>
      <c r="VDS77" s="47"/>
      <c r="VDT77" s="52"/>
      <c r="VDU77" s="52"/>
      <c r="VDV77" s="52"/>
      <c r="VDW77" s="28"/>
      <c r="VDX77" s="28"/>
      <c r="VDY77" s="28"/>
      <c r="VDZ77" s="28"/>
      <c r="VEA77" s="28"/>
      <c r="VEB77" s="28"/>
      <c r="VEC77" s="28"/>
      <c r="VED77" s="28"/>
      <c r="VEE77" s="52"/>
      <c r="VEF77" s="51"/>
      <c r="VEG77" s="51"/>
      <c r="VEH77" s="51"/>
      <c r="VEI77" s="47"/>
      <c r="VEJ77" s="52"/>
      <c r="VEK77" s="52"/>
      <c r="VEL77" s="52"/>
      <c r="VEM77" s="28"/>
      <c r="VEN77" s="28"/>
      <c r="VEO77" s="28"/>
      <c r="VEP77" s="28"/>
      <c r="VEQ77" s="28"/>
      <c r="VER77" s="28"/>
      <c r="VES77" s="28"/>
      <c r="VET77" s="28"/>
      <c r="VEU77" s="52"/>
      <c r="VEV77" s="51"/>
      <c r="VEW77" s="51"/>
      <c r="VEX77" s="51"/>
      <c r="VEY77" s="47"/>
      <c r="VEZ77" s="52"/>
      <c r="VFA77" s="52"/>
      <c r="VFB77" s="52"/>
      <c r="VFC77" s="28"/>
      <c r="VFD77" s="28"/>
      <c r="VFE77" s="28"/>
      <c r="VFF77" s="28"/>
      <c r="VFG77" s="28"/>
      <c r="VFH77" s="28"/>
      <c r="VFI77" s="28"/>
      <c r="VFJ77" s="28"/>
      <c r="VFK77" s="52"/>
      <c r="VFL77" s="51"/>
      <c r="VFM77" s="51"/>
      <c r="VFN77" s="51"/>
      <c r="VFO77" s="47"/>
      <c r="VFP77" s="52"/>
      <c r="VFQ77" s="52"/>
      <c r="VFR77" s="52"/>
      <c r="VFS77" s="28"/>
      <c r="VFT77" s="28"/>
      <c r="VFU77" s="28"/>
      <c r="VFV77" s="28"/>
      <c r="VFW77" s="28"/>
      <c r="VFX77" s="28"/>
      <c r="VFY77" s="28"/>
      <c r="VFZ77" s="28"/>
      <c r="VGA77" s="52"/>
      <c r="VGB77" s="51"/>
      <c r="VGC77" s="51"/>
      <c r="VGD77" s="51"/>
      <c r="VGE77" s="47"/>
      <c r="VGF77" s="52"/>
      <c r="VGG77" s="52"/>
      <c r="VGH77" s="52"/>
      <c r="VGI77" s="28"/>
      <c r="VGJ77" s="28"/>
      <c r="VGK77" s="28"/>
      <c r="VGL77" s="28"/>
      <c r="VGM77" s="28"/>
      <c r="VGN77" s="28"/>
      <c r="VGO77" s="28"/>
      <c r="VGP77" s="28"/>
      <c r="VGQ77" s="52"/>
      <c r="VGR77" s="51"/>
      <c r="VGS77" s="51"/>
      <c r="VGT77" s="51"/>
      <c r="VGU77" s="47"/>
      <c r="VGV77" s="52"/>
      <c r="VGW77" s="52"/>
      <c r="VGX77" s="52"/>
      <c r="VGY77" s="28"/>
      <c r="VGZ77" s="28"/>
      <c r="VHA77" s="28"/>
      <c r="VHB77" s="28"/>
      <c r="VHC77" s="28"/>
      <c r="VHD77" s="28"/>
      <c r="VHE77" s="28"/>
      <c r="VHF77" s="28"/>
      <c r="VHG77" s="52"/>
      <c r="VHH77" s="51"/>
      <c r="VHI77" s="51"/>
      <c r="VHJ77" s="51"/>
      <c r="VHK77" s="47"/>
      <c r="VHL77" s="52"/>
      <c r="VHM77" s="52"/>
      <c r="VHN77" s="52"/>
      <c r="VHO77" s="28"/>
      <c r="VHP77" s="28"/>
      <c r="VHQ77" s="28"/>
      <c r="VHR77" s="28"/>
      <c r="VHS77" s="28"/>
      <c r="VHT77" s="28"/>
      <c r="VHU77" s="28"/>
      <c r="VHV77" s="28"/>
      <c r="VHW77" s="52"/>
      <c r="VHX77" s="51"/>
      <c r="VHY77" s="51"/>
      <c r="VHZ77" s="51"/>
      <c r="VIA77" s="47"/>
      <c r="VIB77" s="52"/>
      <c r="VIC77" s="52"/>
      <c r="VID77" s="52"/>
      <c r="VIE77" s="28"/>
      <c r="VIF77" s="28"/>
      <c r="VIG77" s="28"/>
      <c r="VIH77" s="28"/>
      <c r="VII77" s="28"/>
      <c r="VIJ77" s="28"/>
      <c r="VIK77" s="28"/>
      <c r="VIL77" s="28"/>
      <c r="VIM77" s="52"/>
      <c r="VIN77" s="51"/>
      <c r="VIO77" s="51"/>
      <c r="VIP77" s="51"/>
      <c r="VIQ77" s="47"/>
      <c r="VIR77" s="52"/>
      <c r="VIS77" s="52"/>
      <c r="VIT77" s="52"/>
      <c r="VIU77" s="28"/>
      <c r="VIV77" s="28"/>
      <c r="VIW77" s="28"/>
      <c r="VIX77" s="28"/>
      <c r="VIY77" s="28"/>
      <c r="VIZ77" s="28"/>
      <c r="VJA77" s="28"/>
      <c r="VJB77" s="28"/>
      <c r="VJC77" s="52"/>
      <c r="VJD77" s="51"/>
      <c r="VJE77" s="51"/>
      <c r="VJF77" s="51"/>
      <c r="VJG77" s="47"/>
      <c r="VJH77" s="52"/>
      <c r="VJI77" s="52"/>
      <c r="VJJ77" s="52"/>
      <c r="VJK77" s="28"/>
      <c r="VJL77" s="28"/>
      <c r="VJM77" s="28"/>
      <c r="VJN77" s="28"/>
      <c r="VJO77" s="28"/>
      <c r="VJP77" s="28"/>
      <c r="VJQ77" s="28"/>
      <c r="VJR77" s="28"/>
      <c r="VJS77" s="52"/>
      <c r="VJT77" s="51"/>
      <c r="VJU77" s="51"/>
      <c r="VJV77" s="51"/>
      <c r="VJW77" s="47"/>
      <c r="VJX77" s="52"/>
      <c r="VJY77" s="52"/>
      <c r="VJZ77" s="52"/>
      <c r="VKA77" s="28"/>
      <c r="VKB77" s="28"/>
      <c r="VKC77" s="28"/>
      <c r="VKD77" s="28"/>
      <c r="VKE77" s="28"/>
      <c r="VKF77" s="28"/>
      <c r="VKG77" s="28"/>
      <c r="VKH77" s="28"/>
      <c r="VKI77" s="52"/>
      <c r="VKJ77" s="51"/>
      <c r="VKK77" s="51"/>
      <c r="VKL77" s="51"/>
      <c r="VKM77" s="47"/>
      <c r="VKN77" s="52"/>
      <c r="VKO77" s="52"/>
      <c r="VKP77" s="52"/>
      <c r="VKQ77" s="28"/>
      <c r="VKR77" s="28"/>
      <c r="VKS77" s="28"/>
      <c r="VKT77" s="28"/>
      <c r="VKU77" s="28"/>
      <c r="VKV77" s="28"/>
      <c r="VKW77" s="28"/>
      <c r="VKX77" s="28"/>
      <c r="VKY77" s="52"/>
      <c r="VKZ77" s="51"/>
      <c r="VLA77" s="51"/>
      <c r="VLB77" s="51"/>
      <c r="VLC77" s="47"/>
      <c r="VLD77" s="52"/>
      <c r="VLE77" s="52"/>
      <c r="VLF77" s="52"/>
      <c r="VLG77" s="28"/>
      <c r="VLH77" s="28"/>
      <c r="VLI77" s="28"/>
      <c r="VLJ77" s="28"/>
      <c r="VLK77" s="28"/>
      <c r="VLL77" s="28"/>
      <c r="VLM77" s="28"/>
      <c r="VLN77" s="28"/>
      <c r="VLO77" s="52"/>
      <c r="VLP77" s="51"/>
      <c r="VLQ77" s="51"/>
      <c r="VLR77" s="51"/>
      <c r="VLS77" s="47"/>
      <c r="VLT77" s="52"/>
      <c r="VLU77" s="52"/>
      <c r="VLV77" s="52"/>
      <c r="VLW77" s="28"/>
      <c r="VLX77" s="28"/>
      <c r="VLY77" s="28"/>
      <c r="VLZ77" s="28"/>
      <c r="VMA77" s="28"/>
      <c r="VMB77" s="28"/>
      <c r="VMC77" s="28"/>
      <c r="VMD77" s="28"/>
      <c r="VME77" s="52"/>
      <c r="VMF77" s="51"/>
      <c r="VMG77" s="51"/>
      <c r="VMH77" s="51"/>
      <c r="VMI77" s="47"/>
      <c r="VMJ77" s="52"/>
      <c r="VMK77" s="52"/>
      <c r="VML77" s="52"/>
      <c r="VMM77" s="28"/>
      <c r="VMN77" s="28"/>
      <c r="VMO77" s="28"/>
      <c r="VMP77" s="28"/>
      <c r="VMQ77" s="28"/>
      <c r="VMR77" s="28"/>
      <c r="VMS77" s="28"/>
      <c r="VMT77" s="28"/>
      <c r="VMU77" s="52"/>
      <c r="VMV77" s="51"/>
      <c r="VMW77" s="51"/>
      <c r="VMX77" s="51"/>
      <c r="VMY77" s="47"/>
      <c r="VMZ77" s="52"/>
      <c r="VNA77" s="52"/>
      <c r="VNB77" s="52"/>
      <c r="VNC77" s="28"/>
      <c r="VND77" s="28"/>
      <c r="VNE77" s="28"/>
      <c r="VNF77" s="28"/>
      <c r="VNG77" s="28"/>
      <c r="VNH77" s="28"/>
      <c r="VNI77" s="28"/>
      <c r="VNJ77" s="28"/>
      <c r="VNK77" s="52"/>
      <c r="VNL77" s="51"/>
      <c r="VNM77" s="51"/>
      <c r="VNN77" s="51"/>
      <c r="VNO77" s="47"/>
      <c r="VNP77" s="52"/>
      <c r="VNQ77" s="52"/>
      <c r="VNR77" s="52"/>
      <c r="VNS77" s="28"/>
      <c r="VNT77" s="28"/>
      <c r="VNU77" s="28"/>
      <c r="VNV77" s="28"/>
      <c r="VNW77" s="28"/>
      <c r="VNX77" s="28"/>
      <c r="VNY77" s="28"/>
      <c r="VNZ77" s="28"/>
      <c r="VOA77" s="52"/>
      <c r="VOB77" s="51"/>
      <c r="VOC77" s="51"/>
      <c r="VOD77" s="51"/>
      <c r="VOE77" s="47"/>
      <c r="VOF77" s="52"/>
      <c r="VOG77" s="52"/>
      <c r="VOH77" s="52"/>
      <c r="VOI77" s="28"/>
      <c r="VOJ77" s="28"/>
      <c r="VOK77" s="28"/>
      <c r="VOL77" s="28"/>
      <c r="VOM77" s="28"/>
      <c r="VON77" s="28"/>
      <c r="VOO77" s="28"/>
      <c r="VOP77" s="28"/>
      <c r="VOQ77" s="52"/>
      <c r="VOR77" s="51"/>
      <c r="VOS77" s="51"/>
      <c r="VOT77" s="51"/>
      <c r="VOU77" s="47"/>
      <c r="VOV77" s="52"/>
      <c r="VOW77" s="52"/>
      <c r="VOX77" s="52"/>
      <c r="VOY77" s="28"/>
      <c r="VOZ77" s="28"/>
      <c r="VPA77" s="28"/>
      <c r="VPB77" s="28"/>
      <c r="VPC77" s="28"/>
      <c r="VPD77" s="28"/>
      <c r="VPE77" s="28"/>
      <c r="VPF77" s="28"/>
      <c r="VPG77" s="52"/>
      <c r="VPH77" s="51"/>
      <c r="VPI77" s="51"/>
      <c r="VPJ77" s="51"/>
      <c r="VPK77" s="47"/>
      <c r="VPL77" s="52"/>
      <c r="VPM77" s="52"/>
      <c r="VPN77" s="52"/>
      <c r="VPO77" s="28"/>
      <c r="VPP77" s="28"/>
      <c r="VPQ77" s="28"/>
      <c r="VPR77" s="28"/>
      <c r="VPS77" s="28"/>
      <c r="VPT77" s="28"/>
      <c r="VPU77" s="28"/>
      <c r="VPV77" s="28"/>
      <c r="VPW77" s="52"/>
      <c r="VPX77" s="51"/>
      <c r="VPY77" s="51"/>
      <c r="VPZ77" s="51"/>
      <c r="VQA77" s="47"/>
      <c r="VQB77" s="52"/>
      <c r="VQC77" s="52"/>
      <c r="VQD77" s="52"/>
      <c r="VQE77" s="28"/>
      <c r="VQF77" s="28"/>
      <c r="VQG77" s="28"/>
      <c r="VQH77" s="28"/>
      <c r="VQI77" s="28"/>
      <c r="VQJ77" s="28"/>
      <c r="VQK77" s="28"/>
      <c r="VQL77" s="28"/>
      <c r="VQM77" s="52"/>
      <c r="VQN77" s="51"/>
      <c r="VQO77" s="51"/>
      <c r="VQP77" s="51"/>
      <c r="VQQ77" s="47"/>
      <c r="VQR77" s="52"/>
      <c r="VQS77" s="52"/>
      <c r="VQT77" s="52"/>
      <c r="VQU77" s="28"/>
      <c r="VQV77" s="28"/>
      <c r="VQW77" s="28"/>
      <c r="VQX77" s="28"/>
      <c r="VQY77" s="28"/>
      <c r="VQZ77" s="28"/>
      <c r="VRA77" s="28"/>
      <c r="VRB77" s="28"/>
      <c r="VRC77" s="52"/>
      <c r="VRD77" s="51"/>
      <c r="VRE77" s="51"/>
      <c r="VRF77" s="51"/>
      <c r="VRG77" s="47"/>
      <c r="VRH77" s="52"/>
      <c r="VRI77" s="52"/>
      <c r="VRJ77" s="52"/>
      <c r="VRK77" s="28"/>
      <c r="VRL77" s="28"/>
      <c r="VRM77" s="28"/>
      <c r="VRN77" s="28"/>
      <c r="VRO77" s="28"/>
      <c r="VRP77" s="28"/>
      <c r="VRQ77" s="28"/>
      <c r="VRR77" s="28"/>
      <c r="VRS77" s="52"/>
      <c r="VRT77" s="51"/>
      <c r="VRU77" s="51"/>
      <c r="VRV77" s="51"/>
      <c r="VRW77" s="47"/>
      <c r="VRX77" s="52"/>
      <c r="VRY77" s="52"/>
      <c r="VRZ77" s="52"/>
      <c r="VSA77" s="28"/>
      <c r="VSB77" s="28"/>
      <c r="VSC77" s="28"/>
      <c r="VSD77" s="28"/>
      <c r="VSE77" s="28"/>
      <c r="VSF77" s="28"/>
      <c r="VSG77" s="28"/>
      <c r="VSH77" s="28"/>
      <c r="VSI77" s="52"/>
      <c r="VSJ77" s="51"/>
      <c r="VSK77" s="51"/>
      <c r="VSL77" s="51"/>
      <c r="VSM77" s="47"/>
      <c r="VSN77" s="52"/>
      <c r="VSO77" s="52"/>
      <c r="VSP77" s="52"/>
      <c r="VSQ77" s="28"/>
      <c r="VSR77" s="28"/>
      <c r="VSS77" s="28"/>
      <c r="VST77" s="28"/>
      <c r="VSU77" s="28"/>
      <c r="VSV77" s="28"/>
      <c r="VSW77" s="28"/>
      <c r="VSX77" s="28"/>
      <c r="VSY77" s="52"/>
      <c r="VSZ77" s="51"/>
      <c r="VTA77" s="51"/>
      <c r="VTB77" s="51"/>
      <c r="VTC77" s="47"/>
      <c r="VTD77" s="52"/>
      <c r="VTE77" s="52"/>
      <c r="VTF77" s="52"/>
      <c r="VTG77" s="28"/>
      <c r="VTH77" s="28"/>
      <c r="VTI77" s="28"/>
      <c r="VTJ77" s="28"/>
      <c r="VTK77" s="28"/>
      <c r="VTL77" s="28"/>
      <c r="VTM77" s="28"/>
      <c r="VTN77" s="28"/>
      <c r="VTO77" s="52"/>
      <c r="VTP77" s="51"/>
      <c r="VTQ77" s="51"/>
      <c r="VTR77" s="51"/>
      <c r="VTS77" s="47"/>
      <c r="VTT77" s="52"/>
      <c r="VTU77" s="52"/>
      <c r="VTV77" s="52"/>
      <c r="VTW77" s="28"/>
      <c r="VTX77" s="28"/>
      <c r="VTY77" s="28"/>
      <c r="VTZ77" s="28"/>
      <c r="VUA77" s="28"/>
      <c r="VUB77" s="28"/>
      <c r="VUC77" s="28"/>
      <c r="VUD77" s="28"/>
      <c r="VUE77" s="52"/>
      <c r="VUF77" s="51"/>
      <c r="VUG77" s="51"/>
      <c r="VUH77" s="51"/>
      <c r="VUI77" s="47"/>
      <c r="VUJ77" s="52"/>
      <c r="VUK77" s="52"/>
      <c r="VUL77" s="52"/>
      <c r="VUM77" s="28"/>
      <c r="VUN77" s="28"/>
      <c r="VUO77" s="28"/>
      <c r="VUP77" s="28"/>
      <c r="VUQ77" s="28"/>
      <c r="VUR77" s="28"/>
      <c r="VUS77" s="28"/>
      <c r="VUT77" s="28"/>
      <c r="VUU77" s="52"/>
      <c r="VUV77" s="51"/>
      <c r="VUW77" s="51"/>
      <c r="VUX77" s="51"/>
      <c r="VUY77" s="47"/>
      <c r="VUZ77" s="52"/>
      <c r="VVA77" s="52"/>
      <c r="VVB77" s="52"/>
      <c r="VVC77" s="28"/>
      <c r="VVD77" s="28"/>
      <c r="VVE77" s="28"/>
      <c r="VVF77" s="28"/>
      <c r="VVG77" s="28"/>
      <c r="VVH77" s="28"/>
      <c r="VVI77" s="28"/>
      <c r="VVJ77" s="28"/>
      <c r="VVK77" s="52"/>
      <c r="VVL77" s="51"/>
      <c r="VVM77" s="51"/>
      <c r="VVN77" s="51"/>
      <c r="VVO77" s="47"/>
      <c r="VVP77" s="52"/>
      <c r="VVQ77" s="52"/>
      <c r="VVR77" s="52"/>
      <c r="VVS77" s="28"/>
      <c r="VVT77" s="28"/>
      <c r="VVU77" s="28"/>
      <c r="VVV77" s="28"/>
      <c r="VVW77" s="28"/>
      <c r="VVX77" s="28"/>
      <c r="VVY77" s="28"/>
      <c r="VVZ77" s="28"/>
      <c r="VWA77" s="52"/>
      <c r="VWB77" s="51"/>
      <c r="VWC77" s="51"/>
      <c r="VWD77" s="51"/>
      <c r="VWE77" s="47"/>
      <c r="VWF77" s="52"/>
      <c r="VWG77" s="52"/>
      <c r="VWH77" s="52"/>
      <c r="VWI77" s="28"/>
      <c r="VWJ77" s="28"/>
      <c r="VWK77" s="28"/>
      <c r="VWL77" s="28"/>
      <c r="VWM77" s="28"/>
      <c r="VWN77" s="28"/>
      <c r="VWO77" s="28"/>
      <c r="VWP77" s="28"/>
      <c r="VWQ77" s="52"/>
      <c r="VWR77" s="51"/>
      <c r="VWS77" s="51"/>
      <c r="VWT77" s="51"/>
      <c r="VWU77" s="47"/>
      <c r="VWV77" s="52"/>
      <c r="VWW77" s="52"/>
      <c r="VWX77" s="52"/>
      <c r="VWY77" s="28"/>
      <c r="VWZ77" s="28"/>
      <c r="VXA77" s="28"/>
      <c r="VXB77" s="28"/>
      <c r="VXC77" s="28"/>
      <c r="VXD77" s="28"/>
      <c r="VXE77" s="28"/>
      <c r="VXF77" s="28"/>
      <c r="VXG77" s="52"/>
      <c r="VXH77" s="51"/>
      <c r="VXI77" s="51"/>
      <c r="VXJ77" s="51"/>
      <c r="VXK77" s="47"/>
      <c r="VXL77" s="52"/>
      <c r="VXM77" s="52"/>
      <c r="VXN77" s="52"/>
      <c r="VXO77" s="28"/>
      <c r="VXP77" s="28"/>
      <c r="VXQ77" s="28"/>
      <c r="VXR77" s="28"/>
      <c r="VXS77" s="28"/>
      <c r="VXT77" s="28"/>
      <c r="VXU77" s="28"/>
      <c r="VXV77" s="28"/>
      <c r="VXW77" s="52"/>
      <c r="VXX77" s="51"/>
      <c r="VXY77" s="51"/>
      <c r="VXZ77" s="51"/>
      <c r="VYA77" s="47"/>
      <c r="VYB77" s="52"/>
      <c r="VYC77" s="52"/>
      <c r="VYD77" s="52"/>
      <c r="VYE77" s="28"/>
      <c r="VYF77" s="28"/>
      <c r="VYG77" s="28"/>
      <c r="VYH77" s="28"/>
      <c r="VYI77" s="28"/>
      <c r="VYJ77" s="28"/>
      <c r="VYK77" s="28"/>
      <c r="VYL77" s="28"/>
      <c r="VYM77" s="52"/>
      <c r="VYN77" s="51"/>
      <c r="VYO77" s="51"/>
      <c r="VYP77" s="51"/>
      <c r="VYQ77" s="47"/>
      <c r="VYR77" s="52"/>
      <c r="VYS77" s="52"/>
      <c r="VYT77" s="52"/>
      <c r="VYU77" s="28"/>
      <c r="VYV77" s="28"/>
      <c r="VYW77" s="28"/>
      <c r="VYX77" s="28"/>
      <c r="VYY77" s="28"/>
      <c r="VYZ77" s="28"/>
      <c r="VZA77" s="28"/>
      <c r="VZB77" s="28"/>
      <c r="VZC77" s="52"/>
      <c r="VZD77" s="51"/>
      <c r="VZE77" s="51"/>
      <c r="VZF77" s="51"/>
      <c r="VZG77" s="47"/>
      <c r="VZH77" s="52"/>
      <c r="VZI77" s="52"/>
      <c r="VZJ77" s="52"/>
      <c r="VZK77" s="28"/>
      <c r="VZL77" s="28"/>
      <c r="VZM77" s="28"/>
      <c r="VZN77" s="28"/>
      <c r="VZO77" s="28"/>
      <c r="VZP77" s="28"/>
      <c r="VZQ77" s="28"/>
      <c r="VZR77" s="28"/>
      <c r="VZS77" s="52"/>
      <c r="VZT77" s="51"/>
      <c r="VZU77" s="51"/>
      <c r="VZV77" s="51"/>
      <c r="VZW77" s="47"/>
      <c r="VZX77" s="52"/>
      <c r="VZY77" s="52"/>
      <c r="VZZ77" s="52"/>
      <c r="WAA77" s="28"/>
      <c r="WAB77" s="28"/>
      <c r="WAC77" s="28"/>
      <c r="WAD77" s="28"/>
      <c r="WAE77" s="28"/>
      <c r="WAF77" s="28"/>
      <c r="WAG77" s="28"/>
      <c r="WAH77" s="28"/>
      <c r="WAI77" s="52"/>
      <c r="WAJ77" s="51"/>
      <c r="WAK77" s="51"/>
      <c r="WAL77" s="51"/>
      <c r="WAM77" s="47"/>
      <c r="WAN77" s="52"/>
      <c r="WAO77" s="52"/>
      <c r="WAP77" s="52"/>
      <c r="WAQ77" s="28"/>
      <c r="WAR77" s="28"/>
      <c r="WAS77" s="28"/>
      <c r="WAT77" s="28"/>
      <c r="WAU77" s="28"/>
      <c r="WAV77" s="28"/>
      <c r="WAW77" s="28"/>
      <c r="WAX77" s="28"/>
      <c r="WAY77" s="52"/>
      <c r="WAZ77" s="51"/>
      <c r="WBA77" s="51"/>
      <c r="WBB77" s="51"/>
      <c r="WBC77" s="47"/>
      <c r="WBD77" s="52"/>
      <c r="WBE77" s="52"/>
      <c r="WBF77" s="52"/>
      <c r="WBG77" s="28"/>
      <c r="WBH77" s="28"/>
      <c r="WBI77" s="28"/>
      <c r="WBJ77" s="28"/>
      <c r="WBK77" s="28"/>
      <c r="WBL77" s="28"/>
      <c r="WBM77" s="28"/>
      <c r="WBN77" s="28"/>
      <c r="WBO77" s="52"/>
      <c r="WBP77" s="51"/>
      <c r="WBQ77" s="51"/>
      <c r="WBR77" s="51"/>
      <c r="WBS77" s="47"/>
      <c r="WBT77" s="52"/>
      <c r="WBU77" s="52"/>
      <c r="WBV77" s="52"/>
      <c r="WBW77" s="28"/>
      <c r="WBX77" s="28"/>
      <c r="WBY77" s="28"/>
      <c r="WBZ77" s="28"/>
      <c r="WCA77" s="28"/>
      <c r="WCB77" s="28"/>
      <c r="WCC77" s="28"/>
      <c r="WCD77" s="28"/>
      <c r="WCE77" s="52"/>
      <c r="WCF77" s="51"/>
      <c r="WCG77" s="51"/>
      <c r="WCH77" s="51"/>
      <c r="WCI77" s="47"/>
      <c r="WCJ77" s="52"/>
      <c r="WCK77" s="52"/>
      <c r="WCL77" s="52"/>
      <c r="WCM77" s="28"/>
      <c r="WCN77" s="28"/>
      <c r="WCO77" s="28"/>
      <c r="WCP77" s="28"/>
      <c r="WCQ77" s="28"/>
      <c r="WCR77" s="28"/>
      <c r="WCS77" s="28"/>
      <c r="WCT77" s="28"/>
      <c r="WCU77" s="52"/>
      <c r="WCV77" s="51"/>
      <c r="WCW77" s="51"/>
      <c r="WCX77" s="51"/>
      <c r="WCY77" s="47"/>
      <c r="WCZ77" s="52"/>
      <c r="WDA77" s="52"/>
      <c r="WDB77" s="52"/>
      <c r="WDC77" s="28"/>
      <c r="WDD77" s="28"/>
      <c r="WDE77" s="28"/>
      <c r="WDF77" s="28"/>
      <c r="WDG77" s="28"/>
      <c r="WDH77" s="28"/>
      <c r="WDI77" s="28"/>
      <c r="WDJ77" s="28"/>
      <c r="WDK77" s="52"/>
      <c r="WDL77" s="51"/>
      <c r="WDM77" s="51"/>
      <c r="WDN77" s="51"/>
      <c r="WDO77" s="47"/>
      <c r="WDP77" s="52"/>
      <c r="WDQ77" s="52"/>
      <c r="WDR77" s="52"/>
      <c r="WDS77" s="28"/>
      <c r="WDT77" s="28"/>
      <c r="WDU77" s="28"/>
      <c r="WDV77" s="28"/>
      <c r="WDW77" s="28"/>
      <c r="WDX77" s="28"/>
      <c r="WDY77" s="28"/>
      <c r="WDZ77" s="28"/>
      <c r="WEA77" s="52"/>
      <c r="WEB77" s="51"/>
      <c r="WEC77" s="51"/>
      <c r="WED77" s="51"/>
      <c r="WEE77" s="47"/>
      <c r="WEF77" s="52"/>
      <c r="WEG77" s="52"/>
      <c r="WEH77" s="52"/>
      <c r="WEI77" s="28"/>
      <c r="WEJ77" s="28"/>
      <c r="WEK77" s="28"/>
      <c r="WEL77" s="28"/>
      <c r="WEM77" s="28"/>
      <c r="WEN77" s="28"/>
      <c r="WEO77" s="28"/>
      <c r="WEP77" s="28"/>
      <c r="WEQ77" s="52"/>
      <c r="WER77" s="51"/>
      <c r="WES77" s="51"/>
      <c r="WET77" s="51"/>
      <c r="WEU77" s="47"/>
      <c r="WEV77" s="52"/>
      <c r="WEW77" s="52"/>
      <c r="WEX77" s="52"/>
      <c r="WEY77" s="28"/>
      <c r="WEZ77" s="28"/>
      <c r="WFA77" s="28"/>
      <c r="WFB77" s="28"/>
      <c r="WFC77" s="28"/>
      <c r="WFD77" s="28"/>
      <c r="WFE77" s="28"/>
      <c r="WFF77" s="28"/>
      <c r="WFG77" s="52"/>
      <c r="WFH77" s="51"/>
      <c r="WFI77" s="51"/>
      <c r="WFJ77" s="51"/>
      <c r="WFK77" s="47"/>
      <c r="WFL77" s="52"/>
      <c r="WFM77" s="52"/>
      <c r="WFN77" s="52"/>
      <c r="WFO77" s="28"/>
      <c r="WFP77" s="28"/>
      <c r="WFQ77" s="28"/>
      <c r="WFR77" s="28"/>
      <c r="WFS77" s="28"/>
      <c r="WFT77" s="28"/>
      <c r="WFU77" s="28"/>
      <c r="WFV77" s="28"/>
      <c r="WFW77" s="52"/>
      <c r="WFX77" s="51"/>
      <c r="WFY77" s="51"/>
      <c r="WFZ77" s="51"/>
      <c r="WGA77" s="47"/>
      <c r="WGB77" s="52"/>
      <c r="WGC77" s="52"/>
      <c r="WGD77" s="52"/>
      <c r="WGE77" s="28"/>
      <c r="WGF77" s="28"/>
      <c r="WGG77" s="28"/>
      <c r="WGH77" s="28"/>
      <c r="WGI77" s="28"/>
      <c r="WGJ77" s="28"/>
      <c r="WGK77" s="28"/>
      <c r="WGL77" s="28"/>
      <c r="WGM77" s="52"/>
      <c r="WGN77" s="51"/>
      <c r="WGO77" s="51"/>
      <c r="WGP77" s="51"/>
      <c r="WGQ77" s="47"/>
      <c r="WGR77" s="52"/>
      <c r="WGS77" s="52"/>
      <c r="WGT77" s="52"/>
      <c r="WGU77" s="28"/>
      <c r="WGV77" s="28"/>
      <c r="WGW77" s="28"/>
      <c r="WGX77" s="28"/>
      <c r="WGY77" s="28"/>
      <c r="WGZ77" s="28"/>
      <c r="WHA77" s="28"/>
      <c r="WHB77" s="28"/>
      <c r="WHC77" s="52"/>
      <c r="WHD77" s="51"/>
      <c r="WHE77" s="51"/>
      <c r="WHF77" s="51"/>
      <c r="WHG77" s="47"/>
      <c r="WHH77" s="52"/>
      <c r="WHI77" s="52"/>
      <c r="WHJ77" s="52"/>
      <c r="WHK77" s="28"/>
      <c r="WHL77" s="28"/>
      <c r="WHM77" s="28"/>
      <c r="WHN77" s="28"/>
      <c r="WHO77" s="28"/>
      <c r="WHP77" s="28"/>
      <c r="WHQ77" s="28"/>
      <c r="WHR77" s="28"/>
      <c r="WHS77" s="52"/>
      <c r="WHT77" s="51"/>
      <c r="WHU77" s="51"/>
      <c r="WHV77" s="51"/>
      <c r="WHW77" s="47"/>
      <c r="WHX77" s="52"/>
      <c r="WHY77" s="52"/>
      <c r="WHZ77" s="52"/>
      <c r="WIA77" s="28"/>
      <c r="WIB77" s="28"/>
      <c r="WIC77" s="28"/>
      <c r="WID77" s="28"/>
      <c r="WIE77" s="28"/>
      <c r="WIF77" s="28"/>
      <c r="WIG77" s="28"/>
      <c r="WIH77" s="28"/>
      <c r="WII77" s="52"/>
      <c r="WIJ77" s="51"/>
      <c r="WIK77" s="51"/>
      <c r="WIL77" s="51"/>
      <c r="WIM77" s="47"/>
      <c r="WIN77" s="52"/>
      <c r="WIO77" s="52"/>
      <c r="WIP77" s="52"/>
      <c r="WIQ77" s="28"/>
      <c r="WIR77" s="28"/>
      <c r="WIS77" s="28"/>
      <c r="WIT77" s="28"/>
      <c r="WIU77" s="28"/>
      <c r="WIV77" s="28"/>
      <c r="WIW77" s="28"/>
      <c r="WIX77" s="28"/>
      <c r="WIY77" s="52"/>
      <c r="WIZ77" s="51"/>
      <c r="WJA77" s="51"/>
      <c r="WJB77" s="51"/>
      <c r="WJC77" s="47"/>
      <c r="WJD77" s="52"/>
      <c r="WJE77" s="52"/>
      <c r="WJF77" s="52"/>
      <c r="WJG77" s="28"/>
      <c r="WJH77" s="28"/>
      <c r="WJI77" s="28"/>
      <c r="WJJ77" s="28"/>
      <c r="WJK77" s="28"/>
      <c r="WJL77" s="28"/>
      <c r="WJM77" s="28"/>
      <c r="WJN77" s="28"/>
      <c r="WJO77" s="52"/>
      <c r="WJP77" s="51"/>
      <c r="WJQ77" s="51"/>
      <c r="WJR77" s="51"/>
      <c r="WJS77" s="47"/>
      <c r="WJT77" s="52"/>
      <c r="WJU77" s="52"/>
      <c r="WJV77" s="52"/>
      <c r="WJW77" s="28"/>
      <c r="WJX77" s="28"/>
      <c r="WJY77" s="28"/>
      <c r="WJZ77" s="28"/>
      <c r="WKA77" s="28"/>
      <c r="WKB77" s="28"/>
      <c r="WKC77" s="28"/>
      <c r="WKD77" s="28"/>
      <c r="WKE77" s="52"/>
      <c r="WKF77" s="51"/>
      <c r="WKG77" s="51"/>
      <c r="WKH77" s="51"/>
      <c r="WKI77" s="47"/>
      <c r="WKJ77" s="52"/>
      <c r="WKK77" s="52"/>
      <c r="WKL77" s="52"/>
      <c r="WKM77" s="28"/>
      <c r="WKN77" s="28"/>
      <c r="WKO77" s="28"/>
      <c r="WKP77" s="28"/>
      <c r="WKQ77" s="28"/>
      <c r="WKR77" s="28"/>
      <c r="WKS77" s="28"/>
      <c r="WKT77" s="28"/>
      <c r="WKU77" s="52"/>
      <c r="WKV77" s="51"/>
      <c r="WKW77" s="51"/>
      <c r="WKX77" s="51"/>
      <c r="WKY77" s="47"/>
      <c r="WKZ77" s="52"/>
      <c r="WLA77" s="52"/>
      <c r="WLB77" s="52"/>
      <c r="WLC77" s="28"/>
      <c r="WLD77" s="28"/>
      <c r="WLE77" s="28"/>
      <c r="WLF77" s="28"/>
      <c r="WLG77" s="28"/>
      <c r="WLH77" s="28"/>
      <c r="WLI77" s="28"/>
      <c r="WLJ77" s="28"/>
      <c r="WLK77" s="52"/>
      <c r="WLL77" s="51"/>
      <c r="WLM77" s="51"/>
      <c r="WLN77" s="51"/>
      <c r="WLO77" s="47"/>
      <c r="WLP77" s="52"/>
      <c r="WLQ77" s="52"/>
      <c r="WLR77" s="52"/>
      <c r="WLS77" s="28"/>
      <c r="WLT77" s="28"/>
      <c r="WLU77" s="28"/>
      <c r="WLV77" s="28"/>
      <c r="WLW77" s="28"/>
      <c r="WLX77" s="28"/>
      <c r="WLY77" s="28"/>
      <c r="WLZ77" s="28"/>
      <c r="WMA77" s="52"/>
      <c r="WMB77" s="51"/>
      <c r="WMC77" s="51"/>
      <c r="WMD77" s="51"/>
      <c r="WME77" s="47"/>
      <c r="WMF77" s="52"/>
      <c r="WMG77" s="52"/>
      <c r="WMH77" s="52"/>
      <c r="WMI77" s="28"/>
      <c r="WMJ77" s="28"/>
      <c r="WMK77" s="28"/>
      <c r="WML77" s="28"/>
      <c r="WMM77" s="28"/>
      <c r="WMN77" s="28"/>
      <c r="WMO77" s="28"/>
      <c r="WMP77" s="28"/>
      <c r="WMQ77" s="52"/>
      <c r="WMR77" s="51"/>
      <c r="WMS77" s="51"/>
      <c r="WMT77" s="51"/>
      <c r="WMU77" s="47"/>
      <c r="WMV77" s="52"/>
      <c r="WMW77" s="52"/>
      <c r="WMX77" s="52"/>
      <c r="WMY77" s="28"/>
      <c r="WMZ77" s="28"/>
      <c r="WNA77" s="28"/>
      <c r="WNB77" s="28"/>
      <c r="WNC77" s="28"/>
      <c r="WND77" s="28"/>
      <c r="WNE77" s="28"/>
      <c r="WNF77" s="28"/>
      <c r="WNG77" s="52"/>
      <c r="WNH77" s="51"/>
      <c r="WNI77" s="51"/>
      <c r="WNJ77" s="51"/>
      <c r="WNK77" s="47"/>
      <c r="WNL77" s="52"/>
      <c r="WNM77" s="52"/>
      <c r="WNN77" s="52"/>
      <c r="WNO77" s="28"/>
      <c r="WNP77" s="28"/>
      <c r="WNQ77" s="28"/>
      <c r="WNR77" s="28"/>
      <c r="WNS77" s="28"/>
      <c r="WNT77" s="28"/>
      <c r="WNU77" s="28"/>
      <c r="WNV77" s="28"/>
      <c r="WNW77" s="52"/>
      <c r="WNX77" s="51"/>
      <c r="WNY77" s="51"/>
      <c r="WNZ77" s="51"/>
      <c r="WOA77" s="47"/>
      <c r="WOB77" s="52"/>
      <c r="WOC77" s="52"/>
      <c r="WOD77" s="52"/>
      <c r="WOE77" s="28"/>
      <c r="WOF77" s="28"/>
      <c r="WOG77" s="28"/>
      <c r="WOH77" s="28"/>
      <c r="WOI77" s="28"/>
      <c r="WOJ77" s="28"/>
      <c r="WOK77" s="28"/>
      <c r="WOL77" s="28"/>
      <c r="WOM77" s="52"/>
      <c r="WON77" s="51"/>
      <c r="WOO77" s="51"/>
      <c r="WOP77" s="51"/>
      <c r="WOQ77" s="47"/>
      <c r="WOR77" s="52"/>
      <c r="WOS77" s="52"/>
      <c r="WOT77" s="52"/>
      <c r="WOU77" s="28"/>
      <c r="WOV77" s="28"/>
      <c r="WOW77" s="28"/>
      <c r="WOX77" s="28"/>
      <c r="WOY77" s="28"/>
      <c r="WOZ77" s="28"/>
      <c r="WPA77" s="28"/>
      <c r="WPB77" s="28"/>
      <c r="WPC77" s="52"/>
      <c r="WPD77" s="51"/>
      <c r="WPE77" s="51"/>
      <c r="WPF77" s="51"/>
      <c r="WPG77" s="47"/>
      <c r="WPH77" s="52"/>
      <c r="WPI77" s="52"/>
      <c r="WPJ77" s="52"/>
      <c r="WPK77" s="28"/>
      <c r="WPL77" s="28"/>
      <c r="WPM77" s="28"/>
      <c r="WPN77" s="28"/>
      <c r="WPO77" s="28"/>
      <c r="WPP77" s="28"/>
      <c r="WPQ77" s="28"/>
      <c r="WPR77" s="28"/>
      <c r="WPS77" s="52"/>
      <c r="WPT77" s="51"/>
      <c r="WPU77" s="51"/>
      <c r="WPV77" s="51"/>
      <c r="WPW77" s="47"/>
      <c r="WPX77" s="52"/>
      <c r="WPY77" s="52"/>
      <c r="WPZ77" s="52"/>
      <c r="WQA77" s="28"/>
      <c r="WQB77" s="28"/>
      <c r="WQC77" s="28"/>
      <c r="WQD77" s="28"/>
      <c r="WQE77" s="28"/>
      <c r="WQF77" s="28"/>
      <c r="WQG77" s="28"/>
      <c r="WQH77" s="28"/>
      <c r="WQI77" s="52"/>
      <c r="WQJ77" s="51"/>
      <c r="WQK77" s="51"/>
      <c r="WQL77" s="51"/>
      <c r="WQM77" s="47"/>
      <c r="WQN77" s="52"/>
      <c r="WQO77" s="52"/>
      <c r="WQP77" s="52"/>
      <c r="WQQ77" s="28"/>
      <c r="WQR77" s="28"/>
      <c r="WQS77" s="28"/>
      <c r="WQT77" s="28"/>
      <c r="WQU77" s="28"/>
      <c r="WQV77" s="28"/>
      <c r="WQW77" s="28"/>
      <c r="WQX77" s="28"/>
      <c r="WQY77" s="52"/>
      <c r="WQZ77" s="51"/>
      <c r="WRA77" s="51"/>
      <c r="WRB77" s="51"/>
      <c r="WRC77" s="47"/>
      <c r="WRD77" s="52"/>
      <c r="WRE77" s="52"/>
      <c r="WRF77" s="52"/>
      <c r="WRG77" s="28"/>
      <c r="WRH77" s="28"/>
      <c r="WRI77" s="28"/>
      <c r="WRJ77" s="28"/>
      <c r="WRK77" s="28"/>
      <c r="WRL77" s="28"/>
      <c r="WRM77" s="28"/>
      <c r="WRN77" s="28"/>
      <c r="WRO77" s="52"/>
      <c r="WRP77" s="51"/>
      <c r="WRQ77" s="51"/>
      <c r="WRR77" s="51"/>
      <c r="WRS77" s="47"/>
      <c r="WRT77" s="52"/>
      <c r="WRU77" s="52"/>
      <c r="WRV77" s="52"/>
      <c r="WRW77" s="28"/>
      <c r="WRX77" s="28"/>
      <c r="WRY77" s="28"/>
      <c r="WRZ77" s="28"/>
      <c r="WSA77" s="28"/>
      <c r="WSB77" s="28"/>
      <c r="WSC77" s="28"/>
      <c r="WSD77" s="28"/>
      <c r="WSE77" s="52"/>
      <c r="WSF77" s="51"/>
      <c r="WSG77" s="51"/>
      <c r="WSH77" s="51"/>
      <c r="WSI77" s="47"/>
      <c r="WSJ77" s="52"/>
      <c r="WSK77" s="52"/>
      <c r="WSL77" s="52"/>
      <c r="WSM77" s="28"/>
      <c r="WSN77" s="28"/>
      <c r="WSO77" s="28"/>
      <c r="WSP77" s="28"/>
      <c r="WSQ77" s="28"/>
      <c r="WSR77" s="28"/>
      <c r="WSS77" s="28"/>
      <c r="WST77" s="28"/>
      <c r="WSU77" s="52"/>
      <c r="WSV77" s="51"/>
      <c r="WSW77" s="51"/>
      <c r="WSX77" s="51"/>
      <c r="WSY77" s="47"/>
      <c r="WSZ77" s="52"/>
      <c r="WTA77" s="52"/>
      <c r="WTB77" s="52"/>
      <c r="WTC77" s="28"/>
      <c r="WTD77" s="28"/>
      <c r="WTE77" s="28"/>
      <c r="WTF77" s="28"/>
      <c r="WTG77" s="28"/>
      <c r="WTH77" s="28"/>
      <c r="WTI77" s="28"/>
      <c r="WTJ77" s="28"/>
      <c r="WTK77" s="52"/>
      <c r="WTL77" s="51"/>
      <c r="WTM77" s="51"/>
      <c r="WTN77" s="51"/>
      <c r="WTO77" s="47"/>
      <c r="WTP77" s="52"/>
      <c r="WTQ77" s="52"/>
      <c r="WTR77" s="52"/>
      <c r="WTS77" s="28"/>
      <c r="WTT77" s="28"/>
      <c r="WTU77" s="28"/>
      <c r="WTV77" s="28"/>
      <c r="WTW77" s="28"/>
      <c r="WTX77" s="28"/>
      <c r="WTY77" s="28"/>
      <c r="WTZ77" s="28"/>
      <c r="WUA77" s="52"/>
      <c r="WUB77" s="51"/>
      <c r="WUC77" s="51"/>
      <c r="WUD77" s="51"/>
      <c r="WUE77" s="47"/>
      <c r="WUF77" s="52"/>
      <c r="WUG77" s="52"/>
      <c r="WUH77" s="52"/>
      <c r="WUI77" s="28"/>
      <c r="WUJ77" s="28"/>
      <c r="WUK77" s="28"/>
      <c r="WUL77" s="28"/>
      <c r="WUM77" s="28"/>
      <c r="WUN77" s="28"/>
      <c r="WUO77" s="28"/>
      <c r="WUP77" s="28"/>
      <c r="WUQ77" s="52"/>
      <c r="WUR77" s="51"/>
      <c r="WUS77" s="51"/>
      <c r="WUT77" s="51"/>
      <c r="WUU77" s="47"/>
      <c r="WUV77" s="52"/>
      <c r="WUW77" s="52"/>
      <c r="WUX77" s="52"/>
      <c r="WUY77" s="28"/>
      <c r="WUZ77" s="28"/>
      <c r="WVA77" s="28"/>
      <c r="WVB77" s="28"/>
      <c r="WVC77" s="28"/>
      <c r="WVD77" s="28"/>
      <c r="WVE77" s="28"/>
      <c r="WVF77" s="28"/>
      <c r="WVG77" s="52"/>
      <c r="WVH77" s="51"/>
      <c r="WVI77" s="51"/>
      <c r="WVJ77" s="51"/>
      <c r="WVK77" s="47"/>
      <c r="WVL77" s="52"/>
      <c r="WVM77" s="52"/>
      <c r="WVN77" s="52"/>
      <c r="WVO77" s="28"/>
      <c r="WVP77" s="28"/>
      <c r="WVQ77" s="28"/>
      <c r="WVR77" s="28"/>
      <c r="WVS77" s="28"/>
      <c r="WVT77" s="28"/>
      <c r="WVU77" s="28"/>
      <c r="WVV77" s="28"/>
      <c r="WVW77" s="52"/>
      <c r="WVX77" s="51"/>
      <c r="WVY77" s="51"/>
      <c r="WVZ77" s="51"/>
      <c r="WWA77" s="47"/>
      <c r="WWB77" s="52"/>
      <c r="WWC77" s="52"/>
      <c r="WWD77" s="52"/>
      <c r="WWE77" s="28"/>
      <c r="WWF77" s="28"/>
      <c r="WWG77" s="28"/>
      <c r="WWH77" s="28"/>
      <c r="WWI77" s="28"/>
      <c r="WWJ77" s="28"/>
      <c r="WWK77" s="28"/>
      <c r="WWL77" s="28"/>
      <c r="WWM77" s="52"/>
      <c r="WWN77" s="51"/>
      <c r="WWO77" s="51"/>
      <c r="WWP77" s="51"/>
      <c r="WWQ77" s="47"/>
      <c r="WWR77" s="52"/>
      <c r="WWS77" s="52"/>
      <c r="WWT77" s="52"/>
      <c r="WWU77" s="28"/>
      <c r="WWV77" s="28"/>
      <c r="WWW77" s="28"/>
      <c r="WWX77" s="28"/>
      <c r="WWY77" s="28"/>
      <c r="WWZ77" s="28"/>
      <c r="WXA77" s="28"/>
      <c r="WXB77" s="28"/>
      <c r="WXC77" s="52"/>
      <c r="WXD77" s="51"/>
      <c r="WXE77" s="51"/>
      <c r="WXF77" s="51"/>
      <c r="WXG77" s="47"/>
      <c r="WXH77" s="52"/>
      <c r="WXI77" s="52"/>
      <c r="WXJ77" s="52"/>
      <c r="WXK77" s="28"/>
      <c r="WXL77" s="28"/>
      <c r="WXM77" s="28"/>
      <c r="WXN77" s="28"/>
      <c r="WXO77" s="28"/>
      <c r="WXP77" s="28"/>
      <c r="WXQ77" s="28"/>
      <c r="WXR77" s="28"/>
      <c r="WXS77" s="52"/>
      <c r="WXT77" s="51"/>
      <c r="WXU77" s="51"/>
      <c r="WXV77" s="51"/>
      <c r="WXW77" s="47"/>
      <c r="WXX77" s="52"/>
      <c r="WXY77" s="52"/>
      <c r="WXZ77" s="52"/>
      <c r="WYA77" s="28"/>
      <c r="WYB77" s="28"/>
      <c r="WYC77" s="28"/>
      <c r="WYD77" s="28"/>
      <c r="WYE77" s="28"/>
      <c r="WYF77" s="28"/>
      <c r="WYG77" s="28"/>
      <c r="WYH77" s="28"/>
      <c r="WYI77" s="52"/>
      <c r="WYJ77" s="51"/>
      <c r="WYK77" s="51"/>
      <c r="WYL77" s="51"/>
      <c r="WYM77" s="47"/>
      <c r="WYN77" s="52"/>
      <c r="WYO77" s="52"/>
      <c r="WYP77" s="52"/>
      <c r="WYQ77" s="28"/>
      <c r="WYR77" s="28"/>
      <c r="WYS77" s="28"/>
      <c r="WYT77" s="28"/>
      <c r="WYU77" s="28"/>
      <c r="WYV77" s="28"/>
      <c r="WYW77" s="28"/>
      <c r="WYX77" s="28"/>
      <c r="WYY77" s="52"/>
      <c r="WYZ77" s="51"/>
      <c r="WZA77" s="51"/>
      <c r="WZB77" s="51"/>
      <c r="WZC77" s="47"/>
      <c r="WZD77" s="52"/>
      <c r="WZE77" s="52"/>
      <c r="WZF77" s="52"/>
      <c r="WZG77" s="28"/>
      <c r="WZH77" s="28"/>
      <c r="WZI77" s="28"/>
      <c r="WZJ77" s="28"/>
      <c r="WZK77" s="28"/>
      <c r="WZL77" s="28"/>
      <c r="WZM77" s="28"/>
      <c r="WZN77" s="28"/>
      <c r="WZO77" s="52"/>
      <c r="WZP77" s="51"/>
      <c r="WZQ77" s="51"/>
      <c r="WZR77" s="51"/>
      <c r="WZS77" s="47"/>
      <c r="WZT77" s="52"/>
      <c r="WZU77" s="52"/>
      <c r="WZV77" s="52"/>
      <c r="WZW77" s="28"/>
      <c r="WZX77" s="28"/>
      <c r="WZY77" s="28"/>
      <c r="WZZ77" s="28"/>
      <c r="XAA77" s="28"/>
      <c r="XAB77" s="28"/>
      <c r="XAC77" s="28"/>
      <c r="XAD77" s="28"/>
      <c r="XAE77" s="52"/>
      <c r="XAF77" s="51"/>
      <c r="XAG77" s="51"/>
      <c r="XAH77" s="51"/>
      <c r="XAI77" s="47"/>
      <c r="XAJ77" s="52"/>
      <c r="XAK77" s="52"/>
      <c r="XAL77" s="52"/>
      <c r="XAM77" s="28"/>
      <c r="XAN77" s="28"/>
      <c r="XAO77" s="28"/>
      <c r="XAP77" s="28"/>
      <c r="XAQ77" s="28"/>
      <c r="XAR77" s="28"/>
      <c r="XAS77" s="28"/>
      <c r="XAT77" s="28"/>
      <c r="XAU77" s="52"/>
      <c r="XAV77" s="51"/>
      <c r="XAW77" s="51"/>
      <c r="XAX77" s="51"/>
      <c r="XAY77" s="47"/>
      <c r="XAZ77" s="52"/>
      <c r="XBA77" s="52"/>
      <c r="XBB77" s="52"/>
      <c r="XBC77" s="28"/>
      <c r="XBD77" s="28"/>
      <c r="XBE77" s="28"/>
      <c r="XBF77" s="28"/>
      <c r="XBG77" s="28"/>
      <c r="XBH77" s="28"/>
      <c r="XBI77" s="28"/>
      <c r="XBJ77" s="28"/>
      <c r="XBK77" s="52"/>
      <c r="XBL77" s="51"/>
      <c r="XBM77" s="51"/>
      <c r="XBN77" s="51"/>
      <c r="XBO77" s="47"/>
      <c r="XBP77" s="52"/>
      <c r="XBQ77" s="52"/>
      <c r="XBR77" s="52"/>
      <c r="XBS77" s="28"/>
      <c r="XBT77" s="28"/>
      <c r="XBU77" s="28"/>
      <c r="XBV77" s="28"/>
      <c r="XBW77" s="28"/>
      <c r="XBX77" s="28"/>
      <c r="XBY77" s="28"/>
      <c r="XBZ77" s="28"/>
      <c r="XCA77" s="52"/>
      <c r="XCB77" s="51"/>
      <c r="XCC77" s="51"/>
      <c r="XCD77" s="51"/>
      <c r="XCE77" s="47"/>
      <c r="XCF77" s="52"/>
      <c r="XCG77" s="52"/>
      <c r="XCH77" s="52"/>
      <c r="XCI77" s="28"/>
      <c r="XCJ77" s="28"/>
      <c r="XCK77" s="28"/>
      <c r="XCL77" s="28"/>
      <c r="XCM77" s="28"/>
      <c r="XCN77" s="28"/>
      <c r="XCO77" s="28"/>
      <c r="XCP77" s="28"/>
      <c r="XCQ77" s="52"/>
      <c r="XCR77" s="51"/>
      <c r="XCS77" s="51"/>
      <c r="XCT77" s="51"/>
      <c r="XCU77" s="47"/>
      <c r="XCV77" s="52"/>
      <c r="XCW77" s="52"/>
      <c r="XCX77" s="52"/>
      <c r="XCY77" s="28"/>
      <c r="XCZ77" s="28"/>
      <c r="XDA77" s="28"/>
      <c r="XDB77" s="28"/>
      <c r="XDC77" s="28"/>
      <c r="XDD77" s="28"/>
      <c r="XDE77" s="28"/>
      <c r="XDF77" s="28"/>
      <c r="XDG77" s="52"/>
      <c r="XDH77" s="51"/>
      <c r="XDI77" s="51"/>
      <c r="XDJ77" s="51"/>
      <c r="XDK77" s="47"/>
      <c r="XDL77" s="52"/>
      <c r="XDM77" s="52"/>
      <c r="XDN77" s="52"/>
      <c r="XDO77" s="28"/>
      <c r="XDP77" s="28"/>
      <c r="XDQ77" s="28"/>
      <c r="XDR77" s="28"/>
      <c r="XDS77" s="28"/>
      <c r="XDT77" s="28"/>
      <c r="XDU77" s="28"/>
      <c r="XDV77" s="28"/>
      <c r="XDW77" s="52"/>
      <c r="XDX77" s="51"/>
      <c r="XDY77" s="51"/>
      <c r="XDZ77" s="51"/>
      <c r="XEA77" s="47"/>
      <c r="XEB77" s="52"/>
      <c r="XEC77" s="52"/>
      <c r="XED77" s="52"/>
      <c r="XEE77" s="28"/>
      <c r="XEF77" s="28"/>
      <c r="XEG77" s="28"/>
      <c r="XEH77" s="28"/>
      <c r="XEI77" s="28"/>
      <c r="XEJ77" s="28"/>
      <c r="XEK77" s="28"/>
      <c r="XEL77" s="28"/>
      <c r="XEM77" s="52"/>
      <c r="XEN77" s="51"/>
      <c r="XEO77" s="51"/>
      <c r="XEP77" s="51"/>
      <c r="XEQ77" s="47"/>
      <c r="XER77" s="52"/>
      <c r="XES77" s="52"/>
      <c r="XET77" s="52"/>
      <c r="XEU77" s="28"/>
      <c r="XEV77" s="28"/>
      <c r="XEW77" s="28"/>
      <c r="XEX77" s="28"/>
      <c r="XEY77" s="28"/>
      <c r="XEZ77" s="28"/>
      <c r="XFA77" s="28"/>
      <c r="XFB77" s="28"/>
      <c r="XFC77" s="52"/>
    </row>
    <row r="78" spans="1:16383" s="9" customFormat="1" ht="20.25" customHeight="1" x14ac:dyDescent="0.25">
      <c r="A78" s="138"/>
      <c r="B78" s="141"/>
      <c r="C78" s="138"/>
      <c r="D78" s="122" t="s">
        <v>333</v>
      </c>
      <c r="E78" s="69">
        <f>32030000+19230000</f>
        <v>51260000</v>
      </c>
      <c r="F78" s="69">
        <f t="shared" si="22"/>
        <v>51260000</v>
      </c>
      <c r="G78" s="69">
        <v>0</v>
      </c>
      <c r="H78" s="69">
        <v>0</v>
      </c>
      <c r="I78" s="69">
        <v>0</v>
      </c>
      <c r="J78" s="120">
        <v>0</v>
      </c>
      <c r="K78" s="69">
        <v>0</v>
      </c>
      <c r="L78" s="69">
        <f t="shared" si="23"/>
        <v>0</v>
      </c>
      <c r="M78" s="69">
        <v>0</v>
      </c>
      <c r="N78" s="69">
        <v>0</v>
      </c>
      <c r="O78" s="69">
        <v>0</v>
      </c>
      <c r="P78" s="69">
        <f t="shared" si="1"/>
        <v>51260000</v>
      </c>
      <c r="Q78" s="111"/>
      <c r="R78" s="51"/>
      <c r="S78" s="47"/>
      <c r="T78" s="52"/>
      <c r="U78" s="52"/>
      <c r="V78" s="52"/>
      <c r="W78" s="28"/>
      <c r="X78" s="28"/>
      <c r="Y78" s="28"/>
      <c r="Z78" s="28"/>
      <c r="AA78" s="28"/>
      <c r="AB78" s="28"/>
      <c r="AC78" s="28"/>
      <c r="AD78" s="28"/>
      <c r="AE78" s="52"/>
      <c r="AF78" s="51"/>
      <c r="AG78" s="51"/>
      <c r="AH78" s="51"/>
      <c r="AI78" s="47"/>
      <c r="AJ78" s="52"/>
      <c r="AK78" s="52"/>
      <c r="AL78" s="52"/>
      <c r="AM78" s="28"/>
      <c r="AN78" s="28"/>
      <c r="AO78" s="28"/>
      <c r="AP78" s="28"/>
      <c r="AQ78" s="28"/>
      <c r="AR78" s="28"/>
      <c r="AS78" s="28"/>
      <c r="AT78" s="28"/>
      <c r="AU78" s="52"/>
      <c r="AV78" s="51"/>
      <c r="AW78" s="51"/>
      <c r="AX78" s="51"/>
      <c r="AY78" s="47"/>
      <c r="AZ78" s="52"/>
      <c r="BA78" s="52"/>
      <c r="BB78" s="52"/>
      <c r="BC78" s="28"/>
      <c r="BD78" s="28"/>
      <c r="BE78" s="28"/>
      <c r="BF78" s="28"/>
      <c r="BG78" s="28"/>
      <c r="BH78" s="28"/>
      <c r="BI78" s="28"/>
      <c r="BJ78" s="28"/>
      <c r="BK78" s="52"/>
      <c r="BL78" s="51"/>
      <c r="BM78" s="51"/>
      <c r="BN78" s="51"/>
      <c r="BO78" s="47"/>
      <c r="BP78" s="52"/>
      <c r="BQ78" s="52"/>
      <c r="BR78" s="52"/>
      <c r="BS78" s="28"/>
      <c r="BT78" s="28"/>
      <c r="BU78" s="28"/>
      <c r="BV78" s="28"/>
      <c r="BW78" s="28"/>
      <c r="BX78" s="28"/>
      <c r="BY78" s="28"/>
      <c r="BZ78" s="28"/>
      <c r="CA78" s="52"/>
      <c r="CB78" s="51"/>
      <c r="CC78" s="51"/>
      <c r="CD78" s="51"/>
      <c r="CE78" s="47"/>
      <c r="CF78" s="52"/>
      <c r="CG78" s="52"/>
      <c r="CH78" s="52"/>
      <c r="CI78" s="28"/>
      <c r="CJ78" s="28"/>
      <c r="CK78" s="28"/>
      <c r="CL78" s="28"/>
      <c r="CM78" s="28"/>
      <c r="CN78" s="28"/>
      <c r="CO78" s="28"/>
      <c r="CP78" s="28"/>
      <c r="CQ78" s="52"/>
      <c r="CR78" s="51"/>
      <c r="CS78" s="51"/>
      <c r="CT78" s="51"/>
      <c r="CU78" s="47"/>
      <c r="CV78" s="52"/>
      <c r="CW78" s="52"/>
      <c r="CX78" s="52"/>
      <c r="CY78" s="28"/>
      <c r="CZ78" s="28"/>
      <c r="DA78" s="28"/>
      <c r="DB78" s="28"/>
      <c r="DC78" s="28"/>
      <c r="DD78" s="28"/>
      <c r="DE78" s="28"/>
      <c r="DF78" s="28"/>
      <c r="DG78" s="52"/>
      <c r="DH78" s="51"/>
      <c r="DI78" s="51"/>
      <c r="DJ78" s="51"/>
      <c r="DK78" s="47"/>
      <c r="DL78" s="52"/>
      <c r="DM78" s="52"/>
      <c r="DN78" s="52"/>
      <c r="DO78" s="28"/>
      <c r="DP78" s="28"/>
      <c r="DQ78" s="28"/>
      <c r="DR78" s="28"/>
      <c r="DS78" s="28"/>
      <c r="DT78" s="28"/>
      <c r="DU78" s="28"/>
      <c r="DV78" s="28"/>
      <c r="DW78" s="52"/>
      <c r="DX78" s="51"/>
      <c r="DY78" s="51"/>
      <c r="DZ78" s="51"/>
      <c r="EA78" s="47"/>
      <c r="EB78" s="52"/>
      <c r="EC78" s="52"/>
      <c r="ED78" s="52"/>
      <c r="EE78" s="28"/>
      <c r="EF78" s="28"/>
      <c r="EG78" s="28"/>
      <c r="EH78" s="28"/>
      <c r="EI78" s="28"/>
      <c r="EJ78" s="28"/>
      <c r="EK78" s="28"/>
      <c r="EL78" s="28"/>
      <c r="EM78" s="52"/>
      <c r="EN78" s="51"/>
      <c r="EO78" s="51"/>
      <c r="EP78" s="51"/>
      <c r="EQ78" s="47"/>
      <c r="ER78" s="52"/>
      <c r="ES78" s="52"/>
      <c r="ET78" s="52"/>
      <c r="EU78" s="28"/>
      <c r="EV78" s="28"/>
      <c r="EW78" s="28"/>
      <c r="EX78" s="28"/>
      <c r="EY78" s="28"/>
      <c r="EZ78" s="28"/>
      <c r="FA78" s="28"/>
      <c r="FB78" s="28"/>
      <c r="FC78" s="52"/>
      <c r="FD78" s="51"/>
      <c r="FE78" s="51"/>
      <c r="FF78" s="51"/>
      <c r="FG78" s="47"/>
      <c r="FH78" s="52"/>
      <c r="FI78" s="52"/>
      <c r="FJ78" s="52"/>
      <c r="FK78" s="28"/>
      <c r="FL78" s="28"/>
      <c r="FM78" s="28"/>
      <c r="FN78" s="28"/>
      <c r="FO78" s="28"/>
      <c r="FP78" s="28"/>
      <c r="FQ78" s="28"/>
      <c r="FR78" s="28"/>
      <c r="FS78" s="52"/>
      <c r="FT78" s="51"/>
      <c r="FU78" s="51"/>
      <c r="FV78" s="51"/>
      <c r="FW78" s="47"/>
      <c r="FX78" s="52"/>
      <c r="FY78" s="52"/>
      <c r="FZ78" s="52"/>
      <c r="GA78" s="28"/>
      <c r="GB78" s="28"/>
      <c r="GC78" s="28"/>
      <c r="GD78" s="28"/>
      <c r="GE78" s="28"/>
      <c r="GF78" s="28"/>
      <c r="GG78" s="28"/>
      <c r="GH78" s="28"/>
      <c r="GI78" s="52"/>
      <c r="GJ78" s="51"/>
      <c r="GK78" s="51"/>
      <c r="GL78" s="51"/>
      <c r="GM78" s="47"/>
      <c r="GN78" s="52"/>
      <c r="GO78" s="52"/>
      <c r="GP78" s="52"/>
      <c r="GQ78" s="28"/>
      <c r="GR78" s="28"/>
      <c r="GS78" s="28"/>
      <c r="GT78" s="28"/>
      <c r="GU78" s="28"/>
      <c r="GV78" s="28"/>
      <c r="GW78" s="28"/>
      <c r="GX78" s="28"/>
      <c r="GY78" s="52"/>
      <c r="GZ78" s="51"/>
      <c r="HA78" s="51"/>
      <c r="HB78" s="51"/>
      <c r="HC78" s="47"/>
      <c r="HD78" s="52"/>
      <c r="HE78" s="52"/>
      <c r="HF78" s="52"/>
      <c r="HG78" s="28"/>
      <c r="HH78" s="28"/>
      <c r="HI78" s="28"/>
      <c r="HJ78" s="28"/>
      <c r="HK78" s="28"/>
      <c r="HL78" s="28"/>
      <c r="HM78" s="28"/>
      <c r="HN78" s="28"/>
      <c r="HO78" s="52"/>
      <c r="HP78" s="51"/>
      <c r="HQ78" s="51"/>
      <c r="HR78" s="51"/>
      <c r="HS78" s="47"/>
      <c r="HT78" s="52"/>
      <c r="HU78" s="52"/>
      <c r="HV78" s="52"/>
      <c r="HW78" s="28"/>
      <c r="HX78" s="28"/>
      <c r="HY78" s="28"/>
      <c r="HZ78" s="28"/>
      <c r="IA78" s="28"/>
      <c r="IB78" s="28"/>
      <c r="IC78" s="28"/>
      <c r="ID78" s="28"/>
      <c r="IE78" s="52"/>
      <c r="IF78" s="51"/>
      <c r="IG78" s="51"/>
      <c r="IH78" s="51"/>
      <c r="II78" s="47"/>
      <c r="IJ78" s="52"/>
      <c r="IK78" s="52"/>
      <c r="IL78" s="52"/>
      <c r="IM78" s="28"/>
      <c r="IN78" s="28"/>
      <c r="IO78" s="28"/>
      <c r="IP78" s="28"/>
      <c r="IQ78" s="28"/>
      <c r="IR78" s="28"/>
      <c r="IS78" s="28"/>
      <c r="IT78" s="28"/>
      <c r="IU78" s="52"/>
      <c r="IV78" s="51"/>
      <c r="IW78" s="51"/>
      <c r="IX78" s="51"/>
      <c r="IY78" s="47"/>
      <c r="IZ78" s="52"/>
      <c r="JA78" s="52"/>
      <c r="JB78" s="52"/>
      <c r="JC78" s="28"/>
      <c r="JD78" s="28"/>
      <c r="JE78" s="28"/>
      <c r="JF78" s="28"/>
      <c r="JG78" s="28"/>
      <c r="JH78" s="28"/>
      <c r="JI78" s="28"/>
      <c r="JJ78" s="28"/>
      <c r="JK78" s="52"/>
      <c r="JL78" s="51"/>
      <c r="JM78" s="51"/>
      <c r="JN78" s="51"/>
      <c r="JO78" s="47"/>
      <c r="JP78" s="52"/>
      <c r="JQ78" s="52"/>
      <c r="JR78" s="52"/>
      <c r="JS78" s="28"/>
      <c r="JT78" s="28"/>
      <c r="JU78" s="28"/>
      <c r="JV78" s="28"/>
      <c r="JW78" s="28"/>
      <c r="JX78" s="28"/>
      <c r="JY78" s="28"/>
      <c r="JZ78" s="28"/>
      <c r="KA78" s="52"/>
      <c r="KB78" s="51"/>
      <c r="KC78" s="51"/>
      <c r="KD78" s="51"/>
      <c r="KE78" s="47"/>
      <c r="KF78" s="52"/>
      <c r="KG78" s="52"/>
      <c r="KH78" s="52"/>
      <c r="KI78" s="28"/>
      <c r="KJ78" s="28"/>
      <c r="KK78" s="28"/>
      <c r="KL78" s="28"/>
      <c r="KM78" s="28"/>
      <c r="KN78" s="28"/>
      <c r="KO78" s="28"/>
      <c r="KP78" s="28"/>
      <c r="KQ78" s="52"/>
      <c r="KR78" s="51"/>
      <c r="KS78" s="51"/>
      <c r="KT78" s="51"/>
      <c r="KU78" s="47"/>
      <c r="KV78" s="52"/>
      <c r="KW78" s="52"/>
      <c r="KX78" s="52"/>
      <c r="KY78" s="28"/>
      <c r="KZ78" s="28"/>
      <c r="LA78" s="28"/>
      <c r="LB78" s="28"/>
      <c r="LC78" s="28"/>
      <c r="LD78" s="28"/>
      <c r="LE78" s="28"/>
      <c r="LF78" s="28"/>
      <c r="LG78" s="52"/>
      <c r="LH78" s="51"/>
      <c r="LI78" s="51"/>
      <c r="LJ78" s="51"/>
      <c r="LK78" s="47"/>
      <c r="LL78" s="52"/>
      <c r="LM78" s="52"/>
      <c r="LN78" s="52"/>
      <c r="LO78" s="28"/>
      <c r="LP78" s="28"/>
      <c r="LQ78" s="28"/>
      <c r="LR78" s="28"/>
      <c r="LS78" s="28"/>
      <c r="LT78" s="28"/>
      <c r="LU78" s="28"/>
      <c r="LV78" s="28"/>
      <c r="LW78" s="52"/>
      <c r="LX78" s="51"/>
      <c r="LY78" s="51"/>
      <c r="LZ78" s="51"/>
      <c r="MA78" s="47"/>
      <c r="MB78" s="52"/>
      <c r="MC78" s="52"/>
      <c r="MD78" s="52"/>
      <c r="ME78" s="28"/>
      <c r="MF78" s="28"/>
      <c r="MG78" s="28"/>
      <c r="MH78" s="28"/>
      <c r="MI78" s="28"/>
      <c r="MJ78" s="28"/>
      <c r="MK78" s="28"/>
      <c r="ML78" s="28"/>
      <c r="MM78" s="52"/>
      <c r="MN78" s="51"/>
      <c r="MO78" s="51"/>
      <c r="MP78" s="51"/>
      <c r="MQ78" s="47"/>
      <c r="MR78" s="52"/>
      <c r="MS78" s="52"/>
      <c r="MT78" s="52"/>
      <c r="MU78" s="28"/>
      <c r="MV78" s="28"/>
      <c r="MW78" s="28"/>
      <c r="MX78" s="28"/>
      <c r="MY78" s="28"/>
      <c r="MZ78" s="28"/>
      <c r="NA78" s="28"/>
      <c r="NB78" s="28"/>
      <c r="NC78" s="52"/>
      <c r="ND78" s="51"/>
      <c r="NE78" s="51"/>
      <c r="NF78" s="51"/>
      <c r="NG78" s="47"/>
      <c r="NH78" s="52"/>
      <c r="NI78" s="52"/>
      <c r="NJ78" s="52"/>
      <c r="NK78" s="28"/>
      <c r="NL78" s="28"/>
      <c r="NM78" s="28"/>
      <c r="NN78" s="28"/>
      <c r="NO78" s="28"/>
      <c r="NP78" s="28"/>
      <c r="NQ78" s="28"/>
      <c r="NR78" s="28"/>
      <c r="NS78" s="52"/>
      <c r="NT78" s="51"/>
      <c r="NU78" s="51"/>
      <c r="NV78" s="51"/>
      <c r="NW78" s="47"/>
      <c r="NX78" s="52"/>
      <c r="NY78" s="52"/>
      <c r="NZ78" s="52"/>
      <c r="OA78" s="28"/>
      <c r="OB78" s="28"/>
      <c r="OC78" s="28"/>
      <c r="OD78" s="28"/>
      <c r="OE78" s="28"/>
      <c r="OF78" s="28"/>
      <c r="OG78" s="28"/>
      <c r="OH78" s="28"/>
      <c r="OI78" s="52"/>
      <c r="OJ78" s="51"/>
      <c r="OK78" s="51"/>
      <c r="OL78" s="51"/>
      <c r="OM78" s="47"/>
      <c r="ON78" s="52"/>
      <c r="OO78" s="52"/>
      <c r="OP78" s="52"/>
      <c r="OQ78" s="28"/>
      <c r="OR78" s="28"/>
      <c r="OS78" s="28"/>
      <c r="OT78" s="28"/>
      <c r="OU78" s="28"/>
      <c r="OV78" s="28"/>
      <c r="OW78" s="28"/>
      <c r="OX78" s="28"/>
      <c r="OY78" s="52"/>
      <c r="OZ78" s="51"/>
      <c r="PA78" s="51"/>
      <c r="PB78" s="51"/>
      <c r="PC78" s="47"/>
      <c r="PD78" s="52"/>
      <c r="PE78" s="52"/>
      <c r="PF78" s="52"/>
      <c r="PG78" s="28"/>
      <c r="PH78" s="28"/>
      <c r="PI78" s="28"/>
      <c r="PJ78" s="28"/>
      <c r="PK78" s="28"/>
      <c r="PL78" s="28"/>
      <c r="PM78" s="28"/>
      <c r="PN78" s="28"/>
      <c r="PO78" s="52"/>
      <c r="PP78" s="51"/>
      <c r="PQ78" s="51"/>
      <c r="PR78" s="51"/>
      <c r="PS78" s="47"/>
      <c r="PT78" s="52"/>
      <c r="PU78" s="52"/>
      <c r="PV78" s="52"/>
      <c r="PW78" s="28"/>
      <c r="PX78" s="28"/>
      <c r="PY78" s="28"/>
      <c r="PZ78" s="28"/>
      <c r="QA78" s="28"/>
      <c r="QB78" s="28"/>
      <c r="QC78" s="28"/>
      <c r="QD78" s="28"/>
      <c r="QE78" s="52"/>
      <c r="QF78" s="51"/>
      <c r="QG78" s="51"/>
      <c r="QH78" s="51"/>
      <c r="QI78" s="47"/>
      <c r="QJ78" s="52"/>
      <c r="QK78" s="52"/>
      <c r="QL78" s="52"/>
      <c r="QM78" s="28"/>
      <c r="QN78" s="28"/>
      <c r="QO78" s="28"/>
      <c r="QP78" s="28"/>
      <c r="QQ78" s="28"/>
      <c r="QR78" s="28"/>
      <c r="QS78" s="28"/>
      <c r="QT78" s="28"/>
      <c r="QU78" s="52"/>
      <c r="QV78" s="51"/>
      <c r="QW78" s="51"/>
      <c r="QX78" s="51"/>
      <c r="QY78" s="47"/>
      <c r="QZ78" s="52"/>
      <c r="RA78" s="52"/>
      <c r="RB78" s="52"/>
      <c r="RC78" s="28"/>
      <c r="RD78" s="28"/>
      <c r="RE78" s="28"/>
      <c r="RF78" s="28"/>
      <c r="RG78" s="28"/>
      <c r="RH78" s="28"/>
      <c r="RI78" s="28"/>
      <c r="RJ78" s="28"/>
      <c r="RK78" s="52"/>
      <c r="RL78" s="51"/>
      <c r="RM78" s="51"/>
      <c r="RN78" s="51"/>
      <c r="RO78" s="47"/>
      <c r="RP78" s="52"/>
      <c r="RQ78" s="52"/>
      <c r="RR78" s="52"/>
      <c r="RS78" s="28"/>
      <c r="RT78" s="28"/>
      <c r="RU78" s="28"/>
      <c r="RV78" s="28"/>
      <c r="RW78" s="28"/>
      <c r="RX78" s="28"/>
      <c r="RY78" s="28"/>
      <c r="RZ78" s="28"/>
      <c r="SA78" s="52"/>
      <c r="SB78" s="51"/>
      <c r="SC78" s="51"/>
      <c r="SD78" s="51"/>
      <c r="SE78" s="47"/>
      <c r="SF78" s="52"/>
      <c r="SG78" s="52"/>
      <c r="SH78" s="52"/>
      <c r="SI78" s="28"/>
      <c r="SJ78" s="28"/>
      <c r="SK78" s="28"/>
      <c r="SL78" s="28"/>
      <c r="SM78" s="28"/>
      <c r="SN78" s="28"/>
      <c r="SO78" s="28"/>
      <c r="SP78" s="28"/>
      <c r="SQ78" s="52"/>
      <c r="SR78" s="51"/>
      <c r="SS78" s="51"/>
      <c r="ST78" s="51"/>
      <c r="SU78" s="47"/>
      <c r="SV78" s="52"/>
      <c r="SW78" s="52"/>
      <c r="SX78" s="52"/>
      <c r="SY78" s="28"/>
      <c r="SZ78" s="28"/>
      <c r="TA78" s="28"/>
      <c r="TB78" s="28"/>
      <c r="TC78" s="28"/>
      <c r="TD78" s="28"/>
      <c r="TE78" s="28"/>
      <c r="TF78" s="28"/>
      <c r="TG78" s="52"/>
      <c r="TH78" s="51"/>
      <c r="TI78" s="51"/>
      <c r="TJ78" s="51"/>
      <c r="TK78" s="47"/>
      <c r="TL78" s="52"/>
      <c r="TM78" s="52"/>
      <c r="TN78" s="52"/>
      <c r="TO78" s="28"/>
      <c r="TP78" s="28"/>
      <c r="TQ78" s="28"/>
      <c r="TR78" s="28"/>
      <c r="TS78" s="28"/>
      <c r="TT78" s="28"/>
      <c r="TU78" s="28"/>
      <c r="TV78" s="28"/>
      <c r="TW78" s="52"/>
      <c r="TX78" s="51"/>
      <c r="TY78" s="51"/>
      <c r="TZ78" s="51"/>
      <c r="UA78" s="47"/>
      <c r="UB78" s="52"/>
      <c r="UC78" s="52"/>
      <c r="UD78" s="52"/>
      <c r="UE78" s="28"/>
      <c r="UF78" s="28"/>
      <c r="UG78" s="28"/>
      <c r="UH78" s="28"/>
      <c r="UI78" s="28"/>
      <c r="UJ78" s="28"/>
      <c r="UK78" s="28"/>
      <c r="UL78" s="28"/>
      <c r="UM78" s="52"/>
      <c r="UN78" s="51"/>
      <c r="UO78" s="51"/>
      <c r="UP78" s="51"/>
      <c r="UQ78" s="47"/>
      <c r="UR78" s="52"/>
      <c r="US78" s="52"/>
      <c r="UT78" s="52"/>
      <c r="UU78" s="28"/>
      <c r="UV78" s="28"/>
      <c r="UW78" s="28"/>
      <c r="UX78" s="28"/>
      <c r="UY78" s="28"/>
      <c r="UZ78" s="28"/>
      <c r="VA78" s="28"/>
      <c r="VB78" s="28"/>
      <c r="VC78" s="52"/>
      <c r="VD78" s="51"/>
      <c r="VE78" s="51"/>
      <c r="VF78" s="51"/>
      <c r="VG78" s="47"/>
      <c r="VH78" s="52"/>
      <c r="VI78" s="52"/>
      <c r="VJ78" s="52"/>
      <c r="VK78" s="28"/>
      <c r="VL78" s="28"/>
      <c r="VM78" s="28"/>
      <c r="VN78" s="28"/>
      <c r="VO78" s="28"/>
      <c r="VP78" s="28"/>
      <c r="VQ78" s="28"/>
      <c r="VR78" s="28"/>
      <c r="VS78" s="52"/>
      <c r="VT78" s="51"/>
      <c r="VU78" s="51"/>
      <c r="VV78" s="51"/>
      <c r="VW78" s="47"/>
      <c r="VX78" s="52"/>
      <c r="VY78" s="52"/>
      <c r="VZ78" s="52"/>
      <c r="WA78" s="28"/>
      <c r="WB78" s="28"/>
      <c r="WC78" s="28"/>
      <c r="WD78" s="28"/>
      <c r="WE78" s="28"/>
      <c r="WF78" s="28"/>
      <c r="WG78" s="28"/>
      <c r="WH78" s="28"/>
      <c r="WI78" s="52"/>
      <c r="WJ78" s="51"/>
      <c r="WK78" s="51"/>
      <c r="WL78" s="51"/>
      <c r="WM78" s="47"/>
      <c r="WN78" s="52"/>
      <c r="WO78" s="52"/>
      <c r="WP78" s="52"/>
      <c r="WQ78" s="28"/>
      <c r="WR78" s="28"/>
      <c r="WS78" s="28"/>
      <c r="WT78" s="28"/>
      <c r="WU78" s="28"/>
      <c r="WV78" s="28"/>
      <c r="WW78" s="28"/>
      <c r="WX78" s="28"/>
      <c r="WY78" s="52"/>
      <c r="WZ78" s="51"/>
      <c r="XA78" s="51"/>
      <c r="XB78" s="51"/>
      <c r="XC78" s="47"/>
      <c r="XD78" s="52"/>
      <c r="XE78" s="52"/>
      <c r="XF78" s="52"/>
      <c r="XG78" s="28"/>
      <c r="XH78" s="28"/>
      <c r="XI78" s="28"/>
      <c r="XJ78" s="28"/>
      <c r="XK78" s="28"/>
      <c r="XL78" s="28"/>
      <c r="XM78" s="28"/>
      <c r="XN78" s="28"/>
      <c r="XO78" s="52"/>
      <c r="XP78" s="51"/>
      <c r="XQ78" s="51"/>
      <c r="XR78" s="51"/>
      <c r="XS78" s="47"/>
      <c r="XT78" s="52"/>
      <c r="XU78" s="52"/>
      <c r="XV78" s="52"/>
      <c r="XW78" s="28"/>
      <c r="XX78" s="28"/>
      <c r="XY78" s="28"/>
      <c r="XZ78" s="28"/>
      <c r="YA78" s="28"/>
      <c r="YB78" s="28"/>
      <c r="YC78" s="28"/>
      <c r="YD78" s="28"/>
      <c r="YE78" s="52"/>
      <c r="YF78" s="51"/>
      <c r="YG78" s="51"/>
      <c r="YH78" s="51"/>
      <c r="YI78" s="47"/>
      <c r="YJ78" s="52"/>
      <c r="YK78" s="52"/>
      <c r="YL78" s="52"/>
      <c r="YM78" s="28"/>
      <c r="YN78" s="28"/>
      <c r="YO78" s="28"/>
      <c r="YP78" s="28"/>
      <c r="YQ78" s="28"/>
      <c r="YR78" s="28"/>
      <c r="YS78" s="28"/>
      <c r="YT78" s="28"/>
      <c r="YU78" s="52"/>
      <c r="YV78" s="51"/>
      <c r="YW78" s="51"/>
      <c r="YX78" s="51"/>
      <c r="YY78" s="47"/>
      <c r="YZ78" s="52"/>
      <c r="ZA78" s="52"/>
      <c r="ZB78" s="52"/>
      <c r="ZC78" s="28"/>
      <c r="ZD78" s="28"/>
      <c r="ZE78" s="28"/>
      <c r="ZF78" s="28"/>
      <c r="ZG78" s="28"/>
      <c r="ZH78" s="28"/>
      <c r="ZI78" s="28"/>
      <c r="ZJ78" s="28"/>
      <c r="ZK78" s="52"/>
      <c r="ZL78" s="51"/>
      <c r="ZM78" s="51"/>
      <c r="ZN78" s="51"/>
      <c r="ZO78" s="47"/>
      <c r="ZP78" s="52"/>
      <c r="ZQ78" s="52"/>
      <c r="ZR78" s="52"/>
      <c r="ZS78" s="28"/>
      <c r="ZT78" s="28"/>
      <c r="ZU78" s="28"/>
      <c r="ZV78" s="28"/>
      <c r="ZW78" s="28"/>
      <c r="ZX78" s="28"/>
      <c r="ZY78" s="28"/>
      <c r="ZZ78" s="28"/>
      <c r="AAA78" s="52"/>
      <c r="AAB78" s="51"/>
      <c r="AAC78" s="51"/>
      <c r="AAD78" s="51"/>
      <c r="AAE78" s="47"/>
      <c r="AAF78" s="52"/>
      <c r="AAG78" s="52"/>
      <c r="AAH78" s="52"/>
      <c r="AAI78" s="28"/>
      <c r="AAJ78" s="28"/>
      <c r="AAK78" s="28"/>
      <c r="AAL78" s="28"/>
      <c r="AAM78" s="28"/>
      <c r="AAN78" s="28"/>
      <c r="AAO78" s="28"/>
      <c r="AAP78" s="28"/>
      <c r="AAQ78" s="52"/>
      <c r="AAR78" s="51"/>
      <c r="AAS78" s="51"/>
      <c r="AAT78" s="51"/>
      <c r="AAU78" s="47"/>
      <c r="AAV78" s="52"/>
      <c r="AAW78" s="52"/>
      <c r="AAX78" s="52"/>
      <c r="AAY78" s="28"/>
      <c r="AAZ78" s="28"/>
      <c r="ABA78" s="28"/>
      <c r="ABB78" s="28"/>
      <c r="ABC78" s="28"/>
      <c r="ABD78" s="28"/>
      <c r="ABE78" s="28"/>
      <c r="ABF78" s="28"/>
      <c r="ABG78" s="52"/>
      <c r="ABH78" s="51"/>
      <c r="ABI78" s="51"/>
      <c r="ABJ78" s="51"/>
      <c r="ABK78" s="47"/>
      <c r="ABL78" s="52"/>
      <c r="ABM78" s="52"/>
      <c r="ABN78" s="52"/>
      <c r="ABO78" s="28"/>
      <c r="ABP78" s="28"/>
      <c r="ABQ78" s="28"/>
      <c r="ABR78" s="28"/>
      <c r="ABS78" s="28"/>
      <c r="ABT78" s="28"/>
      <c r="ABU78" s="28"/>
      <c r="ABV78" s="28"/>
      <c r="ABW78" s="52"/>
      <c r="ABX78" s="51"/>
      <c r="ABY78" s="51"/>
      <c r="ABZ78" s="51"/>
      <c r="ACA78" s="47"/>
      <c r="ACB78" s="52"/>
      <c r="ACC78" s="52"/>
      <c r="ACD78" s="52"/>
      <c r="ACE78" s="28"/>
      <c r="ACF78" s="28"/>
      <c r="ACG78" s="28"/>
      <c r="ACH78" s="28"/>
      <c r="ACI78" s="28"/>
      <c r="ACJ78" s="28"/>
      <c r="ACK78" s="28"/>
      <c r="ACL78" s="28"/>
      <c r="ACM78" s="52"/>
      <c r="ACN78" s="51"/>
      <c r="ACO78" s="51"/>
      <c r="ACP78" s="51"/>
      <c r="ACQ78" s="47"/>
      <c r="ACR78" s="52"/>
      <c r="ACS78" s="52"/>
      <c r="ACT78" s="52"/>
      <c r="ACU78" s="28"/>
      <c r="ACV78" s="28"/>
      <c r="ACW78" s="28"/>
      <c r="ACX78" s="28"/>
      <c r="ACY78" s="28"/>
      <c r="ACZ78" s="28"/>
      <c r="ADA78" s="28"/>
      <c r="ADB78" s="28"/>
      <c r="ADC78" s="52"/>
      <c r="ADD78" s="51"/>
      <c r="ADE78" s="51"/>
      <c r="ADF78" s="51"/>
      <c r="ADG78" s="47"/>
      <c r="ADH78" s="52"/>
      <c r="ADI78" s="52"/>
      <c r="ADJ78" s="52"/>
      <c r="ADK78" s="28"/>
      <c r="ADL78" s="28"/>
      <c r="ADM78" s="28"/>
      <c r="ADN78" s="28"/>
      <c r="ADO78" s="28"/>
      <c r="ADP78" s="28"/>
      <c r="ADQ78" s="28"/>
      <c r="ADR78" s="28"/>
      <c r="ADS78" s="52"/>
      <c r="ADT78" s="51"/>
      <c r="ADU78" s="51"/>
      <c r="ADV78" s="51"/>
      <c r="ADW78" s="47"/>
      <c r="ADX78" s="52"/>
      <c r="ADY78" s="52"/>
      <c r="ADZ78" s="52"/>
      <c r="AEA78" s="28"/>
      <c r="AEB78" s="28"/>
      <c r="AEC78" s="28"/>
      <c r="AED78" s="28"/>
      <c r="AEE78" s="28"/>
      <c r="AEF78" s="28"/>
      <c r="AEG78" s="28"/>
      <c r="AEH78" s="28"/>
      <c r="AEI78" s="52"/>
      <c r="AEJ78" s="51"/>
      <c r="AEK78" s="51"/>
      <c r="AEL78" s="51"/>
      <c r="AEM78" s="47"/>
      <c r="AEN78" s="52"/>
      <c r="AEO78" s="52"/>
      <c r="AEP78" s="52"/>
      <c r="AEQ78" s="28"/>
      <c r="AER78" s="28"/>
      <c r="AES78" s="28"/>
      <c r="AET78" s="28"/>
      <c r="AEU78" s="28"/>
      <c r="AEV78" s="28"/>
      <c r="AEW78" s="28"/>
      <c r="AEX78" s="28"/>
      <c r="AEY78" s="52"/>
      <c r="AEZ78" s="51"/>
      <c r="AFA78" s="51"/>
      <c r="AFB78" s="51"/>
      <c r="AFC78" s="47"/>
      <c r="AFD78" s="52"/>
      <c r="AFE78" s="52"/>
      <c r="AFF78" s="52"/>
      <c r="AFG78" s="28"/>
      <c r="AFH78" s="28"/>
      <c r="AFI78" s="28"/>
      <c r="AFJ78" s="28"/>
      <c r="AFK78" s="28"/>
      <c r="AFL78" s="28"/>
      <c r="AFM78" s="28"/>
      <c r="AFN78" s="28"/>
      <c r="AFO78" s="52"/>
      <c r="AFP78" s="51"/>
      <c r="AFQ78" s="51"/>
      <c r="AFR78" s="51"/>
      <c r="AFS78" s="47"/>
      <c r="AFT78" s="52"/>
      <c r="AFU78" s="52"/>
      <c r="AFV78" s="52"/>
      <c r="AFW78" s="28"/>
      <c r="AFX78" s="28"/>
      <c r="AFY78" s="28"/>
      <c r="AFZ78" s="28"/>
      <c r="AGA78" s="28"/>
      <c r="AGB78" s="28"/>
      <c r="AGC78" s="28"/>
      <c r="AGD78" s="28"/>
      <c r="AGE78" s="52"/>
      <c r="AGF78" s="51"/>
      <c r="AGG78" s="51"/>
      <c r="AGH78" s="51"/>
      <c r="AGI78" s="47"/>
      <c r="AGJ78" s="52"/>
      <c r="AGK78" s="52"/>
      <c r="AGL78" s="52"/>
      <c r="AGM78" s="28"/>
      <c r="AGN78" s="28"/>
      <c r="AGO78" s="28"/>
      <c r="AGP78" s="28"/>
      <c r="AGQ78" s="28"/>
      <c r="AGR78" s="28"/>
      <c r="AGS78" s="28"/>
      <c r="AGT78" s="28"/>
      <c r="AGU78" s="52"/>
      <c r="AGV78" s="51"/>
      <c r="AGW78" s="51"/>
      <c r="AGX78" s="51"/>
      <c r="AGY78" s="47"/>
      <c r="AGZ78" s="52"/>
      <c r="AHA78" s="52"/>
      <c r="AHB78" s="52"/>
      <c r="AHC78" s="28"/>
      <c r="AHD78" s="28"/>
      <c r="AHE78" s="28"/>
      <c r="AHF78" s="28"/>
      <c r="AHG78" s="28"/>
      <c r="AHH78" s="28"/>
      <c r="AHI78" s="28"/>
      <c r="AHJ78" s="28"/>
      <c r="AHK78" s="52"/>
      <c r="AHL78" s="51"/>
      <c r="AHM78" s="51"/>
      <c r="AHN78" s="51"/>
      <c r="AHO78" s="47"/>
      <c r="AHP78" s="52"/>
      <c r="AHQ78" s="52"/>
      <c r="AHR78" s="52"/>
      <c r="AHS78" s="28"/>
      <c r="AHT78" s="28"/>
      <c r="AHU78" s="28"/>
      <c r="AHV78" s="28"/>
      <c r="AHW78" s="28"/>
      <c r="AHX78" s="28"/>
      <c r="AHY78" s="28"/>
      <c r="AHZ78" s="28"/>
      <c r="AIA78" s="52"/>
      <c r="AIB78" s="51"/>
      <c r="AIC78" s="51"/>
      <c r="AID78" s="51"/>
      <c r="AIE78" s="47"/>
      <c r="AIF78" s="52"/>
      <c r="AIG78" s="52"/>
      <c r="AIH78" s="52"/>
      <c r="AII78" s="28"/>
      <c r="AIJ78" s="28"/>
      <c r="AIK78" s="28"/>
      <c r="AIL78" s="28"/>
      <c r="AIM78" s="28"/>
      <c r="AIN78" s="28"/>
      <c r="AIO78" s="28"/>
      <c r="AIP78" s="28"/>
      <c r="AIQ78" s="52"/>
      <c r="AIR78" s="51"/>
      <c r="AIS78" s="51"/>
      <c r="AIT78" s="51"/>
      <c r="AIU78" s="47"/>
      <c r="AIV78" s="52"/>
      <c r="AIW78" s="52"/>
      <c r="AIX78" s="52"/>
      <c r="AIY78" s="28"/>
      <c r="AIZ78" s="28"/>
      <c r="AJA78" s="28"/>
      <c r="AJB78" s="28"/>
      <c r="AJC78" s="28"/>
      <c r="AJD78" s="28"/>
      <c r="AJE78" s="28"/>
      <c r="AJF78" s="28"/>
      <c r="AJG78" s="52"/>
      <c r="AJH78" s="51"/>
      <c r="AJI78" s="51"/>
      <c r="AJJ78" s="51"/>
      <c r="AJK78" s="47"/>
      <c r="AJL78" s="52"/>
      <c r="AJM78" s="52"/>
      <c r="AJN78" s="52"/>
      <c r="AJO78" s="28"/>
      <c r="AJP78" s="28"/>
      <c r="AJQ78" s="28"/>
      <c r="AJR78" s="28"/>
      <c r="AJS78" s="28"/>
      <c r="AJT78" s="28"/>
      <c r="AJU78" s="28"/>
      <c r="AJV78" s="28"/>
      <c r="AJW78" s="52"/>
      <c r="AJX78" s="51"/>
      <c r="AJY78" s="51"/>
      <c r="AJZ78" s="51"/>
      <c r="AKA78" s="47"/>
      <c r="AKB78" s="52"/>
      <c r="AKC78" s="52"/>
      <c r="AKD78" s="52"/>
      <c r="AKE78" s="28"/>
      <c r="AKF78" s="28"/>
      <c r="AKG78" s="28"/>
      <c r="AKH78" s="28"/>
      <c r="AKI78" s="28"/>
      <c r="AKJ78" s="28"/>
      <c r="AKK78" s="28"/>
      <c r="AKL78" s="28"/>
      <c r="AKM78" s="52"/>
      <c r="AKN78" s="51"/>
      <c r="AKO78" s="51"/>
      <c r="AKP78" s="51"/>
      <c r="AKQ78" s="47"/>
      <c r="AKR78" s="52"/>
      <c r="AKS78" s="52"/>
      <c r="AKT78" s="52"/>
      <c r="AKU78" s="28"/>
      <c r="AKV78" s="28"/>
      <c r="AKW78" s="28"/>
      <c r="AKX78" s="28"/>
      <c r="AKY78" s="28"/>
      <c r="AKZ78" s="28"/>
      <c r="ALA78" s="28"/>
      <c r="ALB78" s="28"/>
      <c r="ALC78" s="52"/>
      <c r="ALD78" s="51"/>
      <c r="ALE78" s="51"/>
      <c r="ALF78" s="51"/>
      <c r="ALG78" s="47"/>
      <c r="ALH78" s="52"/>
      <c r="ALI78" s="52"/>
      <c r="ALJ78" s="52"/>
      <c r="ALK78" s="28"/>
      <c r="ALL78" s="28"/>
      <c r="ALM78" s="28"/>
      <c r="ALN78" s="28"/>
      <c r="ALO78" s="28"/>
      <c r="ALP78" s="28"/>
      <c r="ALQ78" s="28"/>
      <c r="ALR78" s="28"/>
      <c r="ALS78" s="52"/>
      <c r="ALT78" s="51"/>
      <c r="ALU78" s="51"/>
      <c r="ALV78" s="51"/>
      <c r="ALW78" s="47"/>
      <c r="ALX78" s="52"/>
      <c r="ALY78" s="52"/>
      <c r="ALZ78" s="52"/>
      <c r="AMA78" s="28"/>
      <c r="AMB78" s="28"/>
      <c r="AMC78" s="28"/>
      <c r="AMD78" s="28"/>
      <c r="AME78" s="28"/>
      <c r="AMF78" s="28"/>
      <c r="AMG78" s="28"/>
      <c r="AMH78" s="28"/>
      <c r="AMI78" s="52"/>
      <c r="AMJ78" s="51"/>
      <c r="AMK78" s="51"/>
      <c r="AML78" s="51"/>
      <c r="AMM78" s="47"/>
      <c r="AMN78" s="52"/>
      <c r="AMO78" s="52"/>
      <c r="AMP78" s="52"/>
      <c r="AMQ78" s="28"/>
      <c r="AMR78" s="28"/>
      <c r="AMS78" s="28"/>
      <c r="AMT78" s="28"/>
      <c r="AMU78" s="28"/>
      <c r="AMV78" s="28"/>
      <c r="AMW78" s="28"/>
      <c r="AMX78" s="28"/>
      <c r="AMY78" s="52"/>
      <c r="AMZ78" s="51"/>
      <c r="ANA78" s="51"/>
      <c r="ANB78" s="51"/>
      <c r="ANC78" s="47"/>
      <c r="AND78" s="52"/>
      <c r="ANE78" s="52"/>
      <c r="ANF78" s="52"/>
      <c r="ANG78" s="28"/>
      <c r="ANH78" s="28"/>
      <c r="ANI78" s="28"/>
      <c r="ANJ78" s="28"/>
      <c r="ANK78" s="28"/>
      <c r="ANL78" s="28"/>
      <c r="ANM78" s="28"/>
      <c r="ANN78" s="28"/>
      <c r="ANO78" s="52"/>
      <c r="ANP78" s="51"/>
      <c r="ANQ78" s="51"/>
      <c r="ANR78" s="51"/>
      <c r="ANS78" s="47"/>
      <c r="ANT78" s="52"/>
      <c r="ANU78" s="52"/>
      <c r="ANV78" s="52"/>
      <c r="ANW78" s="28"/>
      <c r="ANX78" s="28"/>
      <c r="ANY78" s="28"/>
      <c r="ANZ78" s="28"/>
      <c r="AOA78" s="28"/>
      <c r="AOB78" s="28"/>
      <c r="AOC78" s="28"/>
      <c r="AOD78" s="28"/>
      <c r="AOE78" s="52"/>
      <c r="AOF78" s="51"/>
      <c r="AOG78" s="51"/>
      <c r="AOH78" s="51"/>
      <c r="AOI78" s="47"/>
      <c r="AOJ78" s="52"/>
      <c r="AOK78" s="52"/>
      <c r="AOL78" s="52"/>
      <c r="AOM78" s="28"/>
      <c r="AON78" s="28"/>
      <c r="AOO78" s="28"/>
      <c r="AOP78" s="28"/>
      <c r="AOQ78" s="28"/>
      <c r="AOR78" s="28"/>
      <c r="AOS78" s="28"/>
      <c r="AOT78" s="28"/>
      <c r="AOU78" s="52"/>
      <c r="AOV78" s="51"/>
      <c r="AOW78" s="51"/>
      <c r="AOX78" s="51"/>
      <c r="AOY78" s="47"/>
      <c r="AOZ78" s="52"/>
      <c r="APA78" s="52"/>
      <c r="APB78" s="52"/>
      <c r="APC78" s="28"/>
      <c r="APD78" s="28"/>
      <c r="APE78" s="28"/>
      <c r="APF78" s="28"/>
      <c r="APG78" s="28"/>
      <c r="APH78" s="28"/>
      <c r="API78" s="28"/>
      <c r="APJ78" s="28"/>
      <c r="APK78" s="52"/>
      <c r="APL78" s="51"/>
      <c r="APM78" s="51"/>
      <c r="APN78" s="51"/>
      <c r="APO78" s="47"/>
      <c r="APP78" s="52"/>
      <c r="APQ78" s="52"/>
      <c r="APR78" s="52"/>
      <c r="APS78" s="28"/>
      <c r="APT78" s="28"/>
      <c r="APU78" s="28"/>
      <c r="APV78" s="28"/>
      <c r="APW78" s="28"/>
      <c r="APX78" s="28"/>
      <c r="APY78" s="28"/>
      <c r="APZ78" s="28"/>
      <c r="AQA78" s="52"/>
      <c r="AQB78" s="51"/>
      <c r="AQC78" s="51"/>
      <c r="AQD78" s="51"/>
      <c r="AQE78" s="47"/>
      <c r="AQF78" s="52"/>
      <c r="AQG78" s="52"/>
      <c r="AQH78" s="52"/>
      <c r="AQI78" s="28"/>
      <c r="AQJ78" s="28"/>
      <c r="AQK78" s="28"/>
      <c r="AQL78" s="28"/>
      <c r="AQM78" s="28"/>
      <c r="AQN78" s="28"/>
      <c r="AQO78" s="28"/>
      <c r="AQP78" s="28"/>
      <c r="AQQ78" s="52"/>
      <c r="AQR78" s="51"/>
      <c r="AQS78" s="51"/>
      <c r="AQT78" s="51"/>
      <c r="AQU78" s="47"/>
      <c r="AQV78" s="52"/>
      <c r="AQW78" s="52"/>
      <c r="AQX78" s="52"/>
      <c r="AQY78" s="28"/>
      <c r="AQZ78" s="28"/>
      <c r="ARA78" s="28"/>
      <c r="ARB78" s="28"/>
      <c r="ARC78" s="28"/>
      <c r="ARD78" s="28"/>
      <c r="ARE78" s="28"/>
      <c r="ARF78" s="28"/>
      <c r="ARG78" s="52"/>
      <c r="ARH78" s="51"/>
      <c r="ARI78" s="51"/>
      <c r="ARJ78" s="51"/>
      <c r="ARK78" s="47"/>
      <c r="ARL78" s="52"/>
      <c r="ARM78" s="52"/>
      <c r="ARN78" s="52"/>
      <c r="ARO78" s="28"/>
      <c r="ARP78" s="28"/>
      <c r="ARQ78" s="28"/>
      <c r="ARR78" s="28"/>
      <c r="ARS78" s="28"/>
      <c r="ART78" s="28"/>
      <c r="ARU78" s="28"/>
      <c r="ARV78" s="28"/>
      <c r="ARW78" s="52"/>
      <c r="ARX78" s="51"/>
      <c r="ARY78" s="51"/>
      <c r="ARZ78" s="51"/>
      <c r="ASA78" s="47"/>
      <c r="ASB78" s="52"/>
      <c r="ASC78" s="52"/>
      <c r="ASD78" s="52"/>
      <c r="ASE78" s="28"/>
      <c r="ASF78" s="28"/>
      <c r="ASG78" s="28"/>
      <c r="ASH78" s="28"/>
      <c r="ASI78" s="28"/>
      <c r="ASJ78" s="28"/>
      <c r="ASK78" s="28"/>
      <c r="ASL78" s="28"/>
      <c r="ASM78" s="52"/>
      <c r="ASN78" s="51"/>
      <c r="ASO78" s="51"/>
      <c r="ASP78" s="51"/>
      <c r="ASQ78" s="47"/>
      <c r="ASR78" s="52"/>
      <c r="ASS78" s="52"/>
      <c r="AST78" s="52"/>
      <c r="ASU78" s="28"/>
      <c r="ASV78" s="28"/>
      <c r="ASW78" s="28"/>
      <c r="ASX78" s="28"/>
      <c r="ASY78" s="28"/>
      <c r="ASZ78" s="28"/>
      <c r="ATA78" s="28"/>
      <c r="ATB78" s="28"/>
      <c r="ATC78" s="52"/>
      <c r="ATD78" s="51"/>
      <c r="ATE78" s="51"/>
      <c r="ATF78" s="51"/>
      <c r="ATG78" s="47"/>
      <c r="ATH78" s="52"/>
      <c r="ATI78" s="52"/>
      <c r="ATJ78" s="52"/>
      <c r="ATK78" s="28"/>
      <c r="ATL78" s="28"/>
      <c r="ATM78" s="28"/>
      <c r="ATN78" s="28"/>
      <c r="ATO78" s="28"/>
      <c r="ATP78" s="28"/>
      <c r="ATQ78" s="28"/>
      <c r="ATR78" s="28"/>
      <c r="ATS78" s="52"/>
      <c r="ATT78" s="51"/>
      <c r="ATU78" s="51"/>
      <c r="ATV78" s="51"/>
      <c r="ATW78" s="47"/>
      <c r="ATX78" s="52"/>
      <c r="ATY78" s="52"/>
      <c r="ATZ78" s="52"/>
      <c r="AUA78" s="28"/>
      <c r="AUB78" s="28"/>
      <c r="AUC78" s="28"/>
      <c r="AUD78" s="28"/>
      <c r="AUE78" s="28"/>
      <c r="AUF78" s="28"/>
      <c r="AUG78" s="28"/>
      <c r="AUH78" s="28"/>
      <c r="AUI78" s="52"/>
      <c r="AUJ78" s="51"/>
      <c r="AUK78" s="51"/>
      <c r="AUL78" s="51"/>
      <c r="AUM78" s="47"/>
      <c r="AUN78" s="52"/>
      <c r="AUO78" s="52"/>
      <c r="AUP78" s="52"/>
      <c r="AUQ78" s="28"/>
      <c r="AUR78" s="28"/>
      <c r="AUS78" s="28"/>
      <c r="AUT78" s="28"/>
      <c r="AUU78" s="28"/>
      <c r="AUV78" s="28"/>
      <c r="AUW78" s="28"/>
      <c r="AUX78" s="28"/>
      <c r="AUY78" s="52"/>
      <c r="AUZ78" s="51"/>
      <c r="AVA78" s="51"/>
      <c r="AVB78" s="51"/>
      <c r="AVC78" s="47"/>
      <c r="AVD78" s="52"/>
      <c r="AVE78" s="52"/>
      <c r="AVF78" s="52"/>
      <c r="AVG78" s="28"/>
      <c r="AVH78" s="28"/>
      <c r="AVI78" s="28"/>
      <c r="AVJ78" s="28"/>
      <c r="AVK78" s="28"/>
      <c r="AVL78" s="28"/>
      <c r="AVM78" s="28"/>
      <c r="AVN78" s="28"/>
      <c r="AVO78" s="52"/>
      <c r="AVP78" s="51"/>
      <c r="AVQ78" s="51"/>
      <c r="AVR78" s="51"/>
      <c r="AVS78" s="47"/>
      <c r="AVT78" s="52"/>
      <c r="AVU78" s="52"/>
      <c r="AVV78" s="52"/>
      <c r="AVW78" s="28"/>
      <c r="AVX78" s="28"/>
      <c r="AVY78" s="28"/>
      <c r="AVZ78" s="28"/>
      <c r="AWA78" s="28"/>
      <c r="AWB78" s="28"/>
      <c r="AWC78" s="28"/>
      <c r="AWD78" s="28"/>
      <c r="AWE78" s="52"/>
      <c r="AWF78" s="51"/>
      <c r="AWG78" s="51"/>
      <c r="AWH78" s="51"/>
      <c r="AWI78" s="47"/>
      <c r="AWJ78" s="52"/>
      <c r="AWK78" s="52"/>
      <c r="AWL78" s="52"/>
      <c r="AWM78" s="28"/>
      <c r="AWN78" s="28"/>
      <c r="AWO78" s="28"/>
      <c r="AWP78" s="28"/>
      <c r="AWQ78" s="28"/>
      <c r="AWR78" s="28"/>
      <c r="AWS78" s="28"/>
      <c r="AWT78" s="28"/>
      <c r="AWU78" s="52"/>
      <c r="AWV78" s="51"/>
      <c r="AWW78" s="51"/>
      <c r="AWX78" s="51"/>
      <c r="AWY78" s="47"/>
      <c r="AWZ78" s="52"/>
      <c r="AXA78" s="52"/>
      <c r="AXB78" s="52"/>
      <c r="AXC78" s="28"/>
      <c r="AXD78" s="28"/>
      <c r="AXE78" s="28"/>
      <c r="AXF78" s="28"/>
      <c r="AXG78" s="28"/>
      <c r="AXH78" s="28"/>
      <c r="AXI78" s="28"/>
      <c r="AXJ78" s="28"/>
      <c r="AXK78" s="52"/>
      <c r="AXL78" s="51"/>
      <c r="AXM78" s="51"/>
      <c r="AXN78" s="51"/>
      <c r="AXO78" s="47"/>
      <c r="AXP78" s="52"/>
      <c r="AXQ78" s="52"/>
      <c r="AXR78" s="52"/>
      <c r="AXS78" s="28"/>
      <c r="AXT78" s="28"/>
      <c r="AXU78" s="28"/>
      <c r="AXV78" s="28"/>
      <c r="AXW78" s="28"/>
      <c r="AXX78" s="28"/>
      <c r="AXY78" s="28"/>
      <c r="AXZ78" s="28"/>
      <c r="AYA78" s="52"/>
      <c r="AYB78" s="51"/>
      <c r="AYC78" s="51"/>
      <c r="AYD78" s="51"/>
      <c r="AYE78" s="47"/>
      <c r="AYF78" s="52"/>
      <c r="AYG78" s="52"/>
      <c r="AYH78" s="52"/>
      <c r="AYI78" s="28"/>
      <c r="AYJ78" s="28"/>
      <c r="AYK78" s="28"/>
      <c r="AYL78" s="28"/>
      <c r="AYM78" s="28"/>
      <c r="AYN78" s="28"/>
      <c r="AYO78" s="28"/>
      <c r="AYP78" s="28"/>
      <c r="AYQ78" s="52"/>
      <c r="AYR78" s="51"/>
      <c r="AYS78" s="51"/>
      <c r="AYT78" s="51"/>
      <c r="AYU78" s="47"/>
      <c r="AYV78" s="52"/>
      <c r="AYW78" s="52"/>
      <c r="AYX78" s="52"/>
      <c r="AYY78" s="28"/>
      <c r="AYZ78" s="28"/>
      <c r="AZA78" s="28"/>
      <c r="AZB78" s="28"/>
      <c r="AZC78" s="28"/>
      <c r="AZD78" s="28"/>
      <c r="AZE78" s="28"/>
      <c r="AZF78" s="28"/>
      <c r="AZG78" s="52"/>
      <c r="AZH78" s="51"/>
      <c r="AZI78" s="51"/>
      <c r="AZJ78" s="51"/>
      <c r="AZK78" s="47"/>
      <c r="AZL78" s="52"/>
      <c r="AZM78" s="52"/>
      <c r="AZN78" s="52"/>
      <c r="AZO78" s="28"/>
      <c r="AZP78" s="28"/>
      <c r="AZQ78" s="28"/>
      <c r="AZR78" s="28"/>
      <c r="AZS78" s="28"/>
      <c r="AZT78" s="28"/>
      <c r="AZU78" s="28"/>
      <c r="AZV78" s="28"/>
      <c r="AZW78" s="52"/>
      <c r="AZX78" s="51"/>
      <c r="AZY78" s="51"/>
      <c r="AZZ78" s="51"/>
      <c r="BAA78" s="47"/>
      <c r="BAB78" s="52"/>
      <c r="BAC78" s="52"/>
      <c r="BAD78" s="52"/>
      <c r="BAE78" s="28"/>
      <c r="BAF78" s="28"/>
      <c r="BAG78" s="28"/>
      <c r="BAH78" s="28"/>
      <c r="BAI78" s="28"/>
      <c r="BAJ78" s="28"/>
      <c r="BAK78" s="28"/>
      <c r="BAL78" s="28"/>
      <c r="BAM78" s="52"/>
      <c r="BAN78" s="51"/>
      <c r="BAO78" s="51"/>
      <c r="BAP78" s="51"/>
      <c r="BAQ78" s="47"/>
      <c r="BAR78" s="52"/>
      <c r="BAS78" s="52"/>
      <c r="BAT78" s="52"/>
      <c r="BAU78" s="28"/>
      <c r="BAV78" s="28"/>
      <c r="BAW78" s="28"/>
      <c r="BAX78" s="28"/>
      <c r="BAY78" s="28"/>
      <c r="BAZ78" s="28"/>
      <c r="BBA78" s="28"/>
      <c r="BBB78" s="28"/>
      <c r="BBC78" s="52"/>
      <c r="BBD78" s="51"/>
      <c r="BBE78" s="51"/>
      <c r="BBF78" s="51"/>
      <c r="BBG78" s="47"/>
      <c r="BBH78" s="52"/>
      <c r="BBI78" s="52"/>
      <c r="BBJ78" s="52"/>
      <c r="BBK78" s="28"/>
      <c r="BBL78" s="28"/>
      <c r="BBM78" s="28"/>
      <c r="BBN78" s="28"/>
      <c r="BBO78" s="28"/>
      <c r="BBP78" s="28"/>
      <c r="BBQ78" s="28"/>
      <c r="BBR78" s="28"/>
      <c r="BBS78" s="52"/>
      <c r="BBT78" s="51"/>
      <c r="BBU78" s="51"/>
      <c r="BBV78" s="51"/>
      <c r="BBW78" s="47"/>
      <c r="BBX78" s="52"/>
      <c r="BBY78" s="52"/>
      <c r="BBZ78" s="52"/>
      <c r="BCA78" s="28"/>
      <c r="BCB78" s="28"/>
      <c r="BCC78" s="28"/>
      <c r="BCD78" s="28"/>
      <c r="BCE78" s="28"/>
      <c r="BCF78" s="28"/>
      <c r="BCG78" s="28"/>
      <c r="BCH78" s="28"/>
      <c r="BCI78" s="52"/>
      <c r="BCJ78" s="51"/>
      <c r="BCK78" s="51"/>
      <c r="BCL78" s="51"/>
      <c r="BCM78" s="47"/>
      <c r="BCN78" s="52"/>
      <c r="BCO78" s="52"/>
      <c r="BCP78" s="52"/>
      <c r="BCQ78" s="28"/>
      <c r="BCR78" s="28"/>
      <c r="BCS78" s="28"/>
      <c r="BCT78" s="28"/>
      <c r="BCU78" s="28"/>
      <c r="BCV78" s="28"/>
      <c r="BCW78" s="28"/>
      <c r="BCX78" s="28"/>
      <c r="BCY78" s="52"/>
      <c r="BCZ78" s="51"/>
      <c r="BDA78" s="51"/>
      <c r="BDB78" s="51"/>
      <c r="BDC78" s="47"/>
      <c r="BDD78" s="52"/>
      <c r="BDE78" s="52"/>
      <c r="BDF78" s="52"/>
      <c r="BDG78" s="28"/>
      <c r="BDH78" s="28"/>
      <c r="BDI78" s="28"/>
      <c r="BDJ78" s="28"/>
      <c r="BDK78" s="28"/>
      <c r="BDL78" s="28"/>
      <c r="BDM78" s="28"/>
      <c r="BDN78" s="28"/>
      <c r="BDO78" s="52"/>
      <c r="BDP78" s="51"/>
      <c r="BDQ78" s="51"/>
      <c r="BDR78" s="51"/>
      <c r="BDS78" s="47"/>
      <c r="BDT78" s="52"/>
      <c r="BDU78" s="52"/>
      <c r="BDV78" s="52"/>
      <c r="BDW78" s="28"/>
      <c r="BDX78" s="28"/>
      <c r="BDY78" s="28"/>
      <c r="BDZ78" s="28"/>
      <c r="BEA78" s="28"/>
      <c r="BEB78" s="28"/>
      <c r="BEC78" s="28"/>
      <c r="BED78" s="28"/>
      <c r="BEE78" s="52"/>
      <c r="BEF78" s="51"/>
      <c r="BEG78" s="51"/>
      <c r="BEH78" s="51"/>
      <c r="BEI78" s="47"/>
      <c r="BEJ78" s="52"/>
      <c r="BEK78" s="52"/>
      <c r="BEL78" s="52"/>
      <c r="BEM78" s="28"/>
      <c r="BEN78" s="28"/>
      <c r="BEO78" s="28"/>
      <c r="BEP78" s="28"/>
      <c r="BEQ78" s="28"/>
      <c r="BER78" s="28"/>
      <c r="BES78" s="28"/>
      <c r="BET78" s="28"/>
      <c r="BEU78" s="52"/>
      <c r="BEV78" s="51"/>
      <c r="BEW78" s="51"/>
      <c r="BEX78" s="51"/>
      <c r="BEY78" s="47"/>
      <c r="BEZ78" s="52"/>
      <c r="BFA78" s="52"/>
      <c r="BFB78" s="52"/>
      <c r="BFC78" s="28"/>
      <c r="BFD78" s="28"/>
      <c r="BFE78" s="28"/>
      <c r="BFF78" s="28"/>
      <c r="BFG78" s="28"/>
      <c r="BFH78" s="28"/>
      <c r="BFI78" s="28"/>
      <c r="BFJ78" s="28"/>
      <c r="BFK78" s="52"/>
      <c r="BFL78" s="51"/>
      <c r="BFM78" s="51"/>
      <c r="BFN78" s="51"/>
      <c r="BFO78" s="47"/>
      <c r="BFP78" s="52"/>
      <c r="BFQ78" s="52"/>
      <c r="BFR78" s="52"/>
      <c r="BFS78" s="28"/>
      <c r="BFT78" s="28"/>
      <c r="BFU78" s="28"/>
      <c r="BFV78" s="28"/>
      <c r="BFW78" s="28"/>
      <c r="BFX78" s="28"/>
      <c r="BFY78" s="28"/>
      <c r="BFZ78" s="28"/>
      <c r="BGA78" s="52"/>
      <c r="BGB78" s="51"/>
      <c r="BGC78" s="51"/>
      <c r="BGD78" s="51"/>
      <c r="BGE78" s="47"/>
      <c r="BGF78" s="52"/>
      <c r="BGG78" s="52"/>
      <c r="BGH78" s="52"/>
      <c r="BGI78" s="28"/>
      <c r="BGJ78" s="28"/>
      <c r="BGK78" s="28"/>
      <c r="BGL78" s="28"/>
      <c r="BGM78" s="28"/>
      <c r="BGN78" s="28"/>
      <c r="BGO78" s="28"/>
      <c r="BGP78" s="28"/>
      <c r="BGQ78" s="52"/>
      <c r="BGR78" s="51"/>
      <c r="BGS78" s="51"/>
      <c r="BGT78" s="51"/>
      <c r="BGU78" s="47"/>
      <c r="BGV78" s="52"/>
      <c r="BGW78" s="52"/>
      <c r="BGX78" s="52"/>
      <c r="BGY78" s="28"/>
      <c r="BGZ78" s="28"/>
      <c r="BHA78" s="28"/>
      <c r="BHB78" s="28"/>
      <c r="BHC78" s="28"/>
      <c r="BHD78" s="28"/>
      <c r="BHE78" s="28"/>
      <c r="BHF78" s="28"/>
      <c r="BHG78" s="52"/>
      <c r="BHH78" s="51"/>
      <c r="BHI78" s="51"/>
      <c r="BHJ78" s="51"/>
      <c r="BHK78" s="47"/>
      <c r="BHL78" s="52"/>
      <c r="BHM78" s="52"/>
      <c r="BHN78" s="52"/>
      <c r="BHO78" s="28"/>
      <c r="BHP78" s="28"/>
      <c r="BHQ78" s="28"/>
      <c r="BHR78" s="28"/>
      <c r="BHS78" s="28"/>
      <c r="BHT78" s="28"/>
      <c r="BHU78" s="28"/>
      <c r="BHV78" s="28"/>
      <c r="BHW78" s="52"/>
      <c r="BHX78" s="51"/>
      <c r="BHY78" s="51"/>
      <c r="BHZ78" s="51"/>
      <c r="BIA78" s="47"/>
      <c r="BIB78" s="52"/>
      <c r="BIC78" s="52"/>
      <c r="BID78" s="52"/>
      <c r="BIE78" s="28"/>
      <c r="BIF78" s="28"/>
      <c r="BIG78" s="28"/>
      <c r="BIH78" s="28"/>
      <c r="BII78" s="28"/>
      <c r="BIJ78" s="28"/>
      <c r="BIK78" s="28"/>
      <c r="BIL78" s="28"/>
      <c r="BIM78" s="52"/>
      <c r="BIN78" s="51"/>
      <c r="BIO78" s="51"/>
      <c r="BIP78" s="51"/>
      <c r="BIQ78" s="47"/>
      <c r="BIR78" s="52"/>
      <c r="BIS78" s="52"/>
      <c r="BIT78" s="52"/>
      <c r="BIU78" s="28"/>
      <c r="BIV78" s="28"/>
      <c r="BIW78" s="28"/>
      <c r="BIX78" s="28"/>
      <c r="BIY78" s="28"/>
      <c r="BIZ78" s="28"/>
      <c r="BJA78" s="28"/>
      <c r="BJB78" s="28"/>
      <c r="BJC78" s="52"/>
      <c r="BJD78" s="51"/>
      <c r="BJE78" s="51"/>
      <c r="BJF78" s="51"/>
      <c r="BJG78" s="47"/>
      <c r="BJH78" s="52"/>
      <c r="BJI78" s="52"/>
      <c r="BJJ78" s="52"/>
      <c r="BJK78" s="28"/>
      <c r="BJL78" s="28"/>
      <c r="BJM78" s="28"/>
      <c r="BJN78" s="28"/>
      <c r="BJO78" s="28"/>
      <c r="BJP78" s="28"/>
      <c r="BJQ78" s="28"/>
      <c r="BJR78" s="28"/>
      <c r="BJS78" s="52"/>
      <c r="BJT78" s="51"/>
      <c r="BJU78" s="51"/>
      <c r="BJV78" s="51"/>
      <c r="BJW78" s="47"/>
      <c r="BJX78" s="52"/>
      <c r="BJY78" s="52"/>
      <c r="BJZ78" s="52"/>
      <c r="BKA78" s="28"/>
      <c r="BKB78" s="28"/>
      <c r="BKC78" s="28"/>
      <c r="BKD78" s="28"/>
      <c r="BKE78" s="28"/>
      <c r="BKF78" s="28"/>
      <c r="BKG78" s="28"/>
      <c r="BKH78" s="28"/>
      <c r="BKI78" s="52"/>
      <c r="BKJ78" s="51"/>
      <c r="BKK78" s="51"/>
      <c r="BKL78" s="51"/>
      <c r="BKM78" s="47"/>
      <c r="BKN78" s="52"/>
      <c r="BKO78" s="52"/>
      <c r="BKP78" s="52"/>
      <c r="BKQ78" s="28"/>
      <c r="BKR78" s="28"/>
      <c r="BKS78" s="28"/>
      <c r="BKT78" s="28"/>
      <c r="BKU78" s="28"/>
      <c r="BKV78" s="28"/>
      <c r="BKW78" s="28"/>
      <c r="BKX78" s="28"/>
      <c r="BKY78" s="52"/>
      <c r="BKZ78" s="51"/>
      <c r="BLA78" s="51"/>
      <c r="BLB78" s="51"/>
      <c r="BLC78" s="47"/>
      <c r="BLD78" s="52"/>
      <c r="BLE78" s="52"/>
      <c r="BLF78" s="52"/>
      <c r="BLG78" s="28"/>
      <c r="BLH78" s="28"/>
      <c r="BLI78" s="28"/>
      <c r="BLJ78" s="28"/>
      <c r="BLK78" s="28"/>
      <c r="BLL78" s="28"/>
      <c r="BLM78" s="28"/>
      <c r="BLN78" s="28"/>
      <c r="BLO78" s="52"/>
      <c r="BLP78" s="51"/>
      <c r="BLQ78" s="51"/>
      <c r="BLR78" s="51"/>
      <c r="BLS78" s="47"/>
      <c r="BLT78" s="52"/>
      <c r="BLU78" s="52"/>
      <c r="BLV78" s="52"/>
      <c r="BLW78" s="28"/>
      <c r="BLX78" s="28"/>
      <c r="BLY78" s="28"/>
      <c r="BLZ78" s="28"/>
      <c r="BMA78" s="28"/>
      <c r="BMB78" s="28"/>
      <c r="BMC78" s="28"/>
      <c r="BMD78" s="28"/>
      <c r="BME78" s="52"/>
      <c r="BMF78" s="51"/>
      <c r="BMG78" s="51"/>
      <c r="BMH78" s="51"/>
      <c r="BMI78" s="47"/>
      <c r="BMJ78" s="52"/>
      <c r="BMK78" s="52"/>
      <c r="BML78" s="52"/>
      <c r="BMM78" s="28"/>
      <c r="BMN78" s="28"/>
      <c r="BMO78" s="28"/>
      <c r="BMP78" s="28"/>
      <c r="BMQ78" s="28"/>
      <c r="BMR78" s="28"/>
      <c r="BMS78" s="28"/>
      <c r="BMT78" s="28"/>
      <c r="BMU78" s="52"/>
      <c r="BMV78" s="51"/>
      <c r="BMW78" s="51"/>
      <c r="BMX78" s="51"/>
      <c r="BMY78" s="47"/>
      <c r="BMZ78" s="52"/>
      <c r="BNA78" s="52"/>
      <c r="BNB78" s="52"/>
      <c r="BNC78" s="28"/>
      <c r="BND78" s="28"/>
      <c r="BNE78" s="28"/>
      <c r="BNF78" s="28"/>
      <c r="BNG78" s="28"/>
      <c r="BNH78" s="28"/>
      <c r="BNI78" s="28"/>
      <c r="BNJ78" s="28"/>
      <c r="BNK78" s="52"/>
      <c r="BNL78" s="51"/>
      <c r="BNM78" s="51"/>
      <c r="BNN78" s="51"/>
      <c r="BNO78" s="47"/>
      <c r="BNP78" s="52"/>
      <c r="BNQ78" s="52"/>
      <c r="BNR78" s="52"/>
      <c r="BNS78" s="28"/>
      <c r="BNT78" s="28"/>
      <c r="BNU78" s="28"/>
      <c r="BNV78" s="28"/>
      <c r="BNW78" s="28"/>
      <c r="BNX78" s="28"/>
      <c r="BNY78" s="28"/>
      <c r="BNZ78" s="28"/>
      <c r="BOA78" s="52"/>
      <c r="BOB78" s="51"/>
      <c r="BOC78" s="51"/>
      <c r="BOD78" s="51"/>
      <c r="BOE78" s="47"/>
      <c r="BOF78" s="52"/>
      <c r="BOG78" s="52"/>
      <c r="BOH78" s="52"/>
      <c r="BOI78" s="28"/>
      <c r="BOJ78" s="28"/>
      <c r="BOK78" s="28"/>
      <c r="BOL78" s="28"/>
      <c r="BOM78" s="28"/>
      <c r="BON78" s="28"/>
      <c r="BOO78" s="28"/>
      <c r="BOP78" s="28"/>
      <c r="BOQ78" s="52"/>
      <c r="BOR78" s="51"/>
      <c r="BOS78" s="51"/>
      <c r="BOT78" s="51"/>
      <c r="BOU78" s="47"/>
      <c r="BOV78" s="52"/>
      <c r="BOW78" s="52"/>
      <c r="BOX78" s="52"/>
      <c r="BOY78" s="28"/>
      <c r="BOZ78" s="28"/>
      <c r="BPA78" s="28"/>
      <c r="BPB78" s="28"/>
      <c r="BPC78" s="28"/>
      <c r="BPD78" s="28"/>
      <c r="BPE78" s="28"/>
      <c r="BPF78" s="28"/>
      <c r="BPG78" s="52"/>
      <c r="BPH78" s="51"/>
      <c r="BPI78" s="51"/>
      <c r="BPJ78" s="51"/>
      <c r="BPK78" s="47"/>
      <c r="BPL78" s="52"/>
      <c r="BPM78" s="52"/>
      <c r="BPN78" s="52"/>
      <c r="BPO78" s="28"/>
      <c r="BPP78" s="28"/>
      <c r="BPQ78" s="28"/>
      <c r="BPR78" s="28"/>
      <c r="BPS78" s="28"/>
      <c r="BPT78" s="28"/>
      <c r="BPU78" s="28"/>
      <c r="BPV78" s="28"/>
      <c r="BPW78" s="52"/>
      <c r="BPX78" s="51"/>
      <c r="BPY78" s="51"/>
      <c r="BPZ78" s="51"/>
      <c r="BQA78" s="47"/>
      <c r="BQB78" s="52"/>
      <c r="BQC78" s="52"/>
      <c r="BQD78" s="52"/>
      <c r="BQE78" s="28"/>
      <c r="BQF78" s="28"/>
      <c r="BQG78" s="28"/>
      <c r="BQH78" s="28"/>
      <c r="BQI78" s="28"/>
      <c r="BQJ78" s="28"/>
      <c r="BQK78" s="28"/>
      <c r="BQL78" s="28"/>
      <c r="BQM78" s="52"/>
      <c r="BQN78" s="51"/>
      <c r="BQO78" s="51"/>
      <c r="BQP78" s="51"/>
      <c r="BQQ78" s="47"/>
      <c r="BQR78" s="52"/>
      <c r="BQS78" s="52"/>
      <c r="BQT78" s="52"/>
      <c r="BQU78" s="28"/>
      <c r="BQV78" s="28"/>
      <c r="BQW78" s="28"/>
      <c r="BQX78" s="28"/>
      <c r="BQY78" s="28"/>
      <c r="BQZ78" s="28"/>
      <c r="BRA78" s="28"/>
      <c r="BRB78" s="28"/>
      <c r="BRC78" s="52"/>
      <c r="BRD78" s="51"/>
      <c r="BRE78" s="51"/>
      <c r="BRF78" s="51"/>
      <c r="BRG78" s="47"/>
      <c r="BRH78" s="52"/>
      <c r="BRI78" s="52"/>
      <c r="BRJ78" s="52"/>
      <c r="BRK78" s="28"/>
      <c r="BRL78" s="28"/>
      <c r="BRM78" s="28"/>
      <c r="BRN78" s="28"/>
      <c r="BRO78" s="28"/>
      <c r="BRP78" s="28"/>
      <c r="BRQ78" s="28"/>
      <c r="BRR78" s="28"/>
      <c r="BRS78" s="52"/>
      <c r="BRT78" s="51"/>
      <c r="BRU78" s="51"/>
      <c r="BRV78" s="51"/>
      <c r="BRW78" s="47"/>
      <c r="BRX78" s="52"/>
      <c r="BRY78" s="52"/>
      <c r="BRZ78" s="52"/>
      <c r="BSA78" s="28"/>
      <c r="BSB78" s="28"/>
      <c r="BSC78" s="28"/>
      <c r="BSD78" s="28"/>
      <c r="BSE78" s="28"/>
      <c r="BSF78" s="28"/>
      <c r="BSG78" s="28"/>
      <c r="BSH78" s="28"/>
      <c r="BSI78" s="52"/>
      <c r="BSJ78" s="51"/>
      <c r="BSK78" s="51"/>
      <c r="BSL78" s="51"/>
      <c r="BSM78" s="47"/>
      <c r="BSN78" s="52"/>
      <c r="BSO78" s="52"/>
      <c r="BSP78" s="52"/>
      <c r="BSQ78" s="28"/>
      <c r="BSR78" s="28"/>
      <c r="BSS78" s="28"/>
      <c r="BST78" s="28"/>
      <c r="BSU78" s="28"/>
      <c r="BSV78" s="28"/>
      <c r="BSW78" s="28"/>
      <c r="BSX78" s="28"/>
      <c r="BSY78" s="52"/>
      <c r="BSZ78" s="51"/>
      <c r="BTA78" s="51"/>
      <c r="BTB78" s="51"/>
      <c r="BTC78" s="47"/>
      <c r="BTD78" s="52"/>
      <c r="BTE78" s="52"/>
      <c r="BTF78" s="52"/>
      <c r="BTG78" s="28"/>
      <c r="BTH78" s="28"/>
      <c r="BTI78" s="28"/>
      <c r="BTJ78" s="28"/>
      <c r="BTK78" s="28"/>
      <c r="BTL78" s="28"/>
      <c r="BTM78" s="28"/>
      <c r="BTN78" s="28"/>
      <c r="BTO78" s="52"/>
      <c r="BTP78" s="51"/>
      <c r="BTQ78" s="51"/>
      <c r="BTR78" s="51"/>
      <c r="BTS78" s="47"/>
      <c r="BTT78" s="52"/>
      <c r="BTU78" s="52"/>
      <c r="BTV78" s="52"/>
      <c r="BTW78" s="28"/>
      <c r="BTX78" s="28"/>
      <c r="BTY78" s="28"/>
      <c r="BTZ78" s="28"/>
      <c r="BUA78" s="28"/>
      <c r="BUB78" s="28"/>
      <c r="BUC78" s="28"/>
      <c r="BUD78" s="28"/>
      <c r="BUE78" s="52"/>
      <c r="BUF78" s="51"/>
      <c r="BUG78" s="51"/>
      <c r="BUH78" s="51"/>
      <c r="BUI78" s="47"/>
      <c r="BUJ78" s="52"/>
      <c r="BUK78" s="52"/>
      <c r="BUL78" s="52"/>
      <c r="BUM78" s="28"/>
      <c r="BUN78" s="28"/>
      <c r="BUO78" s="28"/>
      <c r="BUP78" s="28"/>
      <c r="BUQ78" s="28"/>
      <c r="BUR78" s="28"/>
      <c r="BUS78" s="28"/>
      <c r="BUT78" s="28"/>
      <c r="BUU78" s="52"/>
      <c r="BUV78" s="51"/>
      <c r="BUW78" s="51"/>
      <c r="BUX78" s="51"/>
      <c r="BUY78" s="47"/>
      <c r="BUZ78" s="52"/>
      <c r="BVA78" s="52"/>
      <c r="BVB78" s="52"/>
      <c r="BVC78" s="28"/>
      <c r="BVD78" s="28"/>
      <c r="BVE78" s="28"/>
      <c r="BVF78" s="28"/>
      <c r="BVG78" s="28"/>
      <c r="BVH78" s="28"/>
      <c r="BVI78" s="28"/>
      <c r="BVJ78" s="28"/>
      <c r="BVK78" s="52"/>
      <c r="BVL78" s="51"/>
      <c r="BVM78" s="51"/>
      <c r="BVN78" s="51"/>
      <c r="BVO78" s="47"/>
      <c r="BVP78" s="52"/>
      <c r="BVQ78" s="52"/>
      <c r="BVR78" s="52"/>
      <c r="BVS78" s="28"/>
      <c r="BVT78" s="28"/>
      <c r="BVU78" s="28"/>
      <c r="BVV78" s="28"/>
      <c r="BVW78" s="28"/>
      <c r="BVX78" s="28"/>
      <c r="BVY78" s="28"/>
      <c r="BVZ78" s="28"/>
      <c r="BWA78" s="52"/>
      <c r="BWB78" s="51"/>
      <c r="BWC78" s="51"/>
      <c r="BWD78" s="51"/>
      <c r="BWE78" s="47"/>
      <c r="BWF78" s="52"/>
      <c r="BWG78" s="52"/>
      <c r="BWH78" s="52"/>
      <c r="BWI78" s="28"/>
      <c r="BWJ78" s="28"/>
      <c r="BWK78" s="28"/>
      <c r="BWL78" s="28"/>
      <c r="BWM78" s="28"/>
      <c r="BWN78" s="28"/>
      <c r="BWO78" s="28"/>
      <c r="BWP78" s="28"/>
      <c r="BWQ78" s="52"/>
      <c r="BWR78" s="51"/>
      <c r="BWS78" s="51"/>
      <c r="BWT78" s="51"/>
      <c r="BWU78" s="47"/>
      <c r="BWV78" s="52"/>
      <c r="BWW78" s="52"/>
      <c r="BWX78" s="52"/>
      <c r="BWY78" s="28"/>
      <c r="BWZ78" s="28"/>
      <c r="BXA78" s="28"/>
      <c r="BXB78" s="28"/>
      <c r="BXC78" s="28"/>
      <c r="BXD78" s="28"/>
      <c r="BXE78" s="28"/>
      <c r="BXF78" s="28"/>
      <c r="BXG78" s="52"/>
      <c r="BXH78" s="51"/>
      <c r="BXI78" s="51"/>
      <c r="BXJ78" s="51"/>
      <c r="BXK78" s="47"/>
      <c r="BXL78" s="52"/>
      <c r="BXM78" s="52"/>
      <c r="BXN78" s="52"/>
      <c r="BXO78" s="28"/>
      <c r="BXP78" s="28"/>
      <c r="BXQ78" s="28"/>
      <c r="BXR78" s="28"/>
      <c r="BXS78" s="28"/>
      <c r="BXT78" s="28"/>
      <c r="BXU78" s="28"/>
      <c r="BXV78" s="28"/>
      <c r="BXW78" s="52"/>
      <c r="BXX78" s="51"/>
      <c r="BXY78" s="51"/>
      <c r="BXZ78" s="51"/>
      <c r="BYA78" s="47"/>
      <c r="BYB78" s="52"/>
      <c r="BYC78" s="52"/>
      <c r="BYD78" s="52"/>
      <c r="BYE78" s="28"/>
      <c r="BYF78" s="28"/>
      <c r="BYG78" s="28"/>
      <c r="BYH78" s="28"/>
      <c r="BYI78" s="28"/>
      <c r="BYJ78" s="28"/>
      <c r="BYK78" s="28"/>
      <c r="BYL78" s="28"/>
      <c r="BYM78" s="52"/>
      <c r="BYN78" s="51"/>
      <c r="BYO78" s="51"/>
      <c r="BYP78" s="51"/>
      <c r="BYQ78" s="47"/>
      <c r="BYR78" s="52"/>
      <c r="BYS78" s="52"/>
      <c r="BYT78" s="52"/>
      <c r="BYU78" s="28"/>
      <c r="BYV78" s="28"/>
      <c r="BYW78" s="28"/>
      <c r="BYX78" s="28"/>
      <c r="BYY78" s="28"/>
      <c r="BYZ78" s="28"/>
      <c r="BZA78" s="28"/>
      <c r="BZB78" s="28"/>
      <c r="BZC78" s="52"/>
      <c r="BZD78" s="51"/>
      <c r="BZE78" s="51"/>
      <c r="BZF78" s="51"/>
      <c r="BZG78" s="47"/>
      <c r="BZH78" s="52"/>
      <c r="BZI78" s="52"/>
      <c r="BZJ78" s="52"/>
      <c r="BZK78" s="28"/>
      <c r="BZL78" s="28"/>
      <c r="BZM78" s="28"/>
      <c r="BZN78" s="28"/>
      <c r="BZO78" s="28"/>
      <c r="BZP78" s="28"/>
      <c r="BZQ78" s="28"/>
      <c r="BZR78" s="28"/>
      <c r="BZS78" s="52"/>
      <c r="BZT78" s="51"/>
      <c r="BZU78" s="51"/>
      <c r="BZV78" s="51"/>
      <c r="BZW78" s="47"/>
      <c r="BZX78" s="52"/>
      <c r="BZY78" s="52"/>
      <c r="BZZ78" s="52"/>
      <c r="CAA78" s="28"/>
      <c r="CAB78" s="28"/>
      <c r="CAC78" s="28"/>
      <c r="CAD78" s="28"/>
      <c r="CAE78" s="28"/>
      <c r="CAF78" s="28"/>
      <c r="CAG78" s="28"/>
      <c r="CAH78" s="28"/>
      <c r="CAI78" s="52"/>
      <c r="CAJ78" s="51"/>
      <c r="CAK78" s="51"/>
      <c r="CAL78" s="51"/>
      <c r="CAM78" s="47"/>
      <c r="CAN78" s="52"/>
      <c r="CAO78" s="52"/>
      <c r="CAP78" s="52"/>
      <c r="CAQ78" s="28"/>
      <c r="CAR78" s="28"/>
      <c r="CAS78" s="28"/>
      <c r="CAT78" s="28"/>
      <c r="CAU78" s="28"/>
      <c r="CAV78" s="28"/>
      <c r="CAW78" s="28"/>
      <c r="CAX78" s="28"/>
      <c r="CAY78" s="52"/>
      <c r="CAZ78" s="51"/>
      <c r="CBA78" s="51"/>
      <c r="CBB78" s="51"/>
      <c r="CBC78" s="47"/>
      <c r="CBD78" s="52"/>
      <c r="CBE78" s="52"/>
      <c r="CBF78" s="52"/>
      <c r="CBG78" s="28"/>
      <c r="CBH78" s="28"/>
      <c r="CBI78" s="28"/>
      <c r="CBJ78" s="28"/>
      <c r="CBK78" s="28"/>
      <c r="CBL78" s="28"/>
      <c r="CBM78" s="28"/>
      <c r="CBN78" s="28"/>
      <c r="CBO78" s="52"/>
      <c r="CBP78" s="51"/>
      <c r="CBQ78" s="51"/>
      <c r="CBR78" s="51"/>
      <c r="CBS78" s="47"/>
      <c r="CBT78" s="52"/>
      <c r="CBU78" s="52"/>
      <c r="CBV78" s="52"/>
      <c r="CBW78" s="28"/>
      <c r="CBX78" s="28"/>
      <c r="CBY78" s="28"/>
      <c r="CBZ78" s="28"/>
      <c r="CCA78" s="28"/>
      <c r="CCB78" s="28"/>
      <c r="CCC78" s="28"/>
      <c r="CCD78" s="28"/>
      <c r="CCE78" s="52"/>
      <c r="CCF78" s="51"/>
      <c r="CCG78" s="51"/>
      <c r="CCH78" s="51"/>
      <c r="CCI78" s="47"/>
      <c r="CCJ78" s="52"/>
      <c r="CCK78" s="52"/>
      <c r="CCL78" s="52"/>
      <c r="CCM78" s="28"/>
      <c r="CCN78" s="28"/>
      <c r="CCO78" s="28"/>
      <c r="CCP78" s="28"/>
      <c r="CCQ78" s="28"/>
      <c r="CCR78" s="28"/>
      <c r="CCS78" s="28"/>
      <c r="CCT78" s="28"/>
      <c r="CCU78" s="52"/>
      <c r="CCV78" s="51"/>
      <c r="CCW78" s="51"/>
      <c r="CCX78" s="51"/>
      <c r="CCY78" s="47"/>
      <c r="CCZ78" s="52"/>
      <c r="CDA78" s="52"/>
      <c r="CDB78" s="52"/>
      <c r="CDC78" s="28"/>
      <c r="CDD78" s="28"/>
      <c r="CDE78" s="28"/>
      <c r="CDF78" s="28"/>
      <c r="CDG78" s="28"/>
      <c r="CDH78" s="28"/>
      <c r="CDI78" s="28"/>
      <c r="CDJ78" s="28"/>
      <c r="CDK78" s="52"/>
      <c r="CDL78" s="51"/>
      <c r="CDM78" s="51"/>
      <c r="CDN78" s="51"/>
      <c r="CDO78" s="47"/>
      <c r="CDP78" s="52"/>
      <c r="CDQ78" s="52"/>
      <c r="CDR78" s="52"/>
      <c r="CDS78" s="28"/>
      <c r="CDT78" s="28"/>
      <c r="CDU78" s="28"/>
      <c r="CDV78" s="28"/>
      <c r="CDW78" s="28"/>
      <c r="CDX78" s="28"/>
      <c r="CDY78" s="28"/>
      <c r="CDZ78" s="28"/>
      <c r="CEA78" s="52"/>
      <c r="CEB78" s="51"/>
      <c r="CEC78" s="51"/>
      <c r="CED78" s="51"/>
      <c r="CEE78" s="47"/>
      <c r="CEF78" s="52"/>
      <c r="CEG78" s="52"/>
      <c r="CEH78" s="52"/>
      <c r="CEI78" s="28"/>
      <c r="CEJ78" s="28"/>
      <c r="CEK78" s="28"/>
      <c r="CEL78" s="28"/>
      <c r="CEM78" s="28"/>
      <c r="CEN78" s="28"/>
      <c r="CEO78" s="28"/>
      <c r="CEP78" s="28"/>
      <c r="CEQ78" s="52"/>
      <c r="CER78" s="51"/>
      <c r="CES78" s="51"/>
      <c r="CET78" s="51"/>
      <c r="CEU78" s="47"/>
      <c r="CEV78" s="52"/>
      <c r="CEW78" s="52"/>
      <c r="CEX78" s="52"/>
      <c r="CEY78" s="28"/>
      <c r="CEZ78" s="28"/>
      <c r="CFA78" s="28"/>
      <c r="CFB78" s="28"/>
      <c r="CFC78" s="28"/>
      <c r="CFD78" s="28"/>
      <c r="CFE78" s="28"/>
      <c r="CFF78" s="28"/>
      <c r="CFG78" s="52"/>
      <c r="CFH78" s="51"/>
      <c r="CFI78" s="51"/>
      <c r="CFJ78" s="51"/>
      <c r="CFK78" s="47"/>
      <c r="CFL78" s="52"/>
      <c r="CFM78" s="52"/>
      <c r="CFN78" s="52"/>
      <c r="CFO78" s="28"/>
      <c r="CFP78" s="28"/>
      <c r="CFQ78" s="28"/>
      <c r="CFR78" s="28"/>
      <c r="CFS78" s="28"/>
      <c r="CFT78" s="28"/>
      <c r="CFU78" s="28"/>
      <c r="CFV78" s="28"/>
      <c r="CFW78" s="52"/>
      <c r="CFX78" s="51"/>
      <c r="CFY78" s="51"/>
      <c r="CFZ78" s="51"/>
      <c r="CGA78" s="47"/>
      <c r="CGB78" s="52"/>
      <c r="CGC78" s="52"/>
      <c r="CGD78" s="52"/>
      <c r="CGE78" s="28"/>
      <c r="CGF78" s="28"/>
      <c r="CGG78" s="28"/>
      <c r="CGH78" s="28"/>
      <c r="CGI78" s="28"/>
      <c r="CGJ78" s="28"/>
      <c r="CGK78" s="28"/>
      <c r="CGL78" s="28"/>
      <c r="CGM78" s="52"/>
      <c r="CGN78" s="51"/>
      <c r="CGO78" s="51"/>
      <c r="CGP78" s="51"/>
      <c r="CGQ78" s="47"/>
      <c r="CGR78" s="52"/>
      <c r="CGS78" s="52"/>
      <c r="CGT78" s="52"/>
      <c r="CGU78" s="28"/>
      <c r="CGV78" s="28"/>
      <c r="CGW78" s="28"/>
      <c r="CGX78" s="28"/>
      <c r="CGY78" s="28"/>
      <c r="CGZ78" s="28"/>
      <c r="CHA78" s="28"/>
      <c r="CHB78" s="28"/>
      <c r="CHC78" s="52"/>
      <c r="CHD78" s="51"/>
      <c r="CHE78" s="51"/>
      <c r="CHF78" s="51"/>
      <c r="CHG78" s="47"/>
      <c r="CHH78" s="52"/>
      <c r="CHI78" s="52"/>
      <c r="CHJ78" s="52"/>
      <c r="CHK78" s="28"/>
      <c r="CHL78" s="28"/>
      <c r="CHM78" s="28"/>
      <c r="CHN78" s="28"/>
      <c r="CHO78" s="28"/>
      <c r="CHP78" s="28"/>
      <c r="CHQ78" s="28"/>
      <c r="CHR78" s="28"/>
      <c r="CHS78" s="52"/>
      <c r="CHT78" s="51"/>
      <c r="CHU78" s="51"/>
      <c r="CHV78" s="51"/>
      <c r="CHW78" s="47"/>
      <c r="CHX78" s="52"/>
      <c r="CHY78" s="52"/>
      <c r="CHZ78" s="52"/>
      <c r="CIA78" s="28"/>
      <c r="CIB78" s="28"/>
      <c r="CIC78" s="28"/>
      <c r="CID78" s="28"/>
      <c r="CIE78" s="28"/>
      <c r="CIF78" s="28"/>
      <c r="CIG78" s="28"/>
      <c r="CIH78" s="28"/>
      <c r="CII78" s="52"/>
      <c r="CIJ78" s="51"/>
      <c r="CIK78" s="51"/>
      <c r="CIL78" s="51"/>
      <c r="CIM78" s="47"/>
      <c r="CIN78" s="52"/>
      <c r="CIO78" s="52"/>
      <c r="CIP78" s="52"/>
      <c r="CIQ78" s="28"/>
      <c r="CIR78" s="28"/>
      <c r="CIS78" s="28"/>
      <c r="CIT78" s="28"/>
      <c r="CIU78" s="28"/>
      <c r="CIV78" s="28"/>
      <c r="CIW78" s="28"/>
      <c r="CIX78" s="28"/>
      <c r="CIY78" s="52"/>
      <c r="CIZ78" s="51"/>
      <c r="CJA78" s="51"/>
      <c r="CJB78" s="51"/>
      <c r="CJC78" s="47"/>
      <c r="CJD78" s="52"/>
      <c r="CJE78" s="52"/>
      <c r="CJF78" s="52"/>
      <c r="CJG78" s="28"/>
      <c r="CJH78" s="28"/>
      <c r="CJI78" s="28"/>
      <c r="CJJ78" s="28"/>
      <c r="CJK78" s="28"/>
      <c r="CJL78" s="28"/>
      <c r="CJM78" s="28"/>
      <c r="CJN78" s="28"/>
      <c r="CJO78" s="52"/>
      <c r="CJP78" s="51"/>
      <c r="CJQ78" s="51"/>
      <c r="CJR78" s="51"/>
      <c r="CJS78" s="47"/>
      <c r="CJT78" s="52"/>
      <c r="CJU78" s="52"/>
      <c r="CJV78" s="52"/>
      <c r="CJW78" s="28"/>
      <c r="CJX78" s="28"/>
      <c r="CJY78" s="28"/>
      <c r="CJZ78" s="28"/>
      <c r="CKA78" s="28"/>
      <c r="CKB78" s="28"/>
      <c r="CKC78" s="28"/>
      <c r="CKD78" s="28"/>
      <c r="CKE78" s="52"/>
      <c r="CKF78" s="51"/>
      <c r="CKG78" s="51"/>
      <c r="CKH78" s="51"/>
      <c r="CKI78" s="47"/>
      <c r="CKJ78" s="52"/>
      <c r="CKK78" s="52"/>
      <c r="CKL78" s="52"/>
      <c r="CKM78" s="28"/>
      <c r="CKN78" s="28"/>
      <c r="CKO78" s="28"/>
      <c r="CKP78" s="28"/>
      <c r="CKQ78" s="28"/>
      <c r="CKR78" s="28"/>
      <c r="CKS78" s="28"/>
      <c r="CKT78" s="28"/>
      <c r="CKU78" s="52"/>
      <c r="CKV78" s="51"/>
      <c r="CKW78" s="51"/>
      <c r="CKX78" s="51"/>
      <c r="CKY78" s="47"/>
      <c r="CKZ78" s="52"/>
      <c r="CLA78" s="52"/>
      <c r="CLB78" s="52"/>
      <c r="CLC78" s="28"/>
      <c r="CLD78" s="28"/>
      <c r="CLE78" s="28"/>
      <c r="CLF78" s="28"/>
      <c r="CLG78" s="28"/>
      <c r="CLH78" s="28"/>
      <c r="CLI78" s="28"/>
      <c r="CLJ78" s="28"/>
      <c r="CLK78" s="52"/>
      <c r="CLL78" s="51"/>
      <c r="CLM78" s="51"/>
      <c r="CLN78" s="51"/>
      <c r="CLO78" s="47"/>
      <c r="CLP78" s="52"/>
      <c r="CLQ78" s="52"/>
      <c r="CLR78" s="52"/>
      <c r="CLS78" s="28"/>
      <c r="CLT78" s="28"/>
      <c r="CLU78" s="28"/>
      <c r="CLV78" s="28"/>
      <c r="CLW78" s="28"/>
      <c r="CLX78" s="28"/>
      <c r="CLY78" s="28"/>
      <c r="CLZ78" s="28"/>
      <c r="CMA78" s="52"/>
      <c r="CMB78" s="51"/>
      <c r="CMC78" s="51"/>
      <c r="CMD78" s="51"/>
      <c r="CME78" s="47"/>
      <c r="CMF78" s="52"/>
      <c r="CMG78" s="52"/>
      <c r="CMH78" s="52"/>
      <c r="CMI78" s="28"/>
      <c r="CMJ78" s="28"/>
      <c r="CMK78" s="28"/>
      <c r="CML78" s="28"/>
      <c r="CMM78" s="28"/>
      <c r="CMN78" s="28"/>
      <c r="CMO78" s="28"/>
      <c r="CMP78" s="28"/>
      <c r="CMQ78" s="52"/>
      <c r="CMR78" s="51"/>
      <c r="CMS78" s="51"/>
      <c r="CMT78" s="51"/>
      <c r="CMU78" s="47"/>
      <c r="CMV78" s="52"/>
      <c r="CMW78" s="52"/>
      <c r="CMX78" s="52"/>
      <c r="CMY78" s="28"/>
      <c r="CMZ78" s="28"/>
      <c r="CNA78" s="28"/>
      <c r="CNB78" s="28"/>
      <c r="CNC78" s="28"/>
      <c r="CND78" s="28"/>
      <c r="CNE78" s="28"/>
      <c r="CNF78" s="28"/>
      <c r="CNG78" s="52"/>
      <c r="CNH78" s="51"/>
      <c r="CNI78" s="51"/>
      <c r="CNJ78" s="51"/>
      <c r="CNK78" s="47"/>
      <c r="CNL78" s="52"/>
      <c r="CNM78" s="52"/>
      <c r="CNN78" s="52"/>
      <c r="CNO78" s="28"/>
      <c r="CNP78" s="28"/>
      <c r="CNQ78" s="28"/>
      <c r="CNR78" s="28"/>
      <c r="CNS78" s="28"/>
      <c r="CNT78" s="28"/>
      <c r="CNU78" s="28"/>
      <c r="CNV78" s="28"/>
      <c r="CNW78" s="52"/>
      <c r="CNX78" s="51"/>
      <c r="CNY78" s="51"/>
      <c r="CNZ78" s="51"/>
      <c r="COA78" s="47"/>
      <c r="COB78" s="52"/>
      <c r="COC78" s="52"/>
      <c r="COD78" s="52"/>
      <c r="COE78" s="28"/>
      <c r="COF78" s="28"/>
      <c r="COG78" s="28"/>
      <c r="COH78" s="28"/>
      <c r="COI78" s="28"/>
      <c r="COJ78" s="28"/>
      <c r="COK78" s="28"/>
      <c r="COL78" s="28"/>
      <c r="COM78" s="52"/>
      <c r="CON78" s="51"/>
      <c r="COO78" s="51"/>
      <c r="COP78" s="51"/>
      <c r="COQ78" s="47"/>
      <c r="COR78" s="52"/>
      <c r="COS78" s="52"/>
      <c r="COT78" s="52"/>
      <c r="COU78" s="28"/>
      <c r="COV78" s="28"/>
      <c r="COW78" s="28"/>
      <c r="COX78" s="28"/>
      <c r="COY78" s="28"/>
      <c r="COZ78" s="28"/>
      <c r="CPA78" s="28"/>
      <c r="CPB78" s="28"/>
      <c r="CPC78" s="52"/>
      <c r="CPD78" s="51"/>
      <c r="CPE78" s="51"/>
      <c r="CPF78" s="51"/>
      <c r="CPG78" s="47"/>
      <c r="CPH78" s="52"/>
      <c r="CPI78" s="52"/>
      <c r="CPJ78" s="52"/>
      <c r="CPK78" s="28"/>
      <c r="CPL78" s="28"/>
      <c r="CPM78" s="28"/>
      <c r="CPN78" s="28"/>
      <c r="CPO78" s="28"/>
      <c r="CPP78" s="28"/>
      <c r="CPQ78" s="28"/>
      <c r="CPR78" s="28"/>
      <c r="CPS78" s="52"/>
      <c r="CPT78" s="51"/>
      <c r="CPU78" s="51"/>
      <c r="CPV78" s="51"/>
      <c r="CPW78" s="47"/>
      <c r="CPX78" s="52"/>
      <c r="CPY78" s="52"/>
      <c r="CPZ78" s="52"/>
      <c r="CQA78" s="28"/>
      <c r="CQB78" s="28"/>
      <c r="CQC78" s="28"/>
      <c r="CQD78" s="28"/>
      <c r="CQE78" s="28"/>
      <c r="CQF78" s="28"/>
      <c r="CQG78" s="28"/>
      <c r="CQH78" s="28"/>
      <c r="CQI78" s="52"/>
      <c r="CQJ78" s="51"/>
      <c r="CQK78" s="51"/>
      <c r="CQL78" s="51"/>
      <c r="CQM78" s="47"/>
      <c r="CQN78" s="52"/>
      <c r="CQO78" s="52"/>
      <c r="CQP78" s="52"/>
      <c r="CQQ78" s="28"/>
      <c r="CQR78" s="28"/>
      <c r="CQS78" s="28"/>
      <c r="CQT78" s="28"/>
      <c r="CQU78" s="28"/>
      <c r="CQV78" s="28"/>
      <c r="CQW78" s="28"/>
      <c r="CQX78" s="28"/>
      <c r="CQY78" s="52"/>
      <c r="CQZ78" s="51"/>
      <c r="CRA78" s="51"/>
      <c r="CRB78" s="51"/>
      <c r="CRC78" s="47"/>
      <c r="CRD78" s="52"/>
      <c r="CRE78" s="52"/>
      <c r="CRF78" s="52"/>
      <c r="CRG78" s="28"/>
      <c r="CRH78" s="28"/>
      <c r="CRI78" s="28"/>
      <c r="CRJ78" s="28"/>
      <c r="CRK78" s="28"/>
      <c r="CRL78" s="28"/>
      <c r="CRM78" s="28"/>
      <c r="CRN78" s="28"/>
      <c r="CRO78" s="52"/>
      <c r="CRP78" s="51"/>
      <c r="CRQ78" s="51"/>
      <c r="CRR78" s="51"/>
      <c r="CRS78" s="47"/>
      <c r="CRT78" s="52"/>
      <c r="CRU78" s="52"/>
      <c r="CRV78" s="52"/>
      <c r="CRW78" s="28"/>
      <c r="CRX78" s="28"/>
      <c r="CRY78" s="28"/>
      <c r="CRZ78" s="28"/>
      <c r="CSA78" s="28"/>
      <c r="CSB78" s="28"/>
      <c r="CSC78" s="28"/>
      <c r="CSD78" s="28"/>
      <c r="CSE78" s="52"/>
      <c r="CSF78" s="51"/>
      <c r="CSG78" s="51"/>
      <c r="CSH78" s="51"/>
      <c r="CSI78" s="47"/>
      <c r="CSJ78" s="52"/>
      <c r="CSK78" s="52"/>
      <c r="CSL78" s="52"/>
      <c r="CSM78" s="28"/>
      <c r="CSN78" s="28"/>
      <c r="CSO78" s="28"/>
      <c r="CSP78" s="28"/>
      <c r="CSQ78" s="28"/>
      <c r="CSR78" s="28"/>
      <c r="CSS78" s="28"/>
      <c r="CST78" s="28"/>
      <c r="CSU78" s="52"/>
      <c r="CSV78" s="51"/>
      <c r="CSW78" s="51"/>
      <c r="CSX78" s="51"/>
      <c r="CSY78" s="47"/>
      <c r="CSZ78" s="52"/>
      <c r="CTA78" s="52"/>
      <c r="CTB78" s="52"/>
      <c r="CTC78" s="28"/>
      <c r="CTD78" s="28"/>
      <c r="CTE78" s="28"/>
      <c r="CTF78" s="28"/>
      <c r="CTG78" s="28"/>
      <c r="CTH78" s="28"/>
      <c r="CTI78" s="28"/>
      <c r="CTJ78" s="28"/>
      <c r="CTK78" s="52"/>
      <c r="CTL78" s="51"/>
      <c r="CTM78" s="51"/>
      <c r="CTN78" s="51"/>
      <c r="CTO78" s="47"/>
      <c r="CTP78" s="52"/>
      <c r="CTQ78" s="52"/>
      <c r="CTR78" s="52"/>
      <c r="CTS78" s="28"/>
      <c r="CTT78" s="28"/>
      <c r="CTU78" s="28"/>
      <c r="CTV78" s="28"/>
      <c r="CTW78" s="28"/>
      <c r="CTX78" s="28"/>
      <c r="CTY78" s="28"/>
      <c r="CTZ78" s="28"/>
      <c r="CUA78" s="52"/>
      <c r="CUB78" s="51"/>
      <c r="CUC78" s="51"/>
      <c r="CUD78" s="51"/>
      <c r="CUE78" s="47"/>
      <c r="CUF78" s="52"/>
      <c r="CUG78" s="52"/>
      <c r="CUH78" s="52"/>
      <c r="CUI78" s="28"/>
      <c r="CUJ78" s="28"/>
      <c r="CUK78" s="28"/>
      <c r="CUL78" s="28"/>
      <c r="CUM78" s="28"/>
      <c r="CUN78" s="28"/>
      <c r="CUO78" s="28"/>
      <c r="CUP78" s="28"/>
      <c r="CUQ78" s="52"/>
      <c r="CUR78" s="51"/>
      <c r="CUS78" s="51"/>
      <c r="CUT78" s="51"/>
      <c r="CUU78" s="47"/>
      <c r="CUV78" s="52"/>
      <c r="CUW78" s="52"/>
      <c r="CUX78" s="52"/>
      <c r="CUY78" s="28"/>
      <c r="CUZ78" s="28"/>
      <c r="CVA78" s="28"/>
      <c r="CVB78" s="28"/>
      <c r="CVC78" s="28"/>
      <c r="CVD78" s="28"/>
      <c r="CVE78" s="28"/>
      <c r="CVF78" s="28"/>
      <c r="CVG78" s="52"/>
      <c r="CVH78" s="51"/>
      <c r="CVI78" s="51"/>
      <c r="CVJ78" s="51"/>
      <c r="CVK78" s="47"/>
      <c r="CVL78" s="52"/>
      <c r="CVM78" s="52"/>
      <c r="CVN78" s="52"/>
      <c r="CVO78" s="28"/>
      <c r="CVP78" s="28"/>
      <c r="CVQ78" s="28"/>
      <c r="CVR78" s="28"/>
      <c r="CVS78" s="28"/>
      <c r="CVT78" s="28"/>
      <c r="CVU78" s="28"/>
      <c r="CVV78" s="28"/>
      <c r="CVW78" s="52"/>
      <c r="CVX78" s="51"/>
      <c r="CVY78" s="51"/>
      <c r="CVZ78" s="51"/>
      <c r="CWA78" s="47"/>
      <c r="CWB78" s="52"/>
      <c r="CWC78" s="52"/>
      <c r="CWD78" s="52"/>
      <c r="CWE78" s="28"/>
      <c r="CWF78" s="28"/>
      <c r="CWG78" s="28"/>
      <c r="CWH78" s="28"/>
      <c r="CWI78" s="28"/>
      <c r="CWJ78" s="28"/>
      <c r="CWK78" s="28"/>
      <c r="CWL78" s="28"/>
      <c r="CWM78" s="52"/>
      <c r="CWN78" s="51"/>
      <c r="CWO78" s="51"/>
      <c r="CWP78" s="51"/>
      <c r="CWQ78" s="47"/>
      <c r="CWR78" s="52"/>
      <c r="CWS78" s="52"/>
      <c r="CWT78" s="52"/>
      <c r="CWU78" s="28"/>
      <c r="CWV78" s="28"/>
      <c r="CWW78" s="28"/>
      <c r="CWX78" s="28"/>
      <c r="CWY78" s="28"/>
      <c r="CWZ78" s="28"/>
      <c r="CXA78" s="28"/>
      <c r="CXB78" s="28"/>
      <c r="CXC78" s="52"/>
      <c r="CXD78" s="51"/>
      <c r="CXE78" s="51"/>
      <c r="CXF78" s="51"/>
      <c r="CXG78" s="47"/>
      <c r="CXH78" s="52"/>
      <c r="CXI78" s="52"/>
      <c r="CXJ78" s="52"/>
      <c r="CXK78" s="28"/>
      <c r="CXL78" s="28"/>
      <c r="CXM78" s="28"/>
      <c r="CXN78" s="28"/>
      <c r="CXO78" s="28"/>
      <c r="CXP78" s="28"/>
      <c r="CXQ78" s="28"/>
      <c r="CXR78" s="28"/>
      <c r="CXS78" s="52"/>
      <c r="CXT78" s="51"/>
      <c r="CXU78" s="51"/>
      <c r="CXV78" s="51"/>
      <c r="CXW78" s="47"/>
      <c r="CXX78" s="52"/>
      <c r="CXY78" s="52"/>
      <c r="CXZ78" s="52"/>
      <c r="CYA78" s="28"/>
      <c r="CYB78" s="28"/>
      <c r="CYC78" s="28"/>
      <c r="CYD78" s="28"/>
      <c r="CYE78" s="28"/>
      <c r="CYF78" s="28"/>
      <c r="CYG78" s="28"/>
      <c r="CYH78" s="28"/>
      <c r="CYI78" s="52"/>
      <c r="CYJ78" s="51"/>
      <c r="CYK78" s="51"/>
      <c r="CYL78" s="51"/>
      <c r="CYM78" s="47"/>
      <c r="CYN78" s="52"/>
      <c r="CYO78" s="52"/>
      <c r="CYP78" s="52"/>
      <c r="CYQ78" s="28"/>
      <c r="CYR78" s="28"/>
      <c r="CYS78" s="28"/>
      <c r="CYT78" s="28"/>
      <c r="CYU78" s="28"/>
      <c r="CYV78" s="28"/>
      <c r="CYW78" s="28"/>
      <c r="CYX78" s="28"/>
      <c r="CYY78" s="52"/>
      <c r="CYZ78" s="51"/>
      <c r="CZA78" s="51"/>
      <c r="CZB78" s="51"/>
      <c r="CZC78" s="47"/>
      <c r="CZD78" s="52"/>
      <c r="CZE78" s="52"/>
      <c r="CZF78" s="52"/>
      <c r="CZG78" s="28"/>
      <c r="CZH78" s="28"/>
      <c r="CZI78" s="28"/>
      <c r="CZJ78" s="28"/>
      <c r="CZK78" s="28"/>
      <c r="CZL78" s="28"/>
      <c r="CZM78" s="28"/>
      <c r="CZN78" s="28"/>
      <c r="CZO78" s="52"/>
      <c r="CZP78" s="51"/>
      <c r="CZQ78" s="51"/>
      <c r="CZR78" s="51"/>
      <c r="CZS78" s="47"/>
      <c r="CZT78" s="52"/>
      <c r="CZU78" s="52"/>
      <c r="CZV78" s="52"/>
      <c r="CZW78" s="28"/>
      <c r="CZX78" s="28"/>
      <c r="CZY78" s="28"/>
      <c r="CZZ78" s="28"/>
      <c r="DAA78" s="28"/>
      <c r="DAB78" s="28"/>
      <c r="DAC78" s="28"/>
      <c r="DAD78" s="28"/>
      <c r="DAE78" s="52"/>
      <c r="DAF78" s="51"/>
      <c r="DAG78" s="51"/>
      <c r="DAH78" s="51"/>
      <c r="DAI78" s="47"/>
      <c r="DAJ78" s="52"/>
      <c r="DAK78" s="52"/>
      <c r="DAL78" s="52"/>
      <c r="DAM78" s="28"/>
      <c r="DAN78" s="28"/>
      <c r="DAO78" s="28"/>
      <c r="DAP78" s="28"/>
      <c r="DAQ78" s="28"/>
      <c r="DAR78" s="28"/>
      <c r="DAS78" s="28"/>
      <c r="DAT78" s="28"/>
      <c r="DAU78" s="52"/>
      <c r="DAV78" s="51"/>
      <c r="DAW78" s="51"/>
      <c r="DAX78" s="51"/>
      <c r="DAY78" s="47"/>
      <c r="DAZ78" s="52"/>
      <c r="DBA78" s="52"/>
      <c r="DBB78" s="52"/>
      <c r="DBC78" s="28"/>
      <c r="DBD78" s="28"/>
      <c r="DBE78" s="28"/>
      <c r="DBF78" s="28"/>
      <c r="DBG78" s="28"/>
      <c r="DBH78" s="28"/>
      <c r="DBI78" s="28"/>
      <c r="DBJ78" s="28"/>
      <c r="DBK78" s="52"/>
      <c r="DBL78" s="51"/>
      <c r="DBM78" s="51"/>
      <c r="DBN78" s="51"/>
      <c r="DBO78" s="47"/>
      <c r="DBP78" s="52"/>
      <c r="DBQ78" s="52"/>
      <c r="DBR78" s="52"/>
      <c r="DBS78" s="28"/>
      <c r="DBT78" s="28"/>
      <c r="DBU78" s="28"/>
      <c r="DBV78" s="28"/>
      <c r="DBW78" s="28"/>
      <c r="DBX78" s="28"/>
      <c r="DBY78" s="28"/>
      <c r="DBZ78" s="28"/>
      <c r="DCA78" s="52"/>
      <c r="DCB78" s="51"/>
      <c r="DCC78" s="51"/>
      <c r="DCD78" s="51"/>
      <c r="DCE78" s="47"/>
      <c r="DCF78" s="52"/>
      <c r="DCG78" s="52"/>
      <c r="DCH78" s="52"/>
      <c r="DCI78" s="28"/>
      <c r="DCJ78" s="28"/>
      <c r="DCK78" s="28"/>
      <c r="DCL78" s="28"/>
      <c r="DCM78" s="28"/>
      <c r="DCN78" s="28"/>
      <c r="DCO78" s="28"/>
      <c r="DCP78" s="28"/>
      <c r="DCQ78" s="52"/>
      <c r="DCR78" s="51"/>
      <c r="DCS78" s="51"/>
      <c r="DCT78" s="51"/>
      <c r="DCU78" s="47"/>
      <c r="DCV78" s="52"/>
      <c r="DCW78" s="52"/>
      <c r="DCX78" s="52"/>
      <c r="DCY78" s="28"/>
      <c r="DCZ78" s="28"/>
      <c r="DDA78" s="28"/>
      <c r="DDB78" s="28"/>
      <c r="DDC78" s="28"/>
      <c r="DDD78" s="28"/>
      <c r="DDE78" s="28"/>
      <c r="DDF78" s="28"/>
      <c r="DDG78" s="52"/>
      <c r="DDH78" s="51"/>
      <c r="DDI78" s="51"/>
      <c r="DDJ78" s="51"/>
      <c r="DDK78" s="47"/>
      <c r="DDL78" s="52"/>
      <c r="DDM78" s="52"/>
      <c r="DDN78" s="52"/>
      <c r="DDO78" s="28"/>
      <c r="DDP78" s="28"/>
      <c r="DDQ78" s="28"/>
      <c r="DDR78" s="28"/>
      <c r="DDS78" s="28"/>
      <c r="DDT78" s="28"/>
      <c r="DDU78" s="28"/>
      <c r="DDV78" s="28"/>
      <c r="DDW78" s="52"/>
      <c r="DDX78" s="51"/>
      <c r="DDY78" s="51"/>
      <c r="DDZ78" s="51"/>
      <c r="DEA78" s="47"/>
      <c r="DEB78" s="52"/>
      <c r="DEC78" s="52"/>
      <c r="DED78" s="52"/>
      <c r="DEE78" s="28"/>
      <c r="DEF78" s="28"/>
      <c r="DEG78" s="28"/>
      <c r="DEH78" s="28"/>
      <c r="DEI78" s="28"/>
      <c r="DEJ78" s="28"/>
      <c r="DEK78" s="28"/>
      <c r="DEL78" s="28"/>
      <c r="DEM78" s="52"/>
      <c r="DEN78" s="51"/>
      <c r="DEO78" s="51"/>
      <c r="DEP78" s="51"/>
      <c r="DEQ78" s="47"/>
      <c r="DER78" s="52"/>
      <c r="DES78" s="52"/>
      <c r="DET78" s="52"/>
      <c r="DEU78" s="28"/>
      <c r="DEV78" s="28"/>
      <c r="DEW78" s="28"/>
      <c r="DEX78" s="28"/>
      <c r="DEY78" s="28"/>
      <c r="DEZ78" s="28"/>
      <c r="DFA78" s="28"/>
      <c r="DFB78" s="28"/>
      <c r="DFC78" s="52"/>
      <c r="DFD78" s="51"/>
      <c r="DFE78" s="51"/>
      <c r="DFF78" s="51"/>
      <c r="DFG78" s="47"/>
      <c r="DFH78" s="52"/>
      <c r="DFI78" s="52"/>
      <c r="DFJ78" s="52"/>
      <c r="DFK78" s="28"/>
      <c r="DFL78" s="28"/>
      <c r="DFM78" s="28"/>
      <c r="DFN78" s="28"/>
      <c r="DFO78" s="28"/>
      <c r="DFP78" s="28"/>
      <c r="DFQ78" s="28"/>
      <c r="DFR78" s="28"/>
      <c r="DFS78" s="52"/>
      <c r="DFT78" s="51"/>
      <c r="DFU78" s="51"/>
      <c r="DFV78" s="51"/>
      <c r="DFW78" s="47"/>
      <c r="DFX78" s="52"/>
      <c r="DFY78" s="52"/>
      <c r="DFZ78" s="52"/>
      <c r="DGA78" s="28"/>
      <c r="DGB78" s="28"/>
      <c r="DGC78" s="28"/>
      <c r="DGD78" s="28"/>
      <c r="DGE78" s="28"/>
      <c r="DGF78" s="28"/>
      <c r="DGG78" s="28"/>
      <c r="DGH78" s="28"/>
      <c r="DGI78" s="52"/>
      <c r="DGJ78" s="51"/>
      <c r="DGK78" s="51"/>
      <c r="DGL78" s="51"/>
      <c r="DGM78" s="47"/>
      <c r="DGN78" s="52"/>
      <c r="DGO78" s="52"/>
      <c r="DGP78" s="52"/>
      <c r="DGQ78" s="28"/>
      <c r="DGR78" s="28"/>
      <c r="DGS78" s="28"/>
      <c r="DGT78" s="28"/>
      <c r="DGU78" s="28"/>
      <c r="DGV78" s="28"/>
      <c r="DGW78" s="28"/>
      <c r="DGX78" s="28"/>
      <c r="DGY78" s="52"/>
      <c r="DGZ78" s="51"/>
      <c r="DHA78" s="51"/>
      <c r="DHB78" s="51"/>
      <c r="DHC78" s="47"/>
      <c r="DHD78" s="52"/>
      <c r="DHE78" s="52"/>
      <c r="DHF78" s="52"/>
      <c r="DHG78" s="28"/>
      <c r="DHH78" s="28"/>
      <c r="DHI78" s="28"/>
      <c r="DHJ78" s="28"/>
      <c r="DHK78" s="28"/>
      <c r="DHL78" s="28"/>
      <c r="DHM78" s="28"/>
      <c r="DHN78" s="28"/>
      <c r="DHO78" s="52"/>
      <c r="DHP78" s="51"/>
      <c r="DHQ78" s="51"/>
      <c r="DHR78" s="51"/>
      <c r="DHS78" s="47"/>
      <c r="DHT78" s="52"/>
      <c r="DHU78" s="52"/>
      <c r="DHV78" s="52"/>
      <c r="DHW78" s="28"/>
      <c r="DHX78" s="28"/>
      <c r="DHY78" s="28"/>
      <c r="DHZ78" s="28"/>
      <c r="DIA78" s="28"/>
      <c r="DIB78" s="28"/>
      <c r="DIC78" s="28"/>
      <c r="DID78" s="28"/>
      <c r="DIE78" s="52"/>
      <c r="DIF78" s="51"/>
      <c r="DIG78" s="51"/>
      <c r="DIH78" s="51"/>
      <c r="DII78" s="47"/>
      <c r="DIJ78" s="52"/>
      <c r="DIK78" s="52"/>
      <c r="DIL78" s="52"/>
      <c r="DIM78" s="28"/>
      <c r="DIN78" s="28"/>
      <c r="DIO78" s="28"/>
      <c r="DIP78" s="28"/>
      <c r="DIQ78" s="28"/>
      <c r="DIR78" s="28"/>
      <c r="DIS78" s="28"/>
      <c r="DIT78" s="28"/>
      <c r="DIU78" s="52"/>
      <c r="DIV78" s="51"/>
      <c r="DIW78" s="51"/>
      <c r="DIX78" s="51"/>
      <c r="DIY78" s="47"/>
      <c r="DIZ78" s="52"/>
      <c r="DJA78" s="52"/>
      <c r="DJB78" s="52"/>
      <c r="DJC78" s="28"/>
      <c r="DJD78" s="28"/>
      <c r="DJE78" s="28"/>
      <c r="DJF78" s="28"/>
      <c r="DJG78" s="28"/>
      <c r="DJH78" s="28"/>
      <c r="DJI78" s="28"/>
      <c r="DJJ78" s="28"/>
      <c r="DJK78" s="52"/>
      <c r="DJL78" s="51"/>
      <c r="DJM78" s="51"/>
      <c r="DJN78" s="51"/>
      <c r="DJO78" s="47"/>
      <c r="DJP78" s="52"/>
      <c r="DJQ78" s="52"/>
      <c r="DJR78" s="52"/>
      <c r="DJS78" s="28"/>
      <c r="DJT78" s="28"/>
      <c r="DJU78" s="28"/>
      <c r="DJV78" s="28"/>
      <c r="DJW78" s="28"/>
      <c r="DJX78" s="28"/>
      <c r="DJY78" s="28"/>
      <c r="DJZ78" s="28"/>
      <c r="DKA78" s="52"/>
      <c r="DKB78" s="51"/>
      <c r="DKC78" s="51"/>
      <c r="DKD78" s="51"/>
      <c r="DKE78" s="47"/>
      <c r="DKF78" s="52"/>
      <c r="DKG78" s="52"/>
      <c r="DKH78" s="52"/>
      <c r="DKI78" s="28"/>
      <c r="DKJ78" s="28"/>
      <c r="DKK78" s="28"/>
      <c r="DKL78" s="28"/>
      <c r="DKM78" s="28"/>
      <c r="DKN78" s="28"/>
      <c r="DKO78" s="28"/>
      <c r="DKP78" s="28"/>
      <c r="DKQ78" s="52"/>
      <c r="DKR78" s="51"/>
      <c r="DKS78" s="51"/>
      <c r="DKT78" s="51"/>
      <c r="DKU78" s="47"/>
      <c r="DKV78" s="52"/>
      <c r="DKW78" s="52"/>
      <c r="DKX78" s="52"/>
      <c r="DKY78" s="28"/>
      <c r="DKZ78" s="28"/>
      <c r="DLA78" s="28"/>
      <c r="DLB78" s="28"/>
      <c r="DLC78" s="28"/>
      <c r="DLD78" s="28"/>
      <c r="DLE78" s="28"/>
      <c r="DLF78" s="28"/>
      <c r="DLG78" s="52"/>
      <c r="DLH78" s="51"/>
      <c r="DLI78" s="51"/>
      <c r="DLJ78" s="51"/>
      <c r="DLK78" s="47"/>
      <c r="DLL78" s="52"/>
      <c r="DLM78" s="52"/>
      <c r="DLN78" s="52"/>
      <c r="DLO78" s="28"/>
      <c r="DLP78" s="28"/>
      <c r="DLQ78" s="28"/>
      <c r="DLR78" s="28"/>
      <c r="DLS78" s="28"/>
      <c r="DLT78" s="28"/>
      <c r="DLU78" s="28"/>
      <c r="DLV78" s="28"/>
      <c r="DLW78" s="52"/>
      <c r="DLX78" s="51"/>
      <c r="DLY78" s="51"/>
      <c r="DLZ78" s="51"/>
      <c r="DMA78" s="47"/>
      <c r="DMB78" s="52"/>
      <c r="DMC78" s="52"/>
      <c r="DMD78" s="52"/>
      <c r="DME78" s="28"/>
      <c r="DMF78" s="28"/>
      <c r="DMG78" s="28"/>
      <c r="DMH78" s="28"/>
      <c r="DMI78" s="28"/>
      <c r="DMJ78" s="28"/>
      <c r="DMK78" s="28"/>
      <c r="DML78" s="28"/>
      <c r="DMM78" s="52"/>
      <c r="DMN78" s="51"/>
      <c r="DMO78" s="51"/>
      <c r="DMP78" s="51"/>
      <c r="DMQ78" s="47"/>
      <c r="DMR78" s="52"/>
      <c r="DMS78" s="52"/>
      <c r="DMT78" s="52"/>
      <c r="DMU78" s="28"/>
      <c r="DMV78" s="28"/>
      <c r="DMW78" s="28"/>
      <c r="DMX78" s="28"/>
      <c r="DMY78" s="28"/>
      <c r="DMZ78" s="28"/>
      <c r="DNA78" s="28"/>
      <c r="DNB78" s="28"/>
      <c r="DNC78" s="52"/>
      <c r="DND78" s="51"/>
      <c r="DNE78" s="51"/>
      <c r="DNF78" s="51"/>
      <c r="DNG78" s="47"/>
      <c r="DNH78" s="52"/>
      <c r="DNI78" s="52"/>
      <c r="DNJ78" s="52"/>
      <c r="DNK78" s="28"/>
      <c r="DNL78" s="28"/>
      <c r="DNM78" s="28"/>
      <c r="DNN78" s="28"/>
      <c r="DNO78" s="28"/>
      <c r="DNP78" s="28"/>
      <c r="DNQ78" s="28"/>
      <c r="DNR78" s="28"/>
      <c r="DNS78" s="52"/>
      <c r="DNT78" s="51"/>
      <c r="DNU78" s="51"/>
      <c r="DNV78" s="51"/>
      <c r="DNW78" s="47"/>
      <c r="DNX78" s="52"/>
      <c r="DNY78" s="52"/>
      <c r="DNZ78" s="52"/>
      <c r="DOA78" s="28"/>
      <c r="DOB78" s="28"/>
      <c r="DOC78" s="28"/>
      <c r="DOD78" s="28"/>
      <c r="DOE78" s="28"/>
      <c r="DOF78" s="28"/>
      <c r="DOG78" s="28"/>
      <c r="DOH78" s="28"/>
      <c r="DOI78" s="52"/>
      <c r="DOJ78" s="51"/>
      <c r="DOK78" s="51"/>
      <c r="DOL78" s="51"/>
      <c r="DOM78" s="47"/>
      <c r="DON78" s="52"/>
      <c r="DOO78" s="52"/>
      <c r="DOP78" s="52"/>
      <c r="DOQ78" s="28"/>
      <c r="DOR78" s="28"/>
      <c r="DOS78" s="28"/>
      <c r="DOT78" s="28"/>
      <c r="DOU78" s="28"/>
      <c r="DOV78" s="28"/>
      <c r="DOW78" s="28"/>
      <c r="DOX78" s="28"/>
      <c r="DOY78" s="52"/>
      <c r="DOZ78" s="51"/>
      <c r="DPA78" s="51"/>
      <c r="DPB78" s="51"/>
      <c r="DPC78" s="47"/>
      <c r="DPD78" s="52"/>
      <c r="DPE78" s="52"/>
      <c r="DPF78" s="52"/>
      <c r="DPG78" s="28"/>
      <c r="DPH78" s="28"/>
      <c r="DPI78" s="28"/>
      <c r="DPJ78" s="28"/>
      <c r="DPK78" s="28"/>
      <c r="DPL78" s="28"/>
      <c r="DPM78" s="28"/>
      <c r="DPN78" s="28"/>
      <c r="DPO78" s="52"/>
      <c r="DPP78" s="51"/>
      <c r="DPQ78" s="51"/>
      <c r="DPR78" s="51"/>
      <c r="DPS78" s="47"/>
      <c r="DPT78" s="52"/>
      <c r="DPU78" s="52"/>
      <c r="DPV78" s="52"/>
      <c r="DPW78" s="28"/>
      <c r="DPX78" s="28"/>
      <c r="DPY78" s="28"/>
      <c r="DPZ78" s="28"/>
      <c r="DQA78" s="28"/>
      <c r="DQB78" s="28"/>
      <c r="DQC78" s="28"/>
      <c r="DQD78" s="28"/>
      <c r="DQE78" s="52"/>
      <c r="DQF78" s="51"/>
      <c r="DQG78" s="51"/>
      <c r="DQH78" s="51"/>
      <c r="DQI78" s="47"/>
      <c r="DQJ78" s="52"/>
      <c r="DQK78" s="52"/>
      <c r="DQL78" s="52"/>
      <c r="DQM78" s="28"/>
      <c r="DQN78" s="28"/>
      <c r="DQO78" s="28"/>
      <c r="DQP78" s="28"/>
      <c r="DQQ78" s="28"/>
      <c r="DQR78" s="28"/>
      <c r="DQS78" s="28"/>
      <c r="DQT78" s="28"/>
      <c r="DQU78" s="52"/>
      <c r="DQV78" s="51"/>
      <c r="DQW78" s="51"/>
      <c r="DQX78" s="51"/>
      <c r="DQY78" s="47"/>
      <c r="DQZ78" s="52"/>
      <c r="DRA78" s="52"/>
      <c r="DRB78" s="52"/>
      <c r="DRC78" s="28"/>
      <c r="DRD78" s="28"/>
      <c r="DRE78" s="28"/>
      <c r="DRF78" s="28"/>
      <c r="DRG78" s="28"/>
      <c r="DRH78" s="28"/>
      <c r="DRI78" s="28"/>
      <c r="DRJ78" s="28"/>
      <c r="DRK78" s="52"/>
      <c r="DRL78" s="51"/>
      <c r="DRM78" s="51"/>
      <c r="DRN78" s="51"/>
      <c r="DRO78" s="47"/>
      <c r="DRP78" s="52"/>
      <c r="DRQ78" s="52"/>
      <c r="DRR78" s="52"/>
      <c r="DRS78" s="28"/>
      <c r="DRT78" s="28"/>
      <c r="DRU78" s="28"/>
      <c r="DRV78" s="28"/>
      <c r="DRW78" s="28"/>
      <c r="DRX78" s="28"/>
      <c r="DRY78" s="28"/>
      <c r="DRZ78" s="28"/>
      <c r="DSA78" s="52"/>
      <c r="DSB78" s="51"/>
      <c r="DSC78" s="51"/>
      <c r="DSD78" s="51"/>
      <c r="DSE78" s="47"/>
      <c r="DSF78" s="52"/>
      <c r="DSG78" s="52"/>
      <c r="DSH78" s="52"/>
      <c r="DSI78" s="28"/>
      <c r="DSJ78" s="28"/>
      <c r="DSK78" s="28"/>
      <c r="DSL78" s="28"/>
      <c r="DSM78" s="28"/>
      <c r="DSN78" s="28"/>
      <c r="DSO78" s="28"/>
      <c r="DSP78" s="28"/>
      <c r="DSQ78" s="52"/>
      <c r="DSR78" s="51"/>
      <c r="DSS78" s="51"/>
      <c r="DST78" s="51"/>
      <c r="DSU78" s="47"/>
      <c r="DSV78" s="52"/>
      <c r="DSW78" s="52"/>
      <c r="DSX78" s="52"/>
      <c r="DSY78" s="28"/>
      <c r="DSZ78" s="28"/>
      <c r="DTA78" s="28"/>
      <c r="DTB78" s="28"/>
      <c r="DTC78" s="28"/>
      <c r="DTD78" s="28"/>
      <c r="DTE78" s="28"/>
      <c r="DTF78" s="28"/>
      <c r="DTG78" s="52"/>
      <c r="DTH78" s="51"/>
      <c r="DTI78" s="51"/>
      <c r="DTJ78" s="51"/>
      <c r="DTK78" s="47"/>
      <c r="DTL78" s="52"/>
      <c r="DTM78" s="52"/>
      <c r="DTN78" s="52"/>
      <c r="DTO78" s="28"/>
      <c r="DTP78" s="28"/>
      <c r="DTQ78" s="28"/>
      <c r="DTR78" s="28"/>
      <c r="DTS78" s="28"/>
      <c r="DTT78" s="28"/>
      <c r="DTU78" s="28"/>
      <c r="DTV78" s="28"/>
      <c r="DTW78" s="52"/>
      <c r="DTX78" s="51"/>
      <c r="DTY78" s="51"/>
      <c r="DTZ78" s="51"/>
      <c r="DUA78" s="47"/>
      <c r="DUB78" s="52"/>
      <c r="DUC78" s="52"/>
      <c r="DUD78" s="52"/>
      <c r="DUE78" s="28"/>
      <c r="DUF78" s="28"/>
      <c r="DUG78" s="28"/>
      <c r="DUH78" s="28"/>
      <c r="DUI78" s="28"/>
      <c r="DUJ78" s="28"/>
      <c r="DUK78" s="28"/>
      <c r="DUL78" s="28"/>
      <c r="DUM78" s="52"/>
      <c r="DUN78" s="51"/>
      <c r="DUO78" s="51"/>
      <c r="DUP78" s="51"/>
      <c r="DUQ78" s="47"/>
      <c r="DUR78" s="52"/>
      <c r="DUS78" s="52"/>
      <c r="DUT78" s="52"/>
      <c r="DUU78" s="28"/>
      <c r="DUV78" s="28"/>
      <c r="DUW78" s="28"/>
      <c r="DUX78" s="28"/>
      <c r="DUY78" s="28"/>
      <c r="DUZ78" s="28"/>
      <c r="DVA78" s="28"/>
      <c r="DVB78" s="28"/>
      <c r="DVC78" s="52"/>
      <c r="DVD78" s="51"/>
      <c r="DVE78" s="51"/>
      <c r="DVF78" s="51"/>
      <c r="DVG78" s="47"/>
      <c r="DVH78" s="52"/>
      <c r="DVI78" s="52"/>
      <c r="DVJ78" s="52"/>
      <c r="DVK78" s="28"/>
      <c r="DVL78" s="28"/>
      <c r="DVM78" s="28"/>
      <c r="DVN78" s="28"/>
      <c r="DVO78" s="28"/>
      <c r="DVP78" s="28"/>
      <c r="DVQ78" s="28"/>
      <c r="DVR78" s="28"/>
      <c r="DVS78" s="52"/>
      <c r="DVT78" s="51"/>
      <c r="DVU78" s="51"/>
      <c r="DVV78" s="51"/>
      <c r="DVW78" s="47"/>
      <c r="DVX78" s="52"/>
      <c r="DVY78" s="52"/>
      <c r="DVZ78" s="52"/>
      <c r="DWA78" s="28"/>
      <c r="DWB78" s="28"/>
      <c r="DWC78" s="28"/>
      <c r="DWD78" s="28"/>
      <c r="DWE78" s="28"/>
      <c r="DWF78" s="28"/>
      <c r="DWG78" s="28"/>
      <c r="DWH78" s="28"/>
      <c r="DWI78" s="52"/>
      <c r="DWJ78" s="51"/>
      <c r="DWK78" s="51"/>
      <c r="DWL78" s="51"/>
      <c r="DWM78" s="47"/>
      <c r="DWN78" s="52"/>
      <c r="DWO78" s="52"/>
      <c r="DWP78" s="52"/>
      <c r="DWQ78" s="28"/>
      <c r="DWR78" s="28"/>
      <c r="DWS78" s="28"/>
      <c r="DWT78" s="28"/>
      <c r="DWU78" s="28"/>
      <c r="DWV78" s="28"/>
      <c r="DWW78" s="28"/>
      <c r="DWX78" s="28"/>
      <c r="DWY78" s="52"/>
      <c r="DWZ78" s="51"/>
      <c r="DXA78" s="51"/>
      <c r="DXB78" s="51"/>
      <c r="DXC78" s="47"/>
      <c r="DXD78" s="52"/>
      <c r="DXE78" s="52"/>
      <c r="DXF78" s="52"/>
      <c r="DXG78" s="28"/>
      <c r="DXH78" s="28"/>
      <c r="DXI78" s="28"/>
      <c r="DXJ78" s="28"/>
      <c r="DXK78" s="28"/>
      <c r="DXL78" s="28"/>
      <c r="DXM78" s="28"/>
      <c r="DXN78" s="28"/>
      <c r="DXO78" s="52"/>
      <c r="DXP78" s="51"/>
      <c r="DXQ78" s="51"/>
      <c r="DXR78" s="51"/>
      <c r="DXS78" s="47"/>
      <c r="DXT78" s="52"/>
      <c r="DXU78" s="52"/>
      <c r="DXV78" s="52"/>
      <c r="DXW78" s="28"/>
      <c r="DXX78" s="28"/>
      <c r="DXY78" s="28"/>
      <c r="DXZ78" s="28"/>
      <c r="DYA78" s="28"/>
      <c r="DYB78" s="28"/>
      <c r="DYC78" s="28"/>
      <c r="DYD78" s="28"/>
      <c r="DYE78" s="52"/>
      <c r="DYF78" s="51"/>
      <c r="DYG78" s="51"/>
      <c r="DYH78" s="51"/>
      <c r="DYI78" s="47"/>
      <c r="DYJ78" s="52"/>
      <c r="DYK78" s="52"/>
      <c r="DYL78" s="52"/>
      <c r="DYM78" s="28"/>
      <c r="DYN78" s="28"/>
      <c r="DYO78" s="28"/>
      <c r="DYP78" s="28"/>
      <c r="DYQ78" s="28"/>
      <c r="DYR78" s="28"/>
      <c r="DYS78" s="28"/>
      <c r="DYT78" s="28"/>
      <c r="DYU78" s="52"/>
      <c r="DYV78" s="51"/>
      <c r="DYW78" s="51"/>
      <c r="DYX78" s="51"/>
      <c r="DYY78" s="47"/>
      <c r="DYZ78" s="52"/>
      <c r="DZA78" s="52"/>
      <c r="DZB78" s="52"/>
      <c r="DZC78" s="28"/>
      <c r="DZD78" s="28"/>
      <c r="DZE78" s="28"/>
      <c r="DZF78" s="28"/>
      <c r="DZG78" s="28"/>
      <c r="DZH78" s="28"/>
      <c r="DZI78" s="28"/>
      <c r="DZJ78" s="28"/>
      <c r="DZK78" s="52"/>
      <c r="DZL78" s="51"/>
      <c r="DZM78" s="51"/>
      <c r="DZN78" s="51"/>
      <c r="DZO78" s="47"/>
      <c r="DZP78" s="52"/>
      <c r="DZQ78" s="52"/>
      <c r="DZR78" s="52"/>
      <c r="DZS78" s="28"/>
      <c r="DZT78" s="28"/>
      <c r="DZU78" s="28"/>
      <c r="DZV78" s="28"/>
      <c r="DZW78" s="28"/>
      <c r="DZX78" s="28"/>
      <c r="DZY78" s="28"/>
      <c r="DZZ78" s="28"/>
      <c r="EAA78" s="52"/>
      <c r="EAB78" s="51"/>
      <c r="EAC78" s="51"/>
      <c r="EAD78" s="51"/>
      <c r="EAE78" s="47"/>
      <c r="EAF78" s="52"/>
      <c r="EAG78" s="52"/>
      <c r="EAH78" s="52"/>
      <c r="EAI78" s="28"/>
      <c r="EAJ78" s="28"/>
      <c r="EAK78" s="28"/>
      <c r="EAL78" s="28"/>
      <c r="EAM78" s="28"/>
      <c r="EAN78" s="28"/>
      <c r="EAO78" s="28"/>
      <c r="EAP78" s="28"/>
      <c r="EAQ78" s="52"/>
      <c r="EAR78" s="51"/>
      <c r="EAS78" s="51"/>
      <c r="EAT78" s="51"/>
      <c r="EAU78" s="47"/>
      <c r="EAV78" s="52"/>
      <c r="EAW78" s="52"/>
      <c r="EAX78" s="52"/>
      <c r="EAY78" s="28"/>
      <c r="EAZ78" s="28"/>
      <c r="EBA78" s="28"/>
      <c r="EBB78" s="28"/>
      <c r="EBC78" s="28"/>
      <c r="EBD78" s="28"/>
      <c r="EBE78" s="28"/>
      <c r="EBF78" s="28"/>
      <c r="EBG78" s="52"/>
      <c r="EBH78" s="51"/>
      <c r="EBI78" s="51"/>
      <c r="EBJ78" s="51"/>
      <c r="EBK78" s="47"/>
      <c r="EBL78" s="52"/>
      <c r="EBM78" s="52"/>
      <c r="EBN78" s="52"/>
      <c r="EBO78" s="28"/>
      <c r="EBP78" s="28"/>
      <c r="EBQ78" s="28"/>
      <c r="EBR78" s="28"/>
      <c r="EBS78" s="28"/>
      <c r="EBT78" s="28"/>
      <c r="EBU78" s="28"/>
      <c r="EBV78" s="28"/>
      <c r="EBW78" s="52"/>
      <c r="EBX78" s="51"/>
      <c r="EBY78" s="51"/>
      <c r="EBZ78" s="51"/>
      <c r="ECA78" s="47"/>
      <c r="ECB78" s="52"/>
      <c r="ECC78" s="52"/>
      <c r="ECD78" s="52"/>
      <c r="ECE78" s="28"/>
      <c r="ECF78" s="28"/>
      <c r="ECG78" s="28"/>
      <c r="ECH78" s="28"/>
      <c r="ECI78" s="28"/>
      <c r="ECJ78" s="28"/>
      <c r="ECK78" s="28"/>
      <c r="ECL78" s="28"/>
      <c r="ECM78" s="52"/>
      <c r="ECN78" s="51"/>
      <c r="ECO78" s="51"/>
      <c r="ECP78" s="51"/>
      <c r="ECQ78" s="47"/>
      <c r="ECR78" s="52"/>
      <c r="ECS78" s="52"/>
      <c r="ECT78" s="52"/>
      <c r="ECU78" s="28"/>
      <c r="ECV78" s="28"/>
      <c r="ECW78" s="28"/>
      <c r="ECX78" s="28"/>
      <c r="ECY78" s="28"/>
      <c r="ECZ78" s="28"/>
      <c r="EDA78" s="28"/>
      <c r="EDB78" s="28"/>
      <c r="EDC78" s="52"/>
      <c r="EDD78" s="51"/>
      <c r="EDE78" s="51"/>
      <c r="EDF78" s="51"/>
      <c r="EDG78" s="47"/>
      <c r="EDH78" s="52"/>
      <c r="EDI78" s="52"/>
      <c r="EDJ78" s="52"/>
      <c r="EDK78" s="28"/>
      <c r="EDL78" s="28"/>
      <c r="EDM78" s="28"/>
      <c r="EDN78" s="28"/>
      <c r="EDO78" s="28"/>
      <c r="EDP78" s="28"/>
      <c r="EDQ78" s="28"/>
      <c r="EDR78" s="28"/>
      <c r="EDS78" s="52"/>
      <c r="EDT78" s="51"/>
      <c r="EDU78" s="51"/>
      <c r="EDV78" s="51"/>
      <c r="EDW78" s="47"/>
      <c r="EDX78" s="52"/>
      <c r="EDY78" s="52"/>
      <c r="EDZ78" s="52"/>
      <c r="EEA78" s="28"/>
      <c r="EEB78" s="28"/>
      <c r="EEC78" s="28"/>
      <c r="EED78" s="28"/>
      <c r="EEE78" s="28"/>
      <c r="EEF78" s="28"/>
      <c r="EEG78" s="28"/>
      <c r="EEH78" s="28"/>
      <c r="EEI78" s="52"/>
      <c r="EEJ78" s="51"/>
      <c r="EEK78" s="51"/>
      <c r="EEL78" s="51"/>
      <c r="EEM78" s="47"/>
      <c r="EEN78" s="52"/>
      <c r="EEO78" s="52"/>
      <c r="EEP78" s="52"/>
      <c r="EEQ78" s="28"/>
      <c r="EER78" s="28"/>
      <c r="EES78" s="28"/>
      <c r="EET78" s="28"/>
      <c r="EEU78" s="28"/>
      <c r="EEV78" s="28"/>
      <c r="EEW78" s="28"/>
      <c r="EEX78" s="28"/>
      <c r="EEY78" s="52"/>
      <c r="EEZ78" s="51"/>
      <c r="EFA78" s="51"/>
      <c r="EFB78" s="51"/>
      <c r="EFC78" s="47"/>
      <c r="EFD78" s="52"/>
      <c r="EFE78" s="52"/>
      <c r="EFF78" s="52"/>
      <c r="EFG78" s="28"/>
      <c r="EFH78" s="28"/>
      <c r="EFI78" s="28"/>
      <c r="EFJ78" s="28"/>
      <c r="EFK78" s="28"/>
      <c r="EFL78" s="28"/>
      <c r="EFM78" s="28"/>
      <c r="EFN78" s="28"/>
      <c r="EFO78" s="52"/>
      <c r="EFP78" s="51"/>
      <c r="EFQ78" s="51"/>
      <c r="EFR78" s="51"/>
      <c r="EFS78" s="47"/>
      <c r="EFT78" s="52"/>
      <c r="EFU78" s="52"/>
      <c r="EFV78" s="52"/>
      <c r="EFW78" s="28"/>
      <c r="EFX78" s="28"/>
      <c r="EFY78" s="28"/>
      <c r="EFZ78" s="28"/>
      <c r="EGA78" s="28"/>
      <c r="EGB78" s="28"/>
      <c r="EGC78" s="28"/>
      <c r="EGD78" s="28"/>
      <c r="EGE78" s="52"/>
      <c r="EGF78" s="51"/>
      <c r="EGG78" s="51"/>
      <c r="EGH78" s="51"/>
      <c r="EGI78" s="47"/>
      <c r="EGJ78" s="52"/>
      <c r="EGK78" s="52"/>
      <c r="EGL78" s="52"/>
      <c r="EGM78" s="28"/>
      <c r="EGN78" s="28"/>
      <c r="EGO78" s="28"/>
      <c r="EGP78" s="28"/>
      <c r="EGQ78" s="28"/>
      <c r="EGR78" s="28"/>
      <c r="EGS78" s="28"/>
      <c r="EGT78" s="28"/>
      <c r="EGU78" s="52"/>
      <c r="EGV78" s="51"/>
      <c r="EGW78" s="51"/>
      <c r="EGX78" s="51"/>
      <c r="EGY78" s="47"/>
      <c r="EGZ78" s="52"/>
      <c r="EHA78" s="52"/>
      <c r="EHB78" s="52"/>
      <c r="EHC78" s="28"/>
      <c r="EHD78" s="28"/>
      <c r="EHE78" s="28"/>
      <c r="EHF78" s="28"/>
      <c r="EHG78" s="28"/>
      <c r="EHH78" s="28"/>
      <c r="EHI78" s="28"/>
      <c r="EHJ78" s="28"/>
      <c r="EHK78" s="52"/>
      <c r="EHL78" s="51"/>
      <c r="EHM78" s="51"/>
      <c r="EHN78" s="51"/>
      <c r="EHO78" s="47"/>
      <c r="EHP78" s="52"/>
      <c r="EHQ78" s="52"/>
      <c r="EHR78" s="52"/>
      <c r="EHS78" s="28"/>
      <c r="EHT78" s="28"/>
      <c r="EHU78" s="28"/>
      <c r="EHV78" s="28"/>
      <c r="EHW78" s="28"/>
      <c r="EHX78" s="28"/>
      <c r="EHY78" s="28"/>
      <c r="EHZ78" s="28"/>
      <c r="EIA78" s="52"/>
      <c r="EIB78" s="51"/>
      <c r="EIC78" s="51"/>
      <c r="EID78" s="51"/>
      <c r="EIE78" s="47"/>
      <c r="EIF78" s="52"/>
      <c r="EIG78" s="52"/>
      <c r="EIH78" s="52"/>
      <c r="EII78" s="28"/>
      <c r="EIJ78" s="28"/>
      <c r="EIK78" s="28"/>
      <c r="EIL78" s="28"/>
      <c r="EIM78" s="28"/>
      <c r="EIN78" s="28"/>
      <c r="EIO78" s="28"/>
      <c r="EIP78" s="28"/>
      <c r="EIQ78" s="52"/>
      <c r="EIR78" s="51"/>
      <c r="EIS78" s="51"/>
      <c r="EIT78" s="51"/>
      <c r="EIU78" s="47"/>
      <c r="EIV78" s="52"/>
      <c r="EIW78" s="52"/>
      <c r="EIX78" s="52"/>
      <c r="EIY78" s="28"/>
      <c r="EIZ78" s="28"/>
      <c r="EJA78" s="28"/>
      <c r="EJB78" s="28"/>
      <c r="EJC78" s="28"/>
      <c r="EJD78" s="28"/>
      <c r="EJE78" s="28"/>
      <c r="EJF78" s="28"/>
      <c r="EJG78" s="52"/>
      <c r="EJH78" s="51"/>
      <c r="EJI78" s="51"/>
      <c r="EJJ78" s="51"/>
      <c r="EJK78" s="47"/>
      <c r="EJL78" s="52"/>
      <c r="EJM78" s="52"/>
      <c r="EJN78" s="52"/>
      <c r="EJO78" s="28"/>
      <c r="EJP78" s="28"/>
      <c r="EJQ78" s="28"/>
      <c r="EJR78" s="28"/>
      <c r="EJS78" s="28"/>
      <c r="EJT78" s="28"/>
      <c r="EJU78" s="28"/>
      <c r="EJV78" s="28"/>
      <c r="EJW78" s="52"/>
      <c r="EJX78" s="51"/>
      <c r="EJY78" s="51"/>
      <c r="EJZ78" s="51"/>
      <c r="EKA78" s="47"/>
      <c r="EKB78" s="52"/>
      <c r="EKC78" s="52"/>
      <c r="EKD78" s="52"/>
      <c r="EKE78" s="28"/>
      <c r="EKF78" s="28"/>
      <c r="EKG78" s="28"/>
      <c r="EKH78" s="28"/>
      <c r="EKI78" s="28"/>
      <c r="EKJ78" s="28"/>
      <c r="EKK78" s="28"/>
      <c r="EKL78" s="28"/>
      <c r="EKM78" s="52"/>
      <c r="EKN78" s="51"/>
      <c r="EKO78" s="51"/>
      <c r="EKP78" s="51"/>
      <c r="EKQ78" s="47"/>
      <c r="EKR78" s="52"/>
      <c r="EKS78" s="52"/>
      <c r="EKT78" s="52"/>
      <c r="EKU78" s="28"/>
      <c r="EKV78" s="28"/>
      <c r="EKW78" s="28"/>
      <c r="EKX78" s="28"/>
      <c r="EKY78" s="28"/>
      <c r="EKZ78" s="28"/>
      <c r="ELA78" s="28"/>
      <c r="ELB78" s="28"/>
      <c r="ELC78" s="52"/>
      <c r="ELD78" s="51"/>
      <c r="ELE78" s="51"/>
      <c r="ELF78" s="51"/>
      <c r="ELG78" s="47"/>
      <c r="ELH78" s="52"/>
      <c r="ELI78" s="52"/>
      <c r="ELJ78" s="52"/>
      <c r="ELK78" s="28"/>
      <c r="ELL78" s="28"/>
      <c r="ELM78" s="28"/>
      <c r="ELN78" s="28"/>
      <c r="ELO78" s="28"/>
      <c r="ELP78" s="28"/>
      <c r="ELQ78" s="28"/>
      <c r="ELR78" s="28"/>
      <c r="ELS78" s="52"/>
      <c r="ELT78" s="51"/>
      <c r="ELU78" s="51"/>
      <c r="ELV78" s="51"/>
      <c r="ELW78" s="47"/>
      <c r="ELX78" s="52"/>
      <c r="ELY78" s="52"/>
      <c r="ELZ78" s="52"/>
      <c r="EMA78" s="28"/>
      <c r="EMB78" s="28"/>
      <c r="EMC78" s="28"/>
      <c r="EMD78" s="28"/>
      <c r="EME78" s="28"/>
      <c r="EMF78" s="28"/>
      <c r="EMG78" s="28"/>
      <c r="EMH78" s="28"/>
      <c r="EMI78" s="52"/>
      <c r="EMJ78" s="51"/>
      <c r="EMK78" s="51"/>
      <c r="EML78" s="51"/>
      <c r="EMM78" s="47"/>
      <c r="EMN78" s="52"/>
      <c r="EMO78" s="52"/>
      <c r="EMP78" s="52"/>
      <c r="EMQ78" s="28"/>
      <c r="EMR78" s="28"/>
      <c r="EMS78" s="28"/>
      <c r="EMT78" s="28"/>
      <c r="EMU78" s="28"/>
      <c r="EMV78" s="28"/>
      <c r="EMW78" s="28"/>
      <c r="EMX78" s="28"/>
      <c r="EMY78" s="52"/>
      <c r="EMZ78" s="51"/>
      <c r="ENA78" s="51"/>
      <c r="ENB78" s="51"/>
      <c r="ENC78" s="47"/>
      <c r="END78" s="52"/>
      <c r="ENE78" s="52"/>
      <c r="ENF78" s="52"/>
      <c r="ENG78" s="28"/>
      <c r="ENH78" s="28"/>
      <c r="ENI78" s="28"/>
      <c r="ENJ78" s="28"/>
      <c r="ENK78" s="28"/>
      <c r="ENL78" s="28"/>
      <c r="ENM78" s="28"/>
      <c r="ENN78" s="28"/>
      <c r="ENO78" s="52"/>
      <c r="ENP78" s="51"/>
      <c r="ENQ78" s="51"/>
      <c r="ENR78" s="51"/>
      <c r="ENS78" s="47"/>
      <c r="ENT78" s="52"/>
      <c r="ENU78" s="52"/>
      <c r="ENV78" s="52"/>
      <c r="ENW78" s="28"/>
      <c r="ENX78" s="28"/>
      <c r="ENY78" s="28"/>
      <c r="ENZ78" s="28"/>
      <c r="EOA78" s="28"/>
      <c r="EOB78" s="28"/>
      <c r="EOC78" s="28"/>
      <c r="EOD78" s="28"/>
      <c r="EOE78" s="52"/>
      <c r="EOF78" s="51"/>
      <c r="EOG78" s="51"/>
      <c r="EOH78" s="51"/>
      <c r="EOI78" s="47"/>
      <c r="EOJ78" s="52"/>
      <c r="EOK78" s="52"/>
      <c r="EOL78" s="52"/>
      <c r="EOM78" s="28"/>
      <c r="EON78" s="28"/>
      <c r="EOO78" s="28"/>
      <c r="EOP78" s="28"/>
      <c r="EOQ78" s="28"/>
      <c r="EOR78" s="28"/>
      <c r="EOS78" s="28"/>
      <c r="EOT78" s="28"/>
      <c r="EOU78" s="52"/>
      <c r="EOV78" s="51"/>
      <c r="EOW78" s="51"/>
      <c r="EOX78" s="51"/>
      <c r="EOY78" s="47"/>
      <c r="EOZ78" s="52"/>
      <c r="EPA78" s="52"/>
      <c r="EPB78" s="52"/>
      <c r="EPC78" s="28"/>
      <c r="EPD78" s="28"/>
      <c r="EPE78" s="28"/>
      <c r="EPF78" s="28"/>
      <c r="EPG78" s="28"/>
      <c r="EPH78" s="28"/>
      <c r="EPI78" s="28"/>
      <c r="EPJ78" s="28"/>
      <c r="EPK78" s="52"/>
      <c r="EPL78" s="51"/>
      <c r="EPM78" s="51"/>
      <c r="EPN78" s="51"/>
      <c r="EPO78" s="47"/>
      <c r="EPP78" s="52"/>
      <c r="EPQ78" s="52"/>
      <c r="EPR78" s="52"/>
      <c r="EPS78" s="28"/>
      <c r="EPT78" s="28"/>
      <c r="EPU78" s="28"/>
      <c r="EPV78" s="28"/>
      <c r="EPW78" s="28"/>
      <c r="EPX78" s="28"/>
      <c r="EPY78" s="28"/>
      <c r="EPZ78" s="28"/>
      <c r="EQA78" s="52"/>
      <c r="EQB78" s="51"/>
      <c r="EQC78" s="51"/>
      <c r="EQD78" s="51"/>
      <c r="EQE78" s="47"/>
      <c r="EQF78" s="52"/>
      <c r="EQG78" s="52"/>
      <c r="EQH78" s="52"/>
      <c r="EQI78" s="28"/>
      <c r="EQJ78" s="28"/>
      <c r="EQK78" s="28"/>
      <c r="EQL78" s="28"/>
      <c r="EQM78" s="28"/>
      <c r="EQN78" s="28"/>
      <c r="EQO78" s="28"/>
      <c r="EQP78" s="28"/>
      <c r="EQQ78" s="52"/>
      <c r="EQR78" s="51"/>
      <c r="EQS78" s="51"/>
      <c r="EQT78" s="51"/>
      <c r="EQU78" s="47"/>
      <c r="EQV78" s="52"/>
      <c r="EQW78" s="52"/>
      <c r="EQX78" s="52"/>
      <c r="EQY78" s="28"/>
      <c r="EQZ78" s="28"/>
      <c r="ERA78" s="28"/>
      <c r="ERB78" s="28"/>
      <c r="ERC78" s="28"/>
      <c r="ERD78" s="28"/>
      <c r="ERE78" s="28"/>
      <c r="ERF78" s="28"/>
      <c r="ERG78" s="52"/>
      <c r="ERH78" s="51"/>
      <c r="ERI78" s="51"/>
      <c r="ERJ78" s="51"/>
      <c r="ERK78" s="47"/>
      <c r="ERL78" s="52"/>
      <c r="ERM78" s="52"/>
      <c r="ERN78" s="52"/>
      <c r="ERO78" s="28"/>
      <c r="ERP78" s="28"/>
      <c r="ERQ78" s="28"/>
      <c r="ERR78" s="28"/>
      <c r="ERS78" s="28"/>
      <c r="ERT78" s="28"/>
      <c r="ERU78" s="28"/>
      <c r="ERV78" s="28"/>
      <c r="ERW78" s="52"/>
      <c r="ERX78" s="51"/>
      <c r="ERY78" s="51"/>
      <c r="ERZ78" s="51"/>
      <c r="ESA78" s="47"/>
      <c r="ESB78" s="52"/>
      <c r="ESC78" s="52"/>
      <c r="ESD78" s="52"/>
      <c r="ESE78" s="28"/>
      <c r="ESF78" s="28"/>
      <c r="ESG78" s="28"/>
      <c r="ESH78" s="28"/>
      <c r="ESI78" s="28"/>
      <c r="ESJ78" s="28"/>
      <c r="ESK78" s="28"/>
      <c r="ESL78" s="28"/>
      <c r="ESM78" s="52"/>
      <c r="ESN78" s="51"/>
      <c r="ESO78" s="51"/>
      <c r="ESP78" s="51"/>
      <c r="ESQ78" s="47"/>
      <c r="ESR78" s="52"/>
      <c r="ESS78" s="52"/>
      <c r="EST78" s="52"/>
      <c r="ESU78" s="28"/>
      <c r="ESV78" s="28"/>
      <c r="ESW78" s="28"/>
      <c r="ESX78" s="28"/>
      <c r="ESY78" s="28"/>
      <c r="ESZ78" s="28"/>
      <c r="ETA78" s="28"/>
      <c r="ETB78" s="28"/>
      <c r="ETC78" s="52"/>
      <c r="ETD78" s="51"/>
      <c r="ETE78" s="51"/>
      <c r="ETF78" s="51"/>
      <c r="ETG78" s="47"/>
      <c r="ETH78" s="52"/>
      <c r="ETI78" s="52"/>
      <c r="ETJ78" s="52"/>
      <c r="ETK78" s="28"/>
      <c r="ETL78" s="28"/>
      <c r="ETM78" s="28"/>
      <c r="ETN78" s="28"/>
      <c r="ETO78" s="28"/>
      <c r="ETP78" s="28"/>
      <c r="ETQ78" s="28"/>
      <c r="ETR78" s="28"/>
      <c r="ETS78" s="52"/>
      <c r="ETT78" s="51"/>
      <c r="ETU78" s="51"/>
      <c r="ETV78" s="51"/>
      <c r="ETW78" s="47"/>
      <c r="ETX78" s="52"/>
      <c r="ETY78" s="52"/>
      <c r="ETZ78" s="52"/>
      <c r="EUA78" s="28"/>
      <c r="EUB78" s="28"/>
      <c r="EUC78" s="28"/>
      <c r="EUD78" s="28"/>
      <c r="EUE78" s="28"/>
      <c r="EUF78" s="28"/>
      <c r="EUG78" s="28"/>
      <c r="EUH78" s="28"/>
      <c r="EUI78" s="52"/>
      <c r="EUJ78" s="51"/>
      <c r="EUK78" s="51"/>
      <c r="EUL78" s="51"/>
      <c r="EUM78" s="47"/>
      <c r="EUN78" s="52"/>
      <c r="EUO78" s="52"/>
      <c r="EUP78" s="52"/>
      <c r="EUQ78" s="28"/>
      <c r="EUR78" s="28"/>
      <c r="EUS78" s="28"/>
      <c r="EUT78" s="28"/>
      <c r="EUU78" s="28"/>
      <c r="EUV78" s="28"/>
      <c r="EUW78" s="28"/>
      <c r="EUX78" s="28"/>
      <c r="EUY78" s="52"/>
      <c r="EUZ78" s="51"/>
      <c r="EVA78" s="51"/>
      <c r="EVB78" s="51"/>
      <c r="EVC78" s="47"/>
      <c r="EVD78" s="52"/>
      <c r="EVE78" s="52"/>
      <c r="EVF78" s="52"/>
      <c r="EVG78" s="28"/>
      <c r="EVH78" s="28"/>
      <c r="EVI78" s="28"/>
      <c r="EVJ78" s="28"/>
      <c r="EVK78" s="28"/>
      <c r="EVL78" s="28"/>
      <c r="EVM78" s="28"/>
      <c r="EVN78" s="28"/>
      <c r="EVO78" s="52"/>
      <c r="EVP78" s="51"/>
      <c r="EVQ78" s="51"/>
      <c r="EVR78" s="51"/>
      <c r="EVS78" s="47"/>
      <c r="EVT78" s="52"/>
      <c r="EVU78" s="52"/>
      <c r="EVV78" s="52"/>
      <c r="EVW78" s="28"/>
      <c r="EVX78" s="28"/>
      <c r="EVY78" s="28"/>
      <c r="EVZ78" s="28"/>
      <c r="EWA78" s="28"/>
      <c r="EWB78" s="28"/>
      <c r="EWC78" s="28"/>
      <c r="EWD78" s="28"/>
      <c r="EWE78" s="52"/>
      <c r="EWF78" s="51"/>
      <c r="EWG78" s="51"/>
      <c r="EWH78" s="51"/>
      <c r="EWI78" s="47"/>
      <c r="EWJ78" s="52"/>
      <c r="EWK78" s="52"/>
      <c r="EWL78" s="52"/>
      <c r="EWM78" s="28"/>
      <c r="EWN78" s="28"/>
      <c r="EWO78" s="28"/>
      <c r="EWP78" s="28"/>
      <c r="EWQ78" s="28"/>
      <c r="EWR78" s="28"/>
      <c r="EWS78" s="28"/>
      <c r="EWT78" s="28"/>
      <c r="EWU78" s="52"/>
      <c r="EWV78" s="51"/>
      <c r="EWW78" s="51"/>
      <c r="EWX78" s="51"/>
      <c r="EWY78" s="47"/>
      <c r="EWZ78" s="52"/>
      <c r="EXA78" s="52"/>
      <c r="EXB78" s="52"/>
      <c r="EXC78" s="28"/>
      <c r="EXD78" s="28"/>
      <c r="EXE78" s="28"/>
      <c r="EXF78" s="28"/>
      <c r="EXG78" s="28"/>
      <c r="EXH78" s="28"/>
      <c r="EXI78" s="28"/>
      <c r="EXJ78" s="28"/>
      <c r="EXK78" s="52"/>
      <c r="EXL78" s="51"/>
      <c r="EXM78" s="51"/>
      <c r="EXN78" s="51"/>
      <c r="EXO78" s="47"/>
      <c r="EXP78" s="52"/>
      <c r="EXQ78" s="52"/>
      <c r="EXR78" s="52"/>
      <c r="EXS78" s="28"/>
      <c r="EXT78" s="28"/>
      <c r="EXU78" s="28"/>
      <c r="EXV78" s="28"/>
      <c r="EXW78" s="28"/>
      <c r="EXX78" s="28"/>
      <c r="EXY78" s="28"/>
      <c r="EXZ78" s="28"/>
      <c r="EYA78" s="52"/>
      <c r="EYB78" s="51"/>
      <c r="EYC78" s="51"/>
      <c r="EYD78" s="51"/>
      <c r="EYE78" s="47"/>
      <c r="EYF78" s="52"/>
      <c r="EYG78" s="52"/>
      <c r="EYH78" s="52"/>
      <c r="EYI78" s="28"/>
      <c r="EYJ78" s="28"/>
      <c r="EYK78" s="28"/>
      <c r="EYL78" s="28"/>
      <c r="EYM78" s="28"/>
      <c r="EYN78" s="28"/>
      <c r="EYO78" s="28"/>
      <c r="EYP78" s="28"/>
      <c r="EYQ78" s="52"/>
      <c r="EYR78" s="51"/>
      <c r="EYS78" s="51"/>
      <c r="EYT78" s="51"/>
      <c r="EYU78" s="47"/>
      <c r="EYV78" s="52"/>
      <c r="EYW78" s="52"/>
      <c r="EYX78" s="52"/>
      <c r="EYY78" s="28"/>
      <c r="EYZ78" s="28"/>
      <c r="EZA78" s="28"/>
      <c r="EZB78" s="28"/>
      <c r="EZC78" s="28"/>
      <c r="EZD78" s="28"/>
      <c r="EZE78" s="28"/>
      <c r="EZF78" s="28"/>
      <c r="EZG78" s="52"/>
      <c r="EZH78" s="51"/>
      <c r="EZI78" s="51"/>
      <c r="EZJ78" s="51"/>
      <c r="EZK78" s="47"/>
      <c r="EZL78" s="52"/>
      <c r="EZM78" s="52"/>
      <c r="EZN78" s="52"/>
      <c r="EZO78" s="28"/>
      <c r="EZP78" s="28"/>
      <c r="EZQ78" s="28"/>
      <c r="EZR78" s="28"/>
      <c r="EZS78" s="28"/>
      <c r="EZT78" s="28"/>
      <c r="EZU78" s="28"/>
      <c r="EZV78" s="28"/>
      <c r="EZW78" s="52"/>
      <c r="EZX78" s="51"/>
      <c r="EZY78" s="51"/>
      <c r="EZZ78" s="51"/>
      <c r="FAA78" s="47"/>
      <c r="FAB78" s="52"/>
      <c r="FAC78" s="52"/>
      <c r="FAD78" s="52"/>
      <c r="FAE78" s="28"/>
      <c r="FAF78" s="28"/>
      <c r="FAG78" s="28"/>
      <c r="FAH78" s="28"/>
      <c r="FAI78" s="28"/>
      <c r="FAJ78" s="28"/>
      <c r="FAK78" s="28"/>
      <c r="FAL78" s="28"/>
      <c r="FAM78" s="52"/>
      <c r="FAN78" s="51"/>
      <c r="FAO78" s="51"/>
      <c r="FAP78" s="51"/>
      <c r="FAQ78" s="47"/>
      <c r="FAR78" s="52"/>
      <c r="FAS78" s="52"/>
      <c r="FAT78" s="52"/>
      <c r="FAU78" s="28"/>
      <c r="FAV78" s="28"/>
      <c r="FAW78" s="28"/>
      <c r="FAX78" s="28"/>
      <c r="FAY78" s="28"/>
      <c r="FAZ78" s="28"/>
      <c r="FBA78" s="28"/>
      <c r="FBB78" s="28"/>
      <c r="FBC78" s="52"/>
      <c r="FBD78" s="51"/>
      <c r="FBE78" s="51"/>
      <c r="FBF78" s="51"/>
      <c r="FBG78" s="47"/>
      <c r="FBH78" s="52"/>
      <c r="FBI78" s="52"/>
      <c r="FBJ78" s="52"/>
      <c r="FBK78" s="28"/>
      <c r="FBL78" s="28"/>
      <c r="FBM78" s="28"/>
      <c r="FBN78" s="28"/>
      <c r="FBO78" s="28"/>
      <c r="FBP78" s="28"/>
      <c r="FBQ78" s="28"/>
      <c r="FBR78" s="28"/>
      <c r="FBS78" s="52"/>
      <c r="FBT78" s="51"/>
      <c r="FBU78" s="51"/>
      <c r="FBV78" s="51"/>
      <c r="FBW78" s="47"/>
      <c r="FBX78" s="52"/>
      <c r="FBY78" s="52"/>
      <c r="FBZ78" s="52"/>
      <c r="FCA78" s="28"/>
      <c r="FCB78" s="28"/>
      <c r="FCC78" s="28"/>
      <c r="FCD78" s="28"/>
      <c r="FCE78" s="28"/>
      <c r="FCF78" s="28"/>
      <c r="FCG78" s="28"/>
      <c r="FCH78" s="28"/>
      <c r="FCI78" s="52"/>
      <c r="FCJ78" s="51"/>
      <c r="FCK78" s="51"/>
      <c r="FCL78" s="51"/>
      <c r="FCM78" s="47"/>
      <c r="FCN78" s="52"/>
      <c r="FCO78" s="52"/>
      <c r="FCP78" s="52"/>
      <c r="FCQ78" s="28"/>
      <c r="FCR78" s="28"/>
      <c r="FCS78" s="28"/>
      <c r="FCT78" s="28"/>
      <c r="FCU78" s="28"/>
      <c r="FCV78" s="28"/>
      <c r="FCW78" s="28"/>
      <c r="FCX78" s="28"/>
      <c r="FCY78" s="52"/>
      <c r="FCZ78" s="51"/>
      <c r="FDA78" s="51"/>
      <c r="FDB78" s="51"/>
      <c r="FDC78" s="47"/>
      <c r="FDD78" s="52"/>
      <c r="FDE78" s="52"/>
      <c r="FDF78" s="52"/>
      <c r="FDG78" s="28"/>
      <c r="FDH78" s="28"/>
      <c r="FDI78" s="28"/>
      <c r="FDJ78" s="28"/>
      <c r="FDK78" s="28"/>
      <c r="FDL78" s="28"/>
      <c r="FDM78" s="28"/>
      <c r="FDN78" s="28"/>
      <c r="FDO78" s="52"/>
      <c r="FDP78" s="51"/>
      <c r="FDQ78" s="51"/>
      <c r="FDR78" s="51"/>
      <c r="FDS78" s="47"/>
      <c r="FDT78" s="52"/>
      <c r="FDU78" s="52"/>
      <c r="FDV78" s="52"/>
      <c r="FDW78" s="28"/>
      <c r="FDX78" s="28"/>
      <c r="FDY78" s="28"/>
      <c r="FDZ78" s="28"/>
      <c r="FEA78" s="28"/>
      <c r="FEB78" s="28"/>
      <c r="FEC78" s="28"/>
      <c r="FED78" s="28"/>
      <c r="FEE78" s="52"/>
      <c r="FEF78" s="51"/>
      <c r="FEG78" s="51"/>
      <c r="FEH78" s="51"/>
      <c r="FEI78" s="47"/>
      <c r="FEJ78" s="52"/>
      <c r="FEK78" s="52"/>
      <c r="FEL78" s="52"/>
      <c r="FEM78" s="28"/>
      <c r="FEN78" s="28"/>
      <c r="FEO78" s="28"/>
      <c r="FEP78" s="28"/>
      <c r="FEQ78" s="28"/>
      <c r="FER78" s="28"/>
      <c r="FES78" s="28"/>
      <c r="FET78" s="28"/>
      <c r="FEU78" s="52"/>
      <c r="FEV78" s="51"/>
      <c r="FEW78" s="51"/>
      <c r="FEX78" s="51"/>
      <c r="FEY78" s="47"/>
      <c r="FEZ78" s="52"/>
      <c r="FFA78" s="52"/>
      <c r="FFB78" s="52"/>
      <c r="FFC78" s="28"/>
      <c r="FFD78" s="28"/>
      <c r="FFE78" s="28"/>
      <c r="FFF78" s="28"/>
      <c r="FFG78" s="28"/>
      <c r="FFH78" s="28"/>
      <c r="FFI78" s="28"/>
      <c r="FFJ78" s="28"/>
      <c r="FFK78" s="52"/>
      <c r="FFL78" s="51"/>
      <c r="FFM78" s="51"/>
      <c r="FFN78" s="51"/>
      <c r="FFO78" s="47"/>
      <c r="FFP78" s="52"/>
      <c r="FFQ78" s="52"/>
      <c r="FFR78" s="52"/>
      <c r="FFS78" s="28"/>
      <c r="FFT78" s="28"/>
      <c r="FFU78" s="28"/>
      <c r="FFV78" s="28"/>
      <c r="FFW78" s="28"/>
      <c r="FFX78" s="28"/>
      <c r="FFY78" s="28"/>
      <c r="FFZ78" s="28"/>
      <c r="FGA78" s="52"/>
      <c r="FGB78" s="51"/>
      <c r="FGC78" s="51"/>
      <c r="FGD78" s="51"/>
      <c r="FGE78" s="47"/>
      <c r="FGF78" s="52"/>
      <c r="FGG78" s="52"/>
      <c r="FGH78" s="52"/>
      <c r="FGI78" s="28"/>
      <c r="FGJ78" s="28"/>
      <c r="FGK78" s="28"/>
      <c r="FGL78" s="28"/>
      <c r="FGM78" s="28"/>
      <c r="FGN78" s="28"/>
      <c r="FGO78" s="28"/>
      <c r="FGP78" s="28"/>
      <c r="FGQ78" s="52"/>
      <c r="FGR78" s="51"/>
      <c r="FGS78" s="51"/>
      <c r="FGT78" s="51"/>
      <c r="FGU78" s="47"/>
      <c r="FGV78" s="52"/>
      <c r="FGW78" s="52"/>
      <c r="FGX78" s="52"/>
      <c r="FGY78" s="28"/>
      <c r="FGZ78" s="28"/>
      <c r="FHA78" s="28"/>
      <c r="FHB78" s="28"/>
      <c r="FHC78" s="28"/>
      <c r="FHD78" s="28"/>
      <c r="FHE78" s="28"/>
      <c r="FHF78" s="28"/>
      <c r="FHG78" s="52"/>
      <c r="FHH78" s="51"/>
      <c r="FHI78" s="51"/>
      <c r="FHJ78" s="51"/>
      <c r="FHK78" s="47"/>
      <c r="FHL78" s="52"/>
      <c r="FHM78" s="52"/>
      <c r="FHN78" s="52"/>
      <c r="FHO78" s="28"/>
      <c r="FHP78" s="28"/>
      <c r="FHQ78" s="28"/>
      <c r="FHR78" s="28"/>
      <c r="FHS78" s="28"/>
      <c r="FHT78" s="28"/>
      <c r="FHU78" s="28"/>
      <c r="FHV78" s="28"/>
      <c r="FHW78" s="52"/>
      <c r="FHX78" s="51"/>
      <c r="FHY78" s="51"/>
      <c r="FHZ78" s="51"/>
      <c r="FIA78" s="47"/>
      <c r="FIB78" s="52"/>
      <c r="FIC78" s="52"/>
      <c r="FID78" s="52"/>
      <c r="FIE78" s="28"/>
      <c r="FIF78" s="28"/>
      <c r="FIG78" s="28"/>
      <c r="FIH78" s="28"/>
      <c r="FII78" s="28"/>
      <c r="FIJ78" s="28"/>
      <c r="FIK78" s="28"/>
      <c r="FIL78" s="28"/>
      <c r="FIM78" s="52"/>
      <c r="FIN78" s="51"/>
      <c r="FIO78" s="51"/>
      <c r="FIP78" s="51"/>
      <c r="FIQ78" s="47"/>
      <c r="FIR78" s="52"/>
      <c r="FIS78" s="52"/>
      <c r="FIT78" s="52"/>
      <c r="FIU78" s="28"/>
      <c r="FIV78" s="28"/>
      <c r="FIW78" s="28"/>
      <c r="FIX78" s="28"/>
      <c r="FIY78" s="28"/>
      <c r="FIZ78" s="28"/>
      <c r="FJA78" s="28"/>
      <c r="FJB78" s="28"/>
      <c r="FJC78" s="52"/>
      <c r="FJD78" s="51"/>
      <c r="FJE78" s="51"/>
      <c r="FJF78" s="51"/>
      <c r="FJG78" s="47"/>
      <c r="FJH78" s="52"/>
      <c r="FJI78" s="52"/>
      <c r="FJJ78" s="52"/>
      <c r="FJK78" s="28"/>
      <c r="FJL78" s="28"/>
      <c r="FJM78" s="28"/>
      <c r="FJN78" s="28"/>
      <c r="FJO78" s="28"/>
      <c r="FJP78" s="28"/>
      <c r="FJQ78" s="28"/>
      <c r="FJR78" s="28"/>
      <c r="FJS78" s="52"/>
      <c r="FJT78" s="51"/>
      <c r="FJU78" s="51"/>
      <c r="FJV78" s="51"/>
      <c r="FJW78" s="47"/>
      <c r="FJX78" s="52"/>
      <c r="FJY78" s="52"/>
      <c r="FJZ78" s="52"/>
      <c r="FKA78" s="28"/>
      <c r="FKB78" s="28"/>
      <c r="FKC78" s="28"/>
      <c r="FKD78" s="28"/>
      <c r="FKE78" s="28"/>
      <c r="FKF78" s="28"/>
      <c r="FKG78" s="28"/>
      <c r="FKH78" s="28"/>
      <c r="FKI78" s="52"/>
      <c r="FKJ78" s="51"/>
      <c r="FKK78" s="51"/>
      <c r="FKL78" s="51"/>
      <c r="FKM78" s="47"/>
      <c r="FKN78" s="52"/>
      <c r="FKO78" s="52"/>
      <c r="FKP78" s="52"/>
      <c r="FKQ78" s="28"/>
      <c r="FKR78" s="28"/>
      <c r="FKS78" s="28"/>
      <c r="FKT78" s="28"/>
      <c r="FKU78" s="28"/>
      <c r="FKV78" s="28"/>
      <c r="FKW78" s="28"/>
      <c r="FKX78" s="28"/>
      <c r="FKY78" s="52"/>
      <c r="FKZ78" s="51"/>
      <c r="FLA78" s="51"/>
      <c r="FLB78" s="51"/>
      <c r="FLC78" s="47"/>
      <c r="FLD78" s="52"/>
      <c r="FLE78" s="52"/>
      <c r="FLF78" s="52"/>
      <c r="FLG78" s="28"/>
      <c r="FLH78" s="28"/>
      <c r="FLI78" s="28"/>
      <c r="FLJ78" s="28"/>
      <c r="FLK78" s="28"/>
      <c r="FLL78" s="28"/>
      <c r="FLM78" s="28"/>
      <c r="FLN78" s="28"/>
      <c r="FLO78" s="52"/>
      <c r="FLP78" s="51"/>
      <c r="FLQ78" s="51"/>
      <c r="FLR78" s="51"/>
      <c r="FLS78" s="47"/>
      <c r="FLT78" s="52"/>
      <c r="FLU78" s="52"/>
      <c r="FLV78" s="52"/>
      <c r="FLW78" s="28"/>
      <c r="FLX78" s="28"/>
      <c r="FLY78" s="28"/>
      <c r="FLZ78" s="28"/>
      <c r="FMA78" s="28"/>
      <c r="FMB78" s="28"/>
      <c r="FMC78" s="28"/>
      <c r="FMD78" s="28"/>
      <c r="FME78" s="52"/>
      <c r="FMF78" s="51"/>
      <c r="FMG78" s="51"/>
      <c r="FMH78" s="51"/>
      <c r="FMI78" s="47"/>
      <c r="FMJ78" s="52"/>
      <c r="FMK78" s="52"/>
      <c r="FML78" s="52"/>
      <c r="FMM78" s="28"/>
      <c r="FMN78" s="28"/>
      <c r="FMO78" s="28"/>
      <c r="FMP78" s="28"/>
      <c r="FMQ78" s="28"/>
      <c r="FMR78" s="28"/>
      <c r="FMS78" s="28"/>
      <c r="FMT78" s="28"/>
      <c r="FMU78" s="52"/>
      <c r="FMV78" s="51"/>
      <c r="FMW78" s="51"/>
      <c r="FMX78" s="51"/>
      <c r="FMY78" s="47"/>
      <c r="FMZ78" s="52"/>
      <c r="FNA78" s="52"/>
      <c r="FNB78" s="52"/>
      <c r="FNC78" s="28"/>
      <c r="FND78" s="28"/>
      <c r="FNE78" s="28"/>
      <c r="FNF78" s="28"/>
      <c r="FNG78" s="28"/>
      <c r="FNH78" s="28"/>
      <c r="FNI78" s="28"/>
      <c r="FNJ78" s="28"/>
      <c r="FNK78" s="52"/>
      <c r="FNL78" s="51"/>
      <c r="FNM78" s="51"/>
      <c r="FNN78" s="51"/>
      <c r="FNO78" s="47"/>
      <c r="FNP78" s="52"/>
      <c r="FNQ78" s="52"/>
      <c r="FNR78" s="52"/>
      <c r="FNS78" s="28"/>
      <c r="FNT78" s="28"/>
      <c r="FNU78" s="28"/>
      <c r="FNV78" s="28"/>
      <c r="FNW78" s="28"/>
      <c r="FNX78" s="28"/>
      <c r="FNY78" s="28"/>
      <c r="FNZ78" s="28"/>
      <c r="FOA78" s="52"/>
      <c r="FOB78" s="51"/>
      <c r="FOC78" s="51"/>
      <c r="FOD78" s="51"/>
      <c r="FOE78" s="47"/>
      <c r="FOF78" s="52"/>
      <c r="FOG78" s="52"/>
      <c r="FOH78" s="52"/>
      <c r="FOI78" s="28"/>
      <c r="FOJ78" s="28"/>
      <c r="FOK78" s="28"/>
      <c r="FOL78" s="28"/>
      <c r="FOM78" s="28"/>
      <c r="FON78" s="28"/>
      <c r="FOO78" s="28"/>
      <c r="FOP78" s="28"/>
      <c r="FOQ78" s="52"/>
      <c r="FOR78" s="51"/>
      <c r="FOS78" s="51"/>
      <c r="FOT78" s="51"/>
      <c r="FOU78" s="47"/>
      <c r="FOV78" s="52"/>
      <c r="FOW78" s="52"/>
      <c r="FOX78" s="52"/>
      <c r="FOY78" s="28"/>
      <c r="FOZ78" s="28"/>
      <c r="FPA78" s="28"/>
      <c r="FPB78" s="28"/>
      <c r="FPC78" s="28"/>
      <c r="FPD78" s="28"/>
      <c r="FPE78" s="28"/>
      <c r="FPF78" s="28"/>
      <c r="FPG78" s="52"/>
      <c r="FPH78" s="51"/>
      <c r="FPI78" s="51"/>
      <c r="FPJ78" s="51"/>
      <c r="FPK78" s="47"/>
      <c r="FPL78" s="52"/>
      <c r="FPM78" s="52"/>
      <c r="FPN78" s="52"/>
      <c r="FPO78" s="28"/>
      <c r="FPP78" s="28"/>
      <c r="FPQ78" s="28"/>
      <c r="FPR78" s="28"/>
      <c r="FPS78" s="28"/>
      <c r="FPT78" s="28"/>
      <c r="FPU78" s="28"/>
      <c r="FPV78" s="28"/>
      <c r="FPW78" s="52"/>
      <c r="FPX78" s="51"/>
      <c r="FPY78" s="51"/>
      <c r="FPZ78" s="51"/>
      <c r="FQA78" s="47"/>
      <c r="FQB78" s="52"/>
      <c r="FQC78" s="52"/>
      <c r="FQD78" s="52"/>
      <c r="FQE78" s="28"/>
      <c r="FQF78" s="28"/>
      <c r="FQG78" s="28"/>
      <c r="FQH78" s="28"/>
      <c r="FQI78" s="28"/>
      <c r="FQJ78" s="28"/>
      <c r="FQK78" s="28"/>
      <c r="FQL78" s="28"/>
      <c r="FQM78" s="52"/>
      <c r="FQN78" s="51"/>
      <c r="FQO78" s="51"/>
      <c r="FQP78" s="51"/>
      <c r="FQQ78" s="47"/>
      <c r="FQR78" s="52"/>
      <c r="FQS78" s="52"/>
      <c r="FQT78" s="52"/>
      <c r="FQU78" s="28"/>
      <c r="FQV78" s="28"/>
      <c r="FQW78" s="28"/>
      <c r="FQX78" s="28"/>
      <c r="FQY78" s="28"/>
      <c r="FQZ78" s="28"/>
      <c r="FRA78" s="28"/>
      <c r="FRB78" s="28"/>
      <c r="FRC78" s="52"/>
      <c r="FRD78" s="51"/>
      <c r="FRE78" s="51"/>
      <c r="FRF78" s="51"/>
      <c r="FRG78" s="47"/>
      <c r="FRH78" s="52"/>
      <c r="FRI78" s="52"/>
      <c r="FRJ78" s="52"/>
      <c r="FRK78" s="28"/>
      <c r="FRL78" s="28"/>
      <c r="FRM78" s="28"/>
      <c r="FRN78" s="28"/>
      <c r="FRO78" s="28"/>
      <c r="FRP78" s="28"/>
      <c r="FRQ78" s="28"/>
      <c r="FRR78" s="28"/>
      <c r="FRS78" s="52"/>
      <c r="FRT78" s="51"/>
      <c r="FRU78" s="51"/>
      <c r="FRV78" s="51"/>
      <c r="FRW78" s="47"/>
      <c r="FRX78" s="52"/>
      <c r="FRY78" s="52"/>
      <c r="FRZ78" s="52"/>
      <c r="FSA78" s="28"/>
      <c r="FSB78" s="28"/>
      <c r="FSC78" s="28"/>
      <c r="FSD78" s="28"/>
      <c r="FSE78" s="28"/>
      <c r="FSF78" s="28"/>
      <c r="FSG78" s="28"/>
      <c r="FSH78" s="28"/>
      <c r="FSI78" s="52"/>
      <c r="FSJ78" s="51"/>
      <c r="FSK78" s="51"/>
      <c r="FSL78" s="51"/>
      <c r="FSM78" s="47"/>
      <c r="FSN78" s="52"/>
      <c r="FSO78" s="52"/>
      <c r="FSP78" s="52"/>
      <c r="FSQ78" s="28"/>
      <c r="FSR78" s="28"/>
      <c r="FSS78" s="28"/>
      <c r="FST78" s="28"/>
      <c r="FSU78" s="28"/>
      <c r="FSV78" s="28"/>
      <c r="FSW78" s="28"/>
      <c r="FSX78" s="28"/>
      <c r="FSY78" s="52"/>
      <c r="FSZ78" s="51"/>
      <c r="FTA78" s="51"/>
      <c r="FTB78" s="51"/>
      <c r="FTC78" s="47"/>
      <c r="FTD78" s="52"/>
      <c r="FTE78" s="52"/>
      <c r="FTF78" s="52"/>
      <c r="FTG78" s="28"/>
      <c r="FTH78" s="28"/>
      <c r="FTI78" s="28"/>
      <c r="FTJ78" s="28"/>
      <c r="FTK78" s="28"/>
      <c r="FTL78" s="28"/>
      <c r="FTM78" s="28"/>
      <c r="FTN78" s="28"/>
      <c r="FTO78" s="52"/>
      <c r="FTP78" s="51"/>
      <c r="FTQ78" s="51"/>
      <c r="FTR78" s="51"/>
      <c r="FTS78" s="47"/>
      <c r="FTT78" s="52"/>
      <c r="FTU78" s="52"/>
      <c r="FTV78" s="52"/>
      <c r="FTW78" s="28"/>
      <c r="FTX78" s="28"/>
      <c r="FTY78" s="28"/>
      <c r="FTZ78" s="28"/>
      <c r="FUA78" s="28"/>
      <c r="FUB78" s="28"/>
      <c r="FUC78" s="28"/>
      <c r="FUD78" s="28"/>
      <c r="FUE78" s="52"/>
      <c r="FUF78" s="51"/>
      <c r="FUG78" s="51"/>
      <c r="FUH78" s="51"/>
      <c r="FUI78" s="47"/>
      <c r="FUJ78" s="52"/>
      <c r="FUK78" s="52"/>
      <c r="FUL78" s="52"/>
      <c r="FUM78" s="28"/>
      <c r="FUN78" s="28"/>
      <c r="FUO78" s="28"/>
      <c r="FUP78" s="28"/>
      <c r="FUQ78" s="28"/>
      <c r="FUR78" s="28"/>
      <c r="FUS78" s="28"/>
      <c r="FUT78" s="28"/>
      <c r="FUU78" s="52"/>
      <c r="FUV78" s="51"/>
      <c r="FUW78" s="51"/>
      <c r="FUX78" s="51"/>
      <c r="FUY78" s="47"/>
      <c r="FUZ78" s="52"/>
      <c r="FVA78" s="52"/>
      <c r="FVB78" s="52"/>
      <c r="FVC78" s="28"/>
      <c r="FVD78" s="28"/>
      <c r="FVE78" s="28"/>
      <c r="FVF78" s="28"/>
      <c r="FVG78" s="28"/>
      <c r="FVH78" s="28"/>
      <c r="FVI78" s="28"/>
      <c r="FVJ78" s="28"/>
      <c r="FVK78" s="52"/>
      <c r="FVL78" s="51"/>
      <c r="FVM78" s="51"/>
      <c r="FVN78" s="51"/>
      <c r="FVO78" s="47"/>
      <c r="FVP78" s="52"/>
      <c r="FVQ78" s="52"/>
      <c r="FVR78" s="52"/>
      <c r="FVS78" s="28"/>
      <c r="FVT78" s="28"/>
      <c r="FVU78" s="28"/>
      <c r="FVV78" s="28"/>
      <c r="FVW78" s="28"/>
      <c r="FVX78" s="28"/>
      <c r="FVY78" s="28"/>
      <c r="FVZ78" s="28"/>
      <c r="FWA78" s="52"/>
      <c r="FWB78" s="51"/>
      <c r="FWC78" s="51"/>
      <c r="FWD78" s="51"/>
      <c r="FWE78" s="47"/>
      <c r="FWF78" s="52"/>
      <c r="FWG78" s="52"/>
      <c r="FWH78" s="52"/>
      <c r="FWI78" s="28"/>
      <c r="FWJ78" s="28"/>
      <c r="FWK78" s="28"/>
      <c r="FWL78" s="28"/>
      <c r="FWM78" s="28"/>
      <c r="FWN78" s="28"/>
      <c r="FWO78" s="28"/>
      <c r="FWP78" s="28"/>
      <c r="FWQ78" s="52"/>
      <c r="FWR78" s="51"/>
      <c r="FWS78" s="51"/>
      <c r="FWT78" s="51"/>
      <c r="FWU78" s="47"/>
      <c r="FWV78" s="52"/>
      <c r="FWW78" s="52"/>
      <c r="FWX78" s="52"/>
      <c r="FWY78" s="28"/>
      <c r="FWZ78" s="28"/>
      <c r="FXA78" s="28"/>
      <c r="FXB78" s="28"/>
      <c r="FXC78" s="28"/>
      <c r="FXD78" s="28"/>
      <c r="FXE78" s="28"/>
      <c r="FXF78" s="28"/>
      <c r="FXG78" s="52"/>
      <c r="FXH78" s="51"/>
      <c r="FXI78" s="51"/>
      <c r="FXJ78" s="51"/>
      <c r="FXK78" s="47"/>
      <c r="FXL78" s="52"/>
      <c r="FXM78" s="52"/>
      <c r="FXN78" s="52"/>
      <c r="FXO78" s="28"/>
      <c r="FXP78" s="28"/>
      <c r="FXQ78" s="28"/>
      <c r="FXR78" s="28"/>
      <c r="FXS78" s="28"/>
      <c r="FXT78" s="28"/>
      <c r="FXU78" s="28"/>
      <c r="FXV78" s="28"/>
      <c r="FXW78" s="52"/>
      <c r="FXX78" s="51"/>
      <c r="FXY78" s="51"/>
      <c r="FXZ78" s="51"/>
      <c r="FYA78" s="47"/>
      <c r="FYB78" s="52"/>
      <c r="FYC78" s="52"/>
      <c r="FYD78" s="52"/>
      <c r="FYE78" s="28"/>
      <c r="FYF78" s="28"/>
      <c r="FYG78" s="28"/>
      <c r="FYH78" s="28"/>
      <c r="FYI78" s="28"/>
      <c r="FYJ78" s="28"/>
      <c r="FYK78" s="28"/>
      <c r="FYL78" s="28"/>
      <c r="FYM78" s="52"/>
      <c r="FYN78" s="51"/>
      <c r="FYO78" s="51"/>
      <c r="FYP78" s="51"/>
      <c r="FYQ78" s="47"/>
      <c r="FYR78" s="52"/>
      <c r="FYS78" s="52"/>
      <c r="FYT78" s="52"/>
      <c r="FYU78" s="28"/>
      <c r="FYV78" s="28"/>
      <c r="FYW78" s="28"/>
      <c r="FYX78" s="28"/>
      <c r="FYY78" s="28"/>
      <c r="FYZ78" s="28"/>
      <c r="FZA78" s="28"/>
      <c r="FZB78" s="28"/>
      <c r="FZC78" s="52"/>
      <c r="FZD78" s="51"/>
      <c r="FZE78" s="51"/>
      <c r="FZF78" s="51"/>
      <c r="FZG78" s="47"/>
      <c r="FZH78" s="52"/>
      <c r="FZI78" s="52"/>
      <c r="FZJ78" s="52"/>
      <c r="FZK78" s="28"/>
      <c r="FZL78" s="28"/>
      <c r="FZM78" s="28"/>
      <c r="FZN78" s="28"/>
      <c r="FZO78" s="28"/>
      <c r="FZP78" s="28"/>
      <c r="FZQ78" s="28"/>
      <c r="FZR78" s="28"/>
      <c r="FZS78" s="52"/>
      <c r="FZT78" s="51"/>
      <c r="FZU78" s="51"/>
      <c r="FZV78" s="51"/>
      <c r="FZW78" s="47"/>
      <c r="FZX78" s="52"/>
      <c r="FZY78" s="52"/>
      <c r="FZZ78" s="52"/>
      <c r="GAA78" s="28"/>
      <c r="GAB78" s="28"/>
      <c r="GAC78" s="28"/>
      <c r="GAD78" s="28"/>
      <c r="GAE78" s="28"/>
      <c r="GAF78" s="28"/>
      <c r="GAG78" s="28"/>
      <c r="GAH78" s="28"/>
      <c r="GAI78" s="52"/>
      <c r="GAJ78" s="51"/>
      <c r="GAK78" s="51"/>
      <c r="GAL78" s="51"/>
      <c r="GAM78" s="47"/>
      <c r="GAN78" s="52"/>
      <c r="GAO78" s="52"/>
      <c r="GAP78" s="52"/>
      <c r="GAQ78" s="28"/>
      <c r="GAR78" s="28"/>
      <c r="GAS78" s="28"/>
      <c r="GAT78" s="28"/>
      <c r="GAU78" s="28"/>
      <c r="GAV78" s="28"/>
      <c r="GAW78" s="28"/>
      <c r="GAX78" s="28"/>
      <c r="GAY78" s="52"/>
      <c r="GAZ78" s="51"/>
      <c r="GBA78" s="51"/>
      <c r="GBB78" s="51"/>
      <c r="GBC78" s="47"/>
      <c r="GBD78" s="52"/>
      <c r="GBE78" s="52"/>
      <c r="GBF78" s="52"/>
      <c r="GBG78" s="28"/>
      <c r="GBH78" s="28"/>
      <c r="GBI78" s="28"/>
      <c r="GBJ78" s="28"/>
      <c r="GBK78" s="28"/>
      <c r="GBL78" s="28"/>
      <c r="GBM78" s="28"/>
      <c r="GBN78" s="28"/>
      <c r="GBO78" s="52"/>
      <c r="GBP78" s="51"/>
      <c r="GBQ78" s="51"/>
      <c r="GBR78" s="51"/>
      <c r="GBS78" s="47"/>
      <c r="GBT78" s="52"/>
      <c r="GBU78" s="52"/>
      <c r="GBV78" s="52"/>
      <c r="GBW78" s="28"/>
      <c r="GBX78" s="28"/>
      <c r="GBY78" s="28"/>
      <c r="GBZ78" s="28"/>
      <c r="GCA78" s="28"/>
      <c r="GCB78" s="28"/>
      <c r="GCC78" s="28"/>
      <c r="GCD78" s="28"/>
      <c r="GCE78" s="52"/>
      <c r="GCF78" s="51"/>
      <c r="GCG78" s="51"/>
      <c r="GCH78" s="51"/>
      <c r="GCI78" s="47"/>
      <c r="GCJ78" s="52"/>
      <c r="GCK78" s="52"/>
      <c r="GCL78" s="52"/>
      <c r="GCM78" s="28"/>
      <c r="GCN78" s="28"/>
      <c r="GCO78" s="28"/>
      <c r="GCP78" s="28"/>
      <c r="GCQ78" s="28"/>
      <c r="GCR78" s="28"/>
      <c r="GCS78" s="28"/>
      <c r="GCT78" s="28"/>
      <c r="GCU78" s="52"/>
      <c r="GCV78" s="51"/>
      <c r="GCW78" s="51"/>
      <c r="GCX78" s="51"/>
      <c r="GCY78" s="47"/>
      <c r="GCZ78" s="52"/>
      <c r="GDA78" s="52"/>
      <c r="GDB78" s="52"/>
      <c r="GDC78" s="28"/>
      <c r="GDD78" s="28"/>
      <c r="GDE78" s="28"/>
      <c r="GDF78" s="28"/>
      <c r="GDG78" s="28"/>
      <c r="GDH78" s="28"/>
      <c r="GDI78" s="28"/>
      <c r="GDJ78" s="28"/>
      <c r="GDK78" s="52"/>
      <c r="GDL78" s="51"/>
      <c r="GDM78" s="51"/>
      <c r="GDN78" s="51"/>
      <c r="GDO78" s="47"/>
      <c r="GDP78" s="52"/>
      <c r="GDQ78" s="52"/>
      <c r="GDR78" s="52"/>
      <c r="GDS78" s="28"/>
      <c r="GDT78" s="28"/>
      <c r="GDU78" s="28"/>
      <c r="GDV78" s="28"/>
      <c r="GDW78" s="28"/>
      <c r="GDX78" s="28"/>
      <c r="GDY78" s="28"/>
      <c r="GDZ78" s="28"/>
      <c r="GEA78" s="52"/>
      <c r="GEB78" s="51"/>
      <c r="GEC78" s="51"/>
      <c r="GED78" s="51"/>
      <c r="GEE78" s="47"/>
      <c r="GEF78" s="52"/>
      <c r="GEG78" s="52"/>
      <c r="GEH78" s="52"/>
      <c r="GEI78" s="28"/>
      <c r="GEJ78" s="28"/>
      <c r="GEK78" s="28"/>
      <c r="GEL78" s="28"/>
      <c r="GEM78" s="28"/>
      <c r="GEN78" s="28"/>
      <c r="GEO78" s="28"/>
      <c r="GEP78" s="28"/>
      <c r="GEQ78" s="52"/>
      <c r="GER78" s="51"/>
      <c r="GES78" s="51"/>
      <c r="GET78" s="51"/>
      <c r="GEU78" s="47"/>
      <c r="GEV78" s="52"/>
      <c r="GEW78" s="52"/>
      <c r="GEX78" s="52"/>
      <c r="GEY78" s="28"/>
      <c r="GEZ78" s="28"/>
      <c r="GFA78" s="28"/>
      <c r="GFB78" s="28"/>
      <c r="GFC78" s="28"/>
      <c r="GFD78" s="28"/>
      <c r="GFE78" s="28"/>
      <c r="GFF78" s="28"/>
      <c r="GFG78" s="52"/>
      <c r="GFH78" s="51"/>
      <c r="GFI78" s="51"/>
      <c r="GFJ78" s="51"/>
      <c r="GFK78" s="47"/>
      <c r="GFL78" s="52"/>
      <c r="GFM78" s="52"/>
      <c r="GFN78" s="52"/>
      <c r="GFO78" s="28"/>
      <c r="GFP78" s="28"/>
      <c r="GFQ78" s="28"/>
      <c r="GFR78" s="28"/>
      <c r="GFS78" s="28"/>
      <c r="GFT78" s="28"/>
      <c r="GFU78" s="28"/>
      <c r="GFV78" s="28"/>
      <c r="GFW78" s="52"/>
      <c r="GFX78" s="51"/>
      <c r="GFY78" s="51"/>
      <c r="GFZ78" s="51"/>
      <c r="GGA78" s="47"/>
      <c r="GGB78" s="52"/>
      <c r="GGC78" s="52"/>
      <c r="GGD78" s="52"/>
      <c r="GGE78" s="28"/>
      <c r="GGF78" s="28"/>
      <c r="GGG78" s="28"/>
      <c r="GGH78" s="28"/>
      <c r="GGI78" s="28"/>
      <c r="GGJ78" s="28"/>
      <c r="GGK78" s="28"/>
      <c r="GGL78" s="28"/>
      <c r="GGM78" s="52"/>
      <c r="GGN78" s="51"/>
      <c r="GGO78" s="51"/>
      <c r="GGP78" s="51"/>
      <c r="GGQ78" s="47"/>
      <c r="GGR78" s="52"/>
      <c r="GGS78" s="52"/>
      <c r="GGT78" s="52"/>
      <c r="GGU78" s="28"/>
      <c r="GGV78" s="28"/>
      <c r="GGW78" s="28"/>
      <c r="GGX78" s="28"/>
      <c r="GGY78" s="28"/>
      <c r="GGZ78" s="28"/>
      <c r="GHA78" s="28"/>
      <c r="GHB78" s="28"/>
      <c r="GHC78" s="52"/>
      <c r="GHD78" s="51"/>
      <c r="GHE78" s="51"/>
      <c r="GHF78" s="51"/>
      <c r="GHG78" s="47"/>
      <c r="GHH78" s="52"/>
      <c r="GHI78" s="52"/>
      <c r="GHJ78" s="52"/>
      <c r="GHK78" s="28"/>
      <c r="GHL78" s="28"/>
      <c r="GHM78" s="28"/>
      <c r="GHN78" s="28"/>
      <c r="GHO78" s="28"/>
      <c r="GHP78" s="28"/>
      <c r="GHQ78" s="28"/>
      <c r="GHR78" s="28"/>
      <c r="GHS78" s="52"/>
      <c r="GHT78" s="51"/>
      <c r="GHU78" s="51"/>
      <c r="GHV78" s="51"/>
      <c r="GHW78" s="47"/>
      <c r="GHX78" s="52"/>
      <c r="GHY78" s="52"/>
      <c r="GHZ78" s="52"/>
      <c r="GIA78" s="28"/>
      <c r="GIB78" s="28"/>
      <c r="GIC78" s="28"/>
      <c r="GID78" s="28"/>
      <c r="GIE78" s="28"/>
      <c r="GIF78" s="28"/>
      <c r="GIG78" s="28"/>
      <c r="GIH78" s="28"/>
      <c r="GII78" s="52"/>
      <c r="GIJ78" s="51"/>
      <c r="GIK78" s="51"/>
      <c r="GIL78" s="51"/>
      <c r="GIM78" s="47"/>
      <c r="GIN78" s="52"/>
      <c r="GIO78" s="52"/>
      <c r="GIP78" s="52"/>
      <c r="GIQ78" s="28"/>
      <c r="GIR78" s="28"/>
      <c r="GIS78" s="28"/>
      <c r="GIT78" s="28"/>
      <c r="GIU78" s="28"/>
      <c r="GIV78" s="28"/>
      <c r="GIW78" s="28"/>
      <c r="GIX78" s="28"/>
      <c r="GIY78" s="52"/>
      <c r="GIZ78" s="51"/>
      <c r="GJA78" s="51"/>
      <c r="GJB78" s="51"/>
      <c r="GJC78" s="47"/>
      <c r="GJD78" s="52"/>
      <c r="GJE78" s="52"/>
      <c r="GJF78" s="52"/>
      <c r="GJG78" s="28"/>
      <c r="GJH78" s="28"/>
      <c r="GJI78" s="28"/>
      <c r="GJJ78" s="28"/>
      <c r="GJK78" s="28"/>
      <c r="GJL78" s="28"/>
      <c r="GJM78" s="28"/>
      <c r="GJN78" s="28"/>
      <c r="GJO78" s="52"/>
      <c r="GJP78" s="51"/>
      <c r="GJQ78" s="51"/>
      <c r="GJR78" s="51"/>
      <c r="GJS78" s="47"/>
      <c r="GJT78" s="52"/>
      <c r="GJU78" s="52"/>
      <c r="GJV78" s="52"/>
      <c r="GJW78" s="28"/>
      <c r="GJX78" s="28"/>
      <c r="GJY78" s="28"/>
      <c r="GJZ78" s="28"/>
      <c r="GKA78" s="28"/>
      <c r="GKB78" s="28"/>
      <c r="GKC78" s="28"/>
      <c r="GKD78" s="28"/>
      <c r="GKE78" s="52"/>
      <c r="GKF78" s="51"/>
      <c r="GKG78" s="51"/>
      <c r="GKH78" s="51"/>
      <c r="GKI78" s="47"/>
      <c r="GKJ78" s="52"/>
      <c r="GKK78" s="52"/>
      <c r="GKL78" s="52"/>
      <c r="GKM78" s="28"/>
      <c r="GKN78" s="28"/>
      <c r="GKO78" s="28"/>
      <c r="GKP78" s="28"/>
      <c r="GKQ78" s="28"/>
      <c r="GKR78" s="28"/>
      <c r="GKS78" s="28"/>
      <c r="GKT78" s="28"/>
      <c r="GKU78" s="52"/>
      <c r="GKV78" s="51"/>
      <c r="GKW78" s="51"/>
      <c r="GKX78" s="51"/>
      <c r="GKY78" s="47"/>
      <c r="GKZ78" s="52"/>
      <c r="GLA78" s="52"/>
      <c r="GLB78" s="52"/>
      <c r="GLC78" s="28"/>
      <c r="GLD78" s="28"/>
      <c r="GLE78" s="28"/>
      <c r="GLF78" s="28"/>
      <c r="GLG78" s="28"/>
      <c r="GLH78" s="28"/>
      <c r="GLI78" s="28"/>
      <c r="GLJ78" s="28"/>
      <c r="GLK78" s="52"/>
      <c r="GLL78" s="51"/>
      <c r="GLM78" s="51"/>
      <c r="GLN78" s="51"/>
      <c r="GLO78" s="47"/>
      <c r="GLP78" s="52"/>
      <c r="GLQ78" s="52"/>
      <c r="GLR78" s="52"/>
      <c r="GLS78" s="28"/>
      <c r="GLT78" s="28"/>
      <c r="GLU78" s="28"/>
      <c r="GLV78" s="28"/>
      <c r="GLW78" s="28"/>
      <c r="GLX78" s="28"/>
      <c r="GLY78" s="28"/>
      <c r="GLZ78" s="28"/>
      <c r="GMA78" s="52"/>
      <c r="GMB78" s="51"/>
      <c r="GMC78" s="51"/>
      <c r="GMD78" s="51"/>
      <c r="GME78" s="47"/>
      <c r="GMF78" s="52"/>
      <c r="GMG78" s="52"/>
      <c r="GMH78" s="52"/>
      <c r="GMI78" s="28"/>
      <c r="GMJ78" s="28"/>
      <c r="GMK78" s="28"/>
      <c r="GML78" s="28"/>
      <c r="GMM78" s="28"/>
      <c r="GMN78" s="28"/>
      <c r="GMO78" s="28"/>
      <c r="GMP78" s="28"/>
      <c r="GMQ78" s="52"/>
      <c r="GMR78" s="51"/>
      <c r="GMS78" s="51"/>
      <c r="GMT78" s="51"/>
      <c r="GMU78" s="47"/>
      <c r="GMV78" s="52"/>
      <c r="GMW78" s="52"/>
      <c r="GMX78" s="52"/>
      <c r="GMY78" s="28"/>
      <c r="GMZ78" s="28"/>
      <c r="GNA78" s="28"/>
      <c r="GNB78" s="28"/>
      <c r="GNC78" s="28"/>
      <c r="GND78" s="28"/>
      <c r="GNE78" s="28"/>
      <c r="GNF78" s="28"/>
      <c r="GNG78" s="52"/>
      <c r="GNH78" s="51"/>
      <c r="GNI78" s="51"/>
      <c r="GNJ78" s="51"/>
      <c r="GNK78" s="47"/>
      <c r="GNL78" s="52"/>
      <c r="GNM78" s="52"/>
      <c r="GNN78" s="52"/>
      <c r="GNO78" s="28"/>
      <c r="GNP78" s="28"/>
      <c r="GNQ78" s="28"/>
      <c r="GNR78" s="28"/>
      <c r="GNS78" s="28"/>
      <c r="GNT78" s="28"/>
      <c r="GNU78" s="28"/>
      <c r="GNV78" s="28"/>
      <c r="GNW78" s="52"/>
      <c r="GNX78" s="51"/>
      <c r="GNY78" s="51"/>
      <c r="GNZ78" s="51"/>
      <c r="GOA78" s="47"/>
      <c r="GOB78" s="52"/>
      <c r="GOC78" s="52"/>
      <c r="GOD78" s="52"/>
      <c r="GOE78" s="28"/>
      <c r="GOF78" s="28"/>
      <c r="GOG78" s="28"/>
      <c r="GOH78" s="28"/>
      <c r="GOI78" s="28"/>
      <c r="GOJ78" s="28"/>
      <c r="GOK78" s="28"/>
      <c r="GOL78" s="28"/>
      <c r="GOM78" s="52"/>
      <c r="GON78" s="51"/>
      <c r="GOO78" s="51"/>
      <c r="GOP78" s="51"/>
      <c r="GOQ78" s="47"/>
      <c r="GOR78" s="52"/>
      <c r="GOS78" s="52"/>
      <c r="GOT78" s="52"/>
      <c r="GOU78" s="28"/>
      <c r="GOV78" s="28"/>
      <c r="GOW78" s="28"/>
      <c r="GOX78" s="28"/>
      <c r="GOY78" s="28"/>
      <c r="GOZ78" s="28"/>
      <c r="GPA78" s="28"/>
      <c r="GPB78" s="28"/>
      <c r="GPC78" s="52"/>
      <c r="GPD78" s="51"/>
      <c r="GPE78" s="51"/>
      <c r="GPF78" s="51"/>
      <c r="GPG78" s="47"/>
      <c r="GPH78" s="52"/>
      <c r="GPI78" s="52"/>
      <c r="GPJ78" s="52"/>
      <c r="GPK78" s="28"/>
      <c r="GPL78" s="28"/>
      <c r="GPM78" s="28"/>
      <c r="GPN78" s="28"/>
      <c r="GPO78" s="28"/>
      <c r="GPP78" s="28"/>
      <c r="GPQ78" s="28"/>
      <c r="GPR78" s="28"/>
      <c r="GPS78" s="52"/>
      <c r="GPT78" s="51"/>
      <c r="GPU78" s="51"/>
      <c r="GPV78" s="51"/>
      <c r="GPW78" s="47"/>
      <c r="GPX78" s="52"/>
      <c r="GPY78" s="52"/>
      <c r="GPZ78" s="52"/>
      <c r="GQA78" s="28"/>
      <c r="GQB78" s="28"/>
      <c r="GQC78" s="28"/>
      <c r="GQD78" s="28"/>
      <c r="GQE78" s="28"/>
      <c r="GQF78" s="28"/>
      <c r="GQG78" s="28"/>
      <c r="GQH78" s="28"/>
      <c r="GQI78" s="52"/>
      <c r="GQJ78" s="51"/>
      <c r="GQK78" s="51"/>
      <c r="GQL78" s="51"/>
      <c r="GQM78" s="47"/>
      <c r="GQN78" s="52"/>
      <c r="GQO78" s="52"/>
      <c r="GQP78" s="52"/>
      <c r="GQQ78" s="28"/>
      <c r="GQR78" s="28"/>
      <c r="GQS78" s="28"/>
      <c r="GQT78" s="28"/>
      <c r="GQU78" s="28"/>
      <c r="GQV78" s="28"/>
      <c r="GQW78" s="28"/>
      <c r="GQX78" s="28"/>
      <c r="GQY78" s="52"/>
      <c r="GQZ78" s="51"/>
      <c r="GRA78" s="51"/>
      <c r="GRB78" s="51"/>
      <c r="GRC78" s="47"/>
      <c r="GRD78" s="52"/>
      <c r="GRE78" s="52"/>
      <c r="GRF78" s="52"/>
      <c r="GRG78" s="28"/>
      <c r="GRH78" s="28"/>
      <c r="GRI78" s="28"/>
      <c r="GRJ78" s="28"/>
      <c r="GRK78" s="28"/>
      <c r="GRL78" s="28"/>
      <c r="GRM78" s="28"/>
      <c r="GRN78" s="28"/>
      <c r="GRO78" s="52"/>
      <c r="GRP78" s="51"/>
      <c r="GRQ78" s="51"/>
      <c r="GRR78" s="51"/>
      <c r="GRS78" s="47"/>
      <c r="GRT78" s="52"/>
      <c r="GRU78" s="52"/>
      <c r="GRV78" s="52"/>
      <c r="GRW78" s="28"/>
      <c r="GRX78" s="28"/>
      <c r="GRY78" s="28"/>
      <c r="GRZ78" s="28"/>
      <c r="GSA78" s="28"/>
      <c r="GSB78" s="28"/>
      <c r="GSC78" s="28"/>
      <c r="GSD78" s="28"/>
      <c r="GSE78" s="52"/>
      <c r="GSF78" s="51"/>
      <c r="GSG78" s="51"/>
      <c r="GSH78" s="51"/>
      <c r="GSI78" s="47"/>
      <c r="GSJ78" s="52"/>
      <c r="GSK78" s="52"/>
      <c r="GSL78" s="52"/>
      <c r="GSM78" s="28"/>
      <c r="GSN78" s="28"/>
      <c r="GSO78" s="28"/>
      <c r="GSP78" s="28"/>
      <c r="GSQ78" s="28"/>
      <c r="GSR78" s="28"/>
      <c r="GSS78" s="28"/>
      <c r="GST78" s="28"/>
      <c r="GSU78" s="52"/>
      <c r="GSV78" s="51"/>
      <c r="GSW78" s="51"/>
      <c r="GSX78" s="51"/>
      <c r="GSY78" s="47"/>
      <c r="GSZ78" s="52"/>
      <c r="GTA78" s="52"/>
      <c r="GTB78" s="52"/>
      <c r="GTC78" s="28"/>
      <c r="GTD78" s="28"/>
      <c r="GTE78" s="28"/>
      <c r="GTF78" s="28"/>
      <c r="GTG78" s="28"/>
      <c r="GTH78" s="28"/>
      <c r="GTI78" s="28"/>
      <c r="GTJ78" s="28"/>
      <c r="GTK78" s="52"/>
      <c r="GTL78" s="51"/>
      <c r="GTM78" s="51"/>
      <c r="GTN78" s="51"/>
      <c r="GTO78" s="47"/>
      <c r="GTP78" s="52"/>
      <c r="GTQ78" s="52"/>
      <c r="GTR78" s="52"/>
      <c r="GTS78" s="28"/>
      <c r="GTT78" s="28"/>
      <c r="GTU78" s="28"/>
      <c r="GTV78" s="28"/>
      <c r="GTW78" s="28"/>
      <c r="GTX78" s="28"/>
      <c r="GTY78" s="28"/>
      <c r="GTZ78" s="28"/>
      <c r="GUA78" s="52"/>
      <c r="GUB78" s="51"/>
      <c r="GUC78" s="51"/>
      <c r="GUD78" s="51"/>
      <c r="GUE78" s="47"/>
      <c r="GUF78" s="52"/>
      <c r="GUG78" s="52"/>
      <c r="GUH78" s="52"/>
      <c r="GUI78" s="28"/>
      <c r="GUJ78" s="28"/>
      <c r="GUK78" s="28"/>
      <c r="GUL78" s="28"/>
      <c r="GUM78" s="28"/>
      <c r="GUN78" s="28"/>
      <c r="GUO78" s="28"/>
      <c r="GUP78" s="28"/>
      <c r="GUQ78" s="52"/>
      <c r="GUR78" s="51"/>
      <c r="GUS78" s="51"/>
      <c r="GUT78" s="51"/>
      <c r="GUU78" s="47"/>
      <c r="GUV78" s="52"/>
      <c r="GUW78" s="52"/>
      <c r="GUX78" s="52"/>
      <c r="GUY78" s="28"/>
      <c r="GUZ78" s="28"/>
      <c r="GVA78" s="28"/>
      <c r="GVB78" s="28"/>
      <c r="GVC78" s="28"/>
      <c r="GVD78" s="28"/>
      <c r="GVE78" s="28"/>
      <c r="GVF78" s="28"/>
      <c r="GVG78" s="52"/>
      <c r="GVH78" s="51"/>
      <c r="GVI78" s="51"/>
      <c r="GVJ78" s="51"/>
      <c r="GVK78" s="47"/>
      <c r="GVL78" s="52"/>
      <c r="GVM78" s="52"/>
      <c r="GVN78" s="52"/>
      <c r="GVO78" s="28"/>
      <c r="GVP78" s="28"/>
      <c r="GVQ78" s="28"/>
      <c r="GVR78" s="28"/>
      <c r="GVS78" s="28"/>
      <c r="GVT78" s="28"/>
      <c r="GVU78" s="28"/>
      <c r="GVV78" s="28"/>
      <c r="GVW78" s="52"/>
      <c r="GVX78" s="51"/>
      <c r="GVY78" s="51"/>
      <c r="GVZ78" s="51"/>
      <c r="GWA78" s="47"/>
      <c r="GWB78" s="52"/>
      <c r="GWC78" s="52"/>
      <c r="GWD78" s="52"/>
      <c r="GWE78" s="28"/>
      <c r="GWF78" s="28"/>
      <c r="GWG78" s="28"/>
      <c r="GWH78" s="28"/>
      <c r="GWI78" s="28"/>
      <c r="GWJ78" s="28"/>
      <c r="GWK78" s="28"/>
      <c r="GWL78" s="28"/>
      <c r="GWM78" s="52"/>
      <c r="GWN78" s="51"/>
      <c r="GWO78" s="51"/>
      <c r="GWP78" s="51"/>
      <c r="GWQ78" s="47"/>
      <c r="GWR78" s="52"/>
      <c r="GWS78" s="52"/>
      <c r="GWT78" s="52"/>
      <c r="GWU78" s="28"/>
      <c r="GWV78" s="28"/>
      <c r="GWW78" s="28"/>
      <c r="GWX78" s="28"/>
      <c r="GWY78" s="28"/>
      <c r="GWZ78" s="28"/>
      <c r="GXA78" s="28"/>
      <c r="GXB78" s="28"/>
      <c r="GXC78" s="52"/>
      <c r="GXD78" s="51"/>
      <c r="GXE78" s="51"/>
      <c r="GXF78" s="51"/>
      <c r="GXG78" s="47"/>
      <c r="GXH78" s="52"/>
      <c r="GXI78" s="52"/>
      <c r="GXJ78" s="52"/>
      <c r="GXK78" s="28"/>
      <c r="GXL78" s="28"/>
      <c r="GXM78" s="28"/>
      <c r="GXN78" s="28"/>
      <c r="GXO78" s="28"/>
      <c r="GXP78" s="28"/>
      <c r="GXQ78" s="28"/>
      <c r="GXR78" s="28"/>
      <c r="GXS78" s="52"/>
      <c r="GXT78" s="51"/>
      <c r="GXU78" s="51"/>
      <c r="GXV78" s="51"/>
      <c r="GXW78" s="47"/>
      <c r="GXX78" s="52"/>
      <c r="GXY78" s="52"/>
      <c r="GXZ78" s="52"/>
      <c r="GYA78" s="28"/>
      <c r="GYB78" s="28"/>
      <c r="GYC78" s="28"/>
      <c r="GYD78" s="28"/>
      <c r="GYE78" s="28"/>
      <c r="GYF78" s="28"/>
      <c r="GYG78" s="28"/>
      <c r="GYH78" s="28"/>
      <c r="GYI78" s="52"/>
      <c r="GYJ78" s="51"/>
      <c r="GYK78" s="51"/>
      <c r="GYL78" s="51"/>
      <c r="GYM78" s="47"/>
      <c r="GYN78" s="52"/>
      <c r="GYO78" s="52"/>
      <c r="GYP78" s="52"/>
      <c r="GYQ78" s="28"/>
      <c r="GYR78" s="28"/>
      <c r="GYS78" s="28"/>
      <c r="GYT78" s="28"/>
      <c r="GYU78" s="28"/>
      <c r="GYV78" s="28"/>
      <c r="GYW78" s="28"/>
      <c r="GYX78" s="28"/>
      <c r="GYY78" s="52"/>
      <c r="GYZ78" s="51"/>
      <c r="GZA78" s="51"/>
      <c r="GZB78" s="51"/>
      <c r="GZC78" s="47"/>
      <c r="GZD78" s="52"/>
      <c r="GZE78" s="52"/>
      <c r="GZF78" s="52"/>
      <c r="GZG78" s="28"/>
      <c r="GZH78" s="28"/>
      <c r="GZI78" s="28"/>
      <c r="GZJ78" s="28"/>
      <c r="GZK78" s="28"/>
      <c r="GZL78" s="28"/>
      <c r="GZM78" s="28"/>
      <c r="GZN78" s="28"/>
      <c r="GZO78" s="52"/>
      <c r="GZP78" s="51"/>
      <c r="GZQ78" s="51"/>
      <c r="GZR78" s="51"/>
      <c r="GZS78" s="47"/>
      <c r="GZT78" s="52"/>
      <c r="GZU78" s="52"/>
      <c r="GZV78" s="52"/>
      <c r="GZW78" s="28"/>
      <c r="GZX78" s="28"/>
      <c r="GZY78" s="28"/>
      <c r="GZZ78" s="28"/>
      <c r="HAA78" s="28"/>
      <c r="HAB78" s="28"/>
      <c r="HAC78" s="28"/>
      <c r="HAD78" s="28"/>
      <c r="HAE78" s="52"/>
      <c r="HAF78" s="51"/>
      <c r="HAG78" s="51"/>
      <c r="HAH78" s="51"/>
      <c r="HAI78" s="47"/>
      <c r="HAJ78" s="52"/>
      <c r="HAK78" s="52"/>
      <c r="HAL78" s="52"/>
      <c r="HAM78" s="28"/>
      <c r="HAN78" s="28"/>
      <c r="HAO78" s="28"/>
      <c r="HAP78" s="28"/>
      <c r="HAQ78" s="28"/>
      <c r="HAR78" s="28"/>
      <c r="HAS78" s="28"/>
      <c r="HAT78" s="28"/>
      <c r="HAU78" s="52"/>
      <c r="HAV78" s="51"/>
      <c r="HAW78" s="51"/>
      <c r="HAX78" s="51"/>
      <c r="HAY78" s="47"/>
      <c r="HAZ78" s="52"/>
      <c r="HBA78" s="52"/>
      <c r="HBB78" s="52"/>
      <c r="HBC78" s="28"/>
      <c r="HBD78" s="28"/>
      <c r="HBE78" s="28"/>
      <c r="HBF78" s="28"/>
      <c r="HBG78" s="28"/>
      <c r="HBH78" s="28"/>
      <c r="HBI78" s="28"/>
      <c r="HBJ78" s="28"/>
      <c r="HBK78" s="52"/>
      <c r="HBL78" s="51"/>
      <c r="HBM78" s="51"/>
      <c r="HBN78" s="51"/>
      <c r="HBO78" s="47"/>
      <c r="HBP78" s="52"/>
      <c r="HBQ78" s="52"/>
      <c r="HBR78" s="52"/>
      <c r="HBS78" s="28"/>
      <c r="HBT78" s="28"/>
      <c r="HBU78" s="28"/>
      <c r="HBV78" s="28"/>
      <c r="HBW78" s="28"/>
      <c r="HBX78" s="28"/>
      <c r="HBY78" s="28"/>
      <c r="HBZ78" s="28"/>
      <c r="HCA78" s="52"/>
      <c r="HCB78" s="51"/>
      <c r="HCC78" s="51"/>
      <c r="HCD78" s="51"/>
      <c r="HCE78" s="47"/>
      <c r="HCF78" s="52"/>
      <c r="HCG78" s="52"/>
      <c r="HCH78" s="52"/>
      <c r="HCI78" s="28"/>
      <c r="HCJ78" s="28"/>
      <c r="HCK78" s="28"/>
      <c r="HCL78" s="28"/>
      <c r="HCM78" s="28"/>
      <c r="HCN78" s="28"/>
      <c r="HCO78" s="28"/>
      <c r="HCP78" s="28"/>
      <c r="HCQ78" s="52"/>
      <c r="HCR78" s="51"/>
      <c r="HCS78" s="51"/>
      <c r="HCT78" s="51"/>
      <c r="HCU78" s="47"/>
      <c r="HCV78" s="52"/>
      <c r="HCW78" s="52"/>
      <c r="HCX78" s="52"/>
      <c r="HCY78" s="28"/>
      <c r="HCZ78" s="28"/>
      <c r="HDA78" s="28"/>
      <c r="HDB78" s="28"/>
      <c r="HDC78" s="28"/>
      <c r="HDD78" s="28"/>
      <c r="HDE78" s="28"/>
      <c r="HDF78" s="28"/>
      <c r="HDG78" s="52"/>
      <c r="HDH78" s="51"/>
      <c r="HDI78" s="51"/>
      <c r="HDJ78" s="51"/>
      <c r="HDK78" s="47"/>
      <c r="HDL78" s="52"/>
      <c r="HDM78" s="52"/>
      <c r="HDN78" s="52"/>
      <c r="HDO78" s="28"/>
      <c r="HDP78" s="28"/>
      <c r="HDQ78" s="28"/>
      <c r="HDR78" s="28"/>
      <c r="HDS78" s="28"/>
      <c r="HDT78" s="28"/>
      <c r="HDU78" s="28"/>
      <c r="HDV78" s="28"/>
      <c r="HDW78" s="52"/>
      <c r="HDX78" s="51"/>
      <c r="HDY78" s="51"/>
      <c r="HDZ78" s="51"/>
      <c r="HEA78" s="47"/>
      <c r="HEB78" s="52"/>
      <c r="HEC78" s="52"/>
      <c r="HED78" s="52"/>
      <c r="HEE78" s="28"/>
      <c r="HEF78" s="28"/>
      <c r="HEG78" s="28"/>
      <c r="HEH78" s="28"/>
      <c r="HEI78" s="28"/>
      <c r="HEJ78" s="28"/>
      <c r="HEK78" s="28"/>
      <c r="HEL78" s="28"/>
      <c r="HEM78" s="52"/>
      <c r="HEN78" s="51"/>
      <c r="HEO78" s="51"/>
      <c r="HEP78" s="51"/>
      <c r="HEQ78" s="47"/>
      <c r="HER78" s="52"/>
      <c r="HES78" s="52"/>
      <c r="HET78" s="52"/>
      <c r="HEU78" s="28"/>
      <c r="HEV78" s="28"/>
      <c r="HEW78" s="28"/>
      <c r="HEX78" s="28"/>
      <c r="HEY78" s="28"/>
      <c r="HEZ78" s="28"/>
      <c r="HFA78" s="28"/>
      <c r="HFB78" s="28"/>
      <c r="HFC78" s="52"/>
      <c r="HFD78" s="51"/>
      <c r="HFE78" s="51"/>
      <c r="HFF78" s="51"/>
      <c r="HFG78" s="47"/>
      <c r="HFH78" s="52"/>
      <c r="HFI78" s="52"/>
      <c r="HFJ78" s="52"/>
      <c r="HFK78" s="28"/>
      <c r="HFL78" s="28"/>
      <c r="HFM78" s="28"/>
      <c r="HFN78" s="28"/>
      <c r="HFO78" s="28"/>
      <c r="HFP78" s="28"/>
      <c r="HFQ78" s="28"/>
      <c r="HFR78" s="28"/>
      <c r="HFS78" s="52"/>
      <c r="HFT78" s="51"/>
      <c r="HFU78" s="51"/>
      <c r="HFV78" s="51"/>
      <c r="HFW78" s="47"/>
      <c r="HFX78" s="52"/>
      <c r="HFY78" s="52"/>
      <c r="HFZ78" s="52"/>
      <c r="HGA78" s="28"/>
      <c r="HGB78" s="28"/>
      <c r="HGC78" s="28"/>
      <c r="HGD78" s="28"/>
      <c r="HGE78" s="28"/>
      <c r="HGF78" s="28"/>
      <c r="HGG78" s="28"/>
      <c r="HGH78" s="28"/>
      <c r="HGI78" s="52"/>
      <c r="HGJ78" s="51"/>
      <c r="HGK78" s="51"/>
      <c r="HGL78" s="51"/>
      <c r="HGM78" s="47"/>
      <c r="HGN78" s="52"/>
      <c r="HGO78" s="52"/>
      <c r="HGP78" s="52"/>
      <c r="HGQ78" s="28"/>
      <c r="HGR78" s="28"/>
      <c r="HGS78" s="28"/>
      <c r="HGT78" s="28"/>
      <c r="HGU78" s="28"/>
      <c r="HGV78" s="28"/>
      <c r="HGW78" s="28"/>
      <c r="HGX78" s="28"/>
      <c r="HGY78" s="52"/>
      <c r="HGZ78" s="51"/>
      <c r="HHA78" s="51"/>
      <c r="HHB78" s="51"/>
      <c r="HHC78" s="47"/>
      <c r="HHD78" s="52"/>
      <c r="HHE78" s="52"/>
      <c r="HHF78" s="52"/>
      <c r="HHG78" s="28"/>
      <c r="HHH78" s="28"/>
      <c r="HHI78" s="28"/>
      <c r="HHJ78" s="28"/>
      <c r="HHK78" s="28"/>
      <c r="HHL78" s="28"/>
      <c r="HHM78" s="28"/>
      <c r="HHN78" s="28"/>
      <c r="HHO78" s="52"/>
      <c r="HHP78" s="51"/>
      <c r="HHQ78" s="51"/>
      <c r="HHR78" s="51"/>
      <c r="HHS78" s="47"/>
      <c r="HHT78" s="52"/>
      <c r="HHU78" s="52"/>
      <c r="HHV78" s="52"/>
      <c r="HHW78" s="28"/>
      <c r="HHX78" s="28"/>
      <c r="HHY78" s="28"/>
      <c r="HHZ78" s="28"/>
      <c r="HIA78" s="28"/>
      <c r="HIB78" s="28"/>
      <c r="HIC78" s="28"/>
      <c r="HID78" s="28"/>
      <c r="HIE78" s="52"/>
      <c r="HIF78" s="51"/>
      <c r="HIG78" s="51"/>
      <c r="HIH78" s="51"/>
      <c r="HII78" s="47"/>
      <c r="HIJ78" s="52"/>
      <c r="HIK78" s="52"/>
      <c r="HIL78" s="52"/>
      <c r="HIM78" s="28"/>
      <c r="HIN78" s="28"/>
      <c r="HIO78" s="28"/>
      <c r="HIP78" s="28"/>
      <c r="HIQ78" s="28"/>
      <c r="HIR78" s="28"/>
      <c r="HIS78" s="28"/>
      <c r="HIT78" s="28"/>
      <c r="HIU78" s="52"/>
      <c r="HIV78" s="51"/>
      <c r="HIW78" s="51"/>
      <c r="HIX78" s="51"/>
      <c r="HIY78" s="47"/>
      <c r="HIZ78" s="52"/>
      <c r="HJA78" s="52"/>
      <c r="HJB78" s="52"/>
      <c r="HJC78" s="28"/>
      <c r="HJD78" s="28"/>
      <c r="HJE78" s="28"/>
      <c r="HJF78" s="28"/>
      <c r="HJG78" s="28"/>
      <c r="HJH78" s="28"/>
      <c r="HJI78" s="28"/>
      <c r="HJJ78" s="28"/>
      <c r="HJK78" s="52"/>
      <c r="HJL78" s="51"/>
      <c r="HJM78" s="51"/>
      <c r="HJN78" s="51"/>
      <c r="HJO78" s="47"/>
      <c r="HJP78" s="52"/>
      <c r="HJQ78" s="52"/>
      <c r="HJR78" s="52"/>
      <c r="HJS78" s="28"/>
      <c r="HJT78" s="28"/>
      <c r="HJU78" s="28"/>
      <c r="HJV78" s="28"/>
      <c r="HJW78" s="28"/>
      <c r="HJX78" s="28"/>
      <c r="HJY78" s="28"/>
      <c r="HJZ78" s="28"/>
      <c r="HKA78" s="52"/>
      <c r="HKB78" s="51"/>
      <c r="HKC78" s="51"/>
      <c r="HKD78" s="51"/>
      <c r="HKE78" s="47"/>
      <c r="HKF78" s="52"/>
      <c r="HKG78" s="52"/>
      <c r="HKH78" s="52"/>
      <c r="HKI78" s="28"/>
      <c r="HKJ78" s="28"/>
      <c r="HKK78" s="28"/>
      <c r="HKL78" s="28"/>
      <c r="HKM78" s="28"/>
      <c r="HKN78" s="28"/>
      <c r="HKO78" s="28"/>
      <c r="HKP78" s="28"/>
      <c r="HKQ78" s="52"/>
      <c r="HKR78" s="51"/>
      <c r="HKS78" s="51"/>
      <c r="HKT78" s="51"/>
      <c r="HKU78" s="47"/>
      <c r="HKV78" s="52"/>
      <c r="HKW78" s="52"/>
      <c r="HKX78" s="52"/>
      <c r="HKY78" s="28"/>
      <c r="HKZ78" s="28"/>
      <c r="HLA78" s="28"/>
      <c r="HLB78" s="28"/>
      <c r="HLC78" s="28"/>
      <c r="HLD78" s="28"/>
      <c r="HLE78" s="28"/>
      <c r="HLF78" s="28"/>
      <c r="HLG78" s="52"/>
      <c r="HLH78" s="51"/>
      <c r="HLI78" s="51"/>
      <c r="HLJ78" s="51"/>
      <c r="HLK78" s="47"/>
      <c r="HLL78" s="52"/>
      <c r="HLM78" s="52"/>
      <c r="HLN78" s="52"/>
      <c r="HLO78" s="28"/>
      <c r="HLP78" s="28"/>
      <c r="HLQ78" s="28"/>
      <c r="HLR78" s="28"/>
      <c r="HLS78" s="28"/>
      <c r="HLT78" s="28"/>
      <c r="HLU78" s="28"/>
      <c r="HLV78" s="28"/>
      <c r="HLW78" s="52"/>
      <c r="HLX78" s="51"/>
      <c r="HLY78" s="51"/>
      <c r="HLZ78" s="51"/>
      <c r="HMA78" s="47"/>
      <c r="HMB78" s="52"/>
      <c r="HMC78" s="52"/>
      <c r="HMD78" s="52"/>
      <c r="HME78" s="28"/>
      <c r="HMF78" s="28"/>
      <c r="HMG78" s="28"/>
      <c r="HMH78" s="28"/>
      <c r="HMI78" s="28"/>
      <c r="HMJ78" s="28"/>
      <c r="HMK78" s="28"/>
      <c r="HML78" s="28"/>
      <c r="HMM78" s="52"/>
      <c r="HMN78" s="51"/>
      <c r="HMO78" s="51"/>
      <c r="HMP78" s="51"/>
      <c r="HMQ78" s="47"/>
      <c r="HMR78" s="52"/>
      <c r="HMS78" s="52"/>
      <c r="HMT78" s="52"/>
      <c r="HMU78" s="28"/>
      <c r="HMV78" s="28"/>
      <c r="HMW78" s="28"/>
      <c r="HMX78" s="28"/>
      <c r="HMY78" s="28"/>
      <c r="HMZ78" s="28"/>
      <c r="HNA78" s="28"/>
      <c r="HNB78" s="28"/>
      <c r="HNC78" s="52"/>
      <c r="HND78" s="51"/>
      <c r="HNE78" s="51"/>
      <c r="HNF78" s="51"/>
      <c r="HNG78" s="47"/>
      <c r="HNH78" s="52"/>
      <c r="HNI78" s="52"/>
      <c r="HNJ78" s="52"/>
      <c r="HNK78" s="28"/>
      <c r="HNL78" s="28"/>
      <c r="HNM78" s="28"/>
      <c r="HNN78" s="28"/>
      <c r="HNO78" s="28"/>
      <c r="HNP78" s="28"/>
      <c r="HNQ78" s="28"/>
      <c r="HNR78" s="28"/>
      <c r="HNS78" s="52"/>
      <c r="HNT78" s="51"/>
      <c r="HNU78" s="51"/>
      <c r="HNV78" s="51"/>
      <c r="HNW78" s="47"/>
      <c r="HNX78" s="52"/>
      <c r="HNY78" s="52"/>
      <c r="HNZ78" s="52"/>
      <c r="HOA78" s="28"/>
      <c r="HOB78" s="28"/>
      <c r="HOC78" s="28"/>
      <c r="HOD78" s="28"/>
      <c r="HOE78" s="28"/>
      <c r="HOF78" s="28"/>
      <c r="HOG78" s="28"/>
      <c r="HOH78" s="28"/>
      <c r="HOI78" s="52"/>
      <c r="HOJ78" s="51"/>
      <c r="HOK78" s="51"/>
      <c r="HOL78" s="51"/>
      <c r="HOM78" s="47"/>
      <c r="HON78" s="52"/>
      <c r="HOO78" s="52"/>
      <c r="HOP78" s="52"/>
      <c r="HOQ78" s="28"/>
      <c r="HOR78" s="28"/>
      <c r="HOS78" s="28"/>
      <c r="HOT78" s="28"/>
      <c r="HOU78" s="28"/>
      <c r="HOV78" s="28"/>
      <c r="HOW78" s="28"/>
      <c r="HOX78" s="28"/>
      <c r="HOY78" s="52"/>
      <c r="HOZ78" s="51"/>
      <c r="HPA78" s="51"/>
      <c r="HPB78" s="51"/>
      <c r="HPC78" s="47"/>
      <c r="HPD78" s="52"/>
      <c r="HPE78" s="52"/>
      <c r="HPF78" s="52"/>
      <c r="HPG78" s="28"/>
      <c r="HPH78" s="28"/>
      <c r="HPI78" s="28"/>
      <c r="HPJ78" s="28"/>
      <c r="HPK78" s="28"/>
      <c r="HPL78" s="28"/>
      <c r="HPM78" s="28"/>
      <c r="HPN78" s="28"/>
      <c r="HPO78" s="52"/>
      <c r="HPP78" s="51"/>
      <c r="HPQ78" s="51"/>
      <c r="HPR78" s="51"/>
      <c r="HPS78" s="47"/>
      <c r="HPT78" s="52"/>
      <c r="HPU78" s="52"/>
      <c r="HPV78" s="52"/>
      <c r="HPW78" s="28"/>
      <c r="HPX78" s="28"/>
      <c r="HPY78" s="28"/>
      <c r="HPZ78" s="28"/>
      <c r="HQA78" s="28"/>
      <c r="HQB78" s="28"/>
      <c r="HQC78" s="28"/>
      <c r="HQD78" s="28"/>
      <c r="HQE78" s="52"/>
      <c r="HQF78" s="51"/>
      <c r="HQG78" s="51"/>
      <c r="HQH78" s="51"/>
      <c r="HQI78" s="47"/>
      <c r="HQJ78" s="52"/>
      <c r="HQK78" s="52"/>
      <c r="HQL78" s="52"/>
      <c r="HQM78" s="28"/>
      <c r="HQN78" s="28"/>
      <c r="HQO78" s="28"/>
      <c r="HQP78" s="28"/>
      <c r="HQQ78" s="28"/>
      <c r="HQR78" s="28"/>
      <c r="HQS78" s="28"/>
      <c r="HQT78" s="28"/>
      <c r="HQU78" s="52"/>
      <c r="HQV78" s="51"/>
      <c r="HQW78" s="51"/>
      <c r="HQX78" s="51"/>
      <c r="HQY78" s="47"/>
      <c r="HQZ78" s="52"/>
      <c r="HRA78" s="52"/>
      <c r="HRB78" s="52"/>
      <c r="HRC78" s="28"/>
      <c r="HRD78" s="28"/>
      <c r="HRE78" s="28"/>
      <c r="HRF78" s="28"/>
      <c r="HRG78" s="28"/>
      <c r="HRH78" s="28"/>
      <c r="HRI78" s="28"/>
      <c r="HRJ78" s="28"/>
      <c r="HRK78" s="52"/>
      <c r="HRL78" s="51"/>
      <c r="HRM78" s="51"/>
      <c r="HRN78" s="51"/>
      <c r="HRO78" s="47"/>
      <c r="HRP78" s="52"/>
      <c r="HRQ78" s="52"/>
      <c r="HRR78" s="52"/>
      <c r="HRS78" s="28"/>
      <c r="HRT78" s="28"/>
      <c r="HRU78" s="28"/>
      <c r="HRV78" s="28"/>
      <c r="HRW78" s="28"/>
      <c r="HRX78" s="28"/>
      <c r="HRY78" s="28"/>
      <c r="HRZ78" s="28"/>
      <c r="HSA78" s="52"/>
      <c r="HSB78" s="51"/>
      <c r="HSC78" s="51"/>
      <c r="HSD78" s="51"/>
      <c r="HSE78" s="47"/>
      <c r="HSF78" s="52"/>
      <c r="HSG78" s="52"/>
      <c r="HSH78" s="52"/>
      <c r="HSI78" s="28"/>
      <c r="HSJ78" s="28"/>
      <c r="HSK78" s="28"/>
      <c r="HSL78" s="28"/>
      <c r="HSM78" s="28"/>
      <c r="HSN78" s="28"/>
      <c r="HSO78" s="28"/>
      <c r="HSP78" s="28"/>
      <c r="HSQ78" s="52"/>
      <c r="HSR78" s="51"/>
      <c r="HSS78" s="51"/>
      <c r="HST78" s="51"/>
      <c r="HSU78" s="47"/>
      <c r="HSV78" s="52"/>
      <c r="HSW78" s="52"/>
      <c r="HSX78" s="52"/>
      <c r="HSY78" s="28"/>
      <c r="HSZ78" s="28"/>
      <c r="HTA78" s="28"/>
      <c r="HTB78" s="28"/>
      <c r="HTC78" s="28"/>
      <c r="HTD78" s="28"/>
      <c r="HTE78" s="28"/>
      <c r="HTF78" s="28"/>
      <c r="HTG78" s="52"/>
      <c r="HTH78" s="51"/>
      <c r="HTI78" s="51"/>
      <c r="HTJ78" s="51"/>
      <c r="HTK78" s="47"/>
      <c r="HTL78" s="52"/>
      <c r="HTM78" s="52"/>
      <c r="HTN78" s="52"/>
      <c r="HTO78" s="28"/>
      <c r="HTP78" s="28"/>
      <c r="HTQ78" s="28"/>
      <c r="HTR78" s="28"/>
      <c r="HTS78" s="28"/>
      <c r="HTT78" s="28"/>
      <c r="HTU78" s="28"/>
      <c r="HTV78" s="28"/>
      <c r="HTW78" s="52"/>
      <c r="HTX78" s="51"/>
      <c r="HTY78" s="51"/>
      <c r="HTZ78" s="51"/>
      <c r="HUA78" s="47"/>
      <c r="HUB78" s="52"/>
      <c r="HUC78" s="52"/>
      <c r="HUD78" s="52"/>
      <c r="HUE78" s="28"/>
      <c r="HUF78" s="28"/>
      <c r="HUG78" s="28"/>
      <c r="HUH78" s="28"/>
      <c r="HUI78" s="28"/>
      <c r="HUJ78" s="28"/>
      <c r="HUK78" s="28"/>
      <c r="HUL78" s="28"/>
      <c r="HUM78" s="52"/>
      <c r="HUN78" s="51"/>
      <c r="HUO78" s="51"/>
      <c r="HUP78" s="51"/>
      <c r="HUQ78" s="47"/>
      <c r="HUR78" s="52"/>
      <c r="HUS78" s="52"/>
      <c r="HUT78" s="52"/>
      <c r="HUU78" s="28"/>
      <c r="HUV78" s="28"/>
      <c r="HUW78" s="28"/>
      <c r="HUX78" s="28"/>
      <c r="HUY78" s="28"/>
      <c r="HUZ78" s="28"/>
      <c r="HVA78" s="28"/>
      <c r="HVB78" s="28"/>
      <c r="HVC78" s="52"/>
      <c r="HVD78" s="51"/>
      <c r="HVE78" s="51"/>
      <c r="HVF78" s="51"/>
      <c r="HVG78" s="47"/>
      <c r="HVH78" s="52"/>
      <c r="HVI78" s="52"/>
      <c r="HVJ78" s="52"/>
      <c r="HVK78" s="28"/>
      <c r="HVL78" s="28"/>
      <c r="HVM78" s="28"/>
      <c r="HVN78" s="28"/>
      <c r="HVO78" s="28"/>
      <c r="HVP78" s="28"/>
      <c r="HVQ78" s="28"/>
      <c r="HVR78" s="28"/>
      <c r="HVS78" s="52"/>
      <c r="HVT78" s="51"/>
      <c r="HVU78" s="51"/>
      <c r="HVV78" s="51"/>
      <c r="HVW78" s="47"/>
      <c r="HVX78" s="52"/>
      <c r="HVY78" s="52"/>
      <c r="HVZ78" s="52"/>
      <c r="HWA78" s="28"/>
      <c r="HWB78" s="28"/>
      <c r="HWC78" s="28"/>
      <c r="HWD78" s="28"/>
      <c r="HWE78" s="28"/>
      <c r="HWF78" s="28"/>
      <c r="HWG78" s="28"/>
      <c r="HWH78" s="28"/>
      <c r="HWI78" s="52"/>
      <c r="HWJ78" s="51"/>
      <c r="HWK78" s="51"/>
      <c r="HWL78" s="51"/>
      <c r="HWM78" s="47"/>
      <c r="HWN78" s="52"/>
      <c r="HWO78" s="52"/>
      <c r="HWP78" s="52"/>
      <c r="HWQ78" s="28"/>
      <c r="HWR78" s="28"/>
      <c r="HWS78" s="28"/>
      <c r="HWT78" s="28"/>
      <c r="HWU78" s="28"/>
      <c r="HWV78" s="28"/>
      <c r="HWW78" s="28"/>
      <c r="HWX78" s="28"/>
      <c r="HWY78" s="52"/>
      <c r="HWZ78" s="51"/>
      <c r="HXA78" s="51"/>
      <c r="HXB78" s="51"/>
      <c r="HXC78" s="47"/>
      <c r="HXD78" s="52"/>
      <c r="HXE78" s="52"/>
      <c r="HXF78" s="52"/>
      <c r="HXG78" s="28"/>
      <c r="HXH78" s="28"/>
      <c r="HXI78" s="28"/>
      <c r="HXJ78" s="28"/>
      <c r="HXK78" s="28"/>
      <c r="HXL78" s="28"/>
      <c r="HXM78" s="28"/>
      <c r="HXN78" s="28"/>
      <c r="HXO78" s="52"/>
      <c r="HXP78" s="51"/>
      <c r="HXQ78" s="51"/>
      <c r="HXR78" s="51"/>
      <c r="HXS78" s="47"/>
      <c r="HXT78" s="52"/>
      <c r="HXU78" s="52"/>
      <c r="HXV78" s="52"/>
      <c r="HXW78" s="28"/>
      <c r="HXX78" s="28"/>
      <c r="HXY78" s="28"/>
      <c r="HXZ78" s="28"/>
      <c r="HYA78" s="28"/>
      <c r="HYB78" s="28"/>
      <c r="HYC78" s="28"/>
      <c r="HYD78" s="28"/>
      <c r="HYE78" s="52"/>
      <c r="HYF78" s="51"/>
      <c r="HYG78" s="51"/>
      <c r="HYH78" s="51"/>
      <c r="HYI78" s="47"/>
      <c r="HYJ78" s="52"/>
      <c r="HYK78" s="52"/>
      <c r="HYL78" s="52"/>
      <c r="HYM78" s="28"/>
      <c r="HYN78" s="28"/>
      <c r="HYO78" s="28"/>
      <c r="HYP78" s="28"/>
      <c r="HYQ78" s="28"/>
      <c r="HYR78" s="28"/>
      <c r="HYS78" s="28"/>
      <c r="HYT78" s="28"/>
      <c r="HYU78" s="52"/>
      <c r="HYV78" s="51"/>
      <c r="HYW78" s="51"/>
      <c r="HYX78" s="51"/>
      <c r="HYY78" s="47"/>
      <c r="HYZ78" s="52"/>
      <c r="HZA78" s="52"/>
      <c r="HZB78" s="52"/>
      <c r="HZC78" s="28"/>
      <c r="HZD78" s="28"/>
      <c r="HZE78" s="28"/>
      <c r="HZF78" s="28"/>
      <c r="HZG78" s="28"/>
      <c r="HZH78" s="28"/>
      <c r="HZI78" s="28"/>
      <c r="HZJ78" s="28"/>
      <c r="HZK78" s="52"/>
      <c r="HZL78" s="51"/>
      <c r="HZM78" s="51"/>
      <c r="HZN78" s="51"/>
      <c r="HZO78" s="47"/>
      <c r="HZP78" s="52"/>
      <c r="HZQ78" s="52"/>
      <c r="HZR78" s="52"/>
      <c r="HZS78" s="28"/>
      <c r="HZT78" s="28"/>
      <c r="HZU78" s="28"/>
      <c r="HZV78" s="28"/>
      <c r="HZW78" s="28"/>
      <c r="HZX78" s="28"/>
      <c r="HZY78" s="28"/>
      <c r="HZZ78" s="28"/>
      <c r="IAA78" s="52"/>
      <c r="IAB78" s="51"/>
      <c r="IAC78" s="51"/>
      <c r="IAD78" s="51"/>
      <c r="IAE78" s="47"/>
      <c r="IAF78" s="52"/>
      <c r="IAG78" s="52"/>
      <c r="IAH78" s="52"/>
      <c r="IAI78" s="28"/>
      <c r="IAJ78" s="28"/>
      <c r="IAK78" s="28"/>
      <c r="IAL78" s="28"/>
      <c r="IAM78" s="28"/>
      <c r="IAN78" s="28"/>
      <c r="IAO78" s="28"/>
      <c r="IAP78" s="28"/>
      <c r="IAQ78" s="52"/>
      <c r="IAR78" s="51"/>
      <c r="IAS78" s="51"/>
      <c r="IAT78" s="51"/>
      <c r="IAU78" s="47"/>
      <c r="IAV78" s="52"/>
      <c r="IAW78" s="52"/>
      <c r="IAX78" s="52"/>
      <c r="IAY78" s="28"/>
      <c r="IAZ78" s="28"/>
      <c r="IBA78" s="28"/>
      <c r="IBB78" s="28"/>
      <c r="IBC78" s="28"/>
      <c r="IBD78" s="28"/>
      <c r="IBE78" s="28"/>
      <c r="IBF78" s="28"/>
      <c r="IBG78" s="52"/>
      <c r="IBH78" s="51"/>
      <c r="IBI78" s="51"/>
      <c r="IBJ78" s="51"/>
      <c r="IBK78" s="47"/>
      <c r="IBL78" s="52"/>
      <c r="IBM78" s="52"/>
      <c r="IBN78" s="52"/>
      <c r="IBO78" s="28"/>
      <c r="IBP78" s="28"/>
      <c r="IBQ78" s="28"/>
      <c r="IBR78" s="28"/>
      <c r="IBS78" s="28"/>
      <c r="IBT78" s="28"/>
      <c r="IBU78" s="28"/>
      <c r="IBV78" s="28"/>
      <c r="IBW78" s="52"/>
      <c r="IBX78" s="51"/>
      <c r="IBY78" s="51"/>
      <c r="IBZ78" s="51"/>
      <c r="ICA78" s="47"/>
      <c r="ICB78" s="52"/>
      <c r="ICC78" s="52"/>
      <c r="ICD78" s="52"/>
      <c r="ICE78" s="28"/>
      <c r="ICF78" s="28"/>
      <c r="ICG78" s="28"/>
      <c r="ICH78" s="28"/>
      <c r="ICI78" s="28"/>
      <c r="ICJ78" s="28"/>
      <c r="ICK78" s="28"/>
      <c r="ICL78" s="28"/>
      <c r="ICM78" s="52"/>
      <c r="ICN78" s="51"/>
      <c r="ICO78" s="51"/>
      <c r="ICP78" s="51"/>
      <c r="ICQ78" s="47"/>
      <c r="ICR78" s="52"/>
      <c r="ICS78" s="52"/>
      <c r="ICT78" s="52"/>
      <c r="ICU78" s="28"/>
      <c r="ICV78" s="28"/>
      <c r="ICW78" s="28"/>
      <c r="ICX78" s="28"/>
      <c r="ICY78" s="28"/>
      <c r="ICZ78" s="28"/>
      <c r="IDA78" s="28"/>
      <c r="IDB78" s="28"/>
      <c r="IDC78" s="52"/>
      <c r="IDD78" s="51"/>
      <c r="IDE78" s="51"/>
      <c r="IDF78" s="51"/>
      <c r="IDG78" s="47"/>
      <c r="IDH78" s="52"/>
      <c r="IDI78" s="52"/>
      <c r="IDJ78" s="52"/>
      <c r="IDK78" s="28"/>
      <c r="IDL78" s="28"/>
      <c r="IDM78" s="28"/>
      <c r="IDN78" s="28"/>
      <c r="IDO78" s="28"/>
      <c r="IDP78" s="28"/>
      <c r="IDQ78" s="28"/>
      <c r="IDR78" s="28"/>
      <c r="IDS78" s="52"/>
      <c r="IDT78" s="51"/>
      <c r="IDU78" s="51"/>
      <c r="IDV78" s="51"/>
      <c r="IDW78" s="47"/>
      <c r="IDX78" s="52"/>
      <c r="IDY78" s="52"/>
      <c r="IDZ78" s="52"/>
      <c r="IEA78" s="28"/>
      <c r="IEB78" s="28"/>
      <c r="IEC78" s="28"/>
      <c r="IED78" s="28"/>
      <c r="IEE78" s="28"/>
      <c r="IEF78" s="28"/>
      <c r="IEG78" s="28"/>
      <c r="IEH78" s="28"/>
      <c r="IEI78" s="52"/>
      <c r="IEJ78" s="51"/>
      <c r="IEK78" s="51"/>
      <c r="IEL78" s="51"/>
      <c r="IEM78" s="47"/>
      <c r="IEN78" s="52"/>
      <c r="IEO78" s="52"/>
      <c r="IEP78" s="52"/>
      <c r="IEQ78" s="28"/>
      <c r="IER78" s="28"/>
      <c r="IES78" s="28"/>
      <c r="IET78" s="28"/>
      <c r="IEU78" s="28"/>
      <c r="IEV78" s="28"/>
      <c r="IEW78" s="28"/>
      <c r="IEX78" s="28"/>
      <c r="IEY78" s="52"/>
      <c r="IEZ78" s="51"/>
      <c r="IFA78" s="51"/>
      <c r="IFB78" s="51"/>
      <c r="IFC78" s="47"/>
      <c r="IFD78" s="52"/>
      <c r="IFE78" s="52"/>
      <c r="IFF78" s="52"/>
      <c r="IFG78" s="28"/>
      <c r="IFH78" s="28"/>
      <c r="IFI78" s="28"/>
      <c r="IFJ78" s="28"/>
      <c r="IFK78" s="28"/>
      <c r="IFL78" s="28"/>
      <c r="IFM78" s="28"/>
      <c r="IFN78" s="28"/>
      <c r="IFO78" s="52"/>
      <c r="IFP78" s="51"/>
      <c r="IFQ78" s="51"/>
      <c r="IFR78" s="51"/>
      <c r="IFS78" s="47"/>
      <c r="IFT78" s="52"/>
      <c r="IFU78" s="52"/>
      <c r="IFV78" s="52"/>
      <c r="IFW78" s="28"/>
      <c r="IFX78" s="28"/>
      <c r="IFY78" s="28"/>
      <c r="IFZ78" s="28"/>
      <c r="IGA78" s="28"/>
      <c r="IGB78" s="28"/>
      <c r="IGC78" s="28"/>
      <c r="IGD78" s="28"/>
      <c r="IGE78" s="52"/>
      <c r="IGF78" s="51"/>
      <c r="IGG78" s="51"/>
      <c r="IGH78" s="51"/>
      <c r="IGI78" s="47"/>
      <c r="IGJ78" s="52"/>
      <c r="IGK78" s="52"/>
      <c r="IGL78" s="52"/>
      <c r="IGM78" s="28"/>
      <c r="IGN78" s="28"/>
      <c r="IGO78" s="28"/>
      <c r="IGP78" s="28"/>
      <c r="IGQ78" s="28"/>
      <c r="IGR78" s="28"/>
      <c r="IGS78" s="28"/>
      <c r="IGT78" s="28"/>
      <c r="IGU78" s="52"/>
      <c r="IGV78" s="51"/>
      <c r="IGW78" s="51"/>
      <c r="IGX78" s="51"/>
      <c r="IGY78" s="47"/>
      <c r="IGZ78" s="52"/>
      <c r="IHA78" s="52"/>
      <c r="IHB78" s="52"/>
      <c r="IHC78" s="28"/>
      <c r="IHD78" s="28"/>
      <c r="IHE78" s="28"/>
      <c r="IHF78" s="28"/>
      <c r="IHG78" s="28"/>
      <c r="IHH78" s="28"/>
      <c r="IHI78" s="28"/>
      <c r="IHJ78" s="28"/>
      <c r="IHK78" s="52"/>
      <c r="IHL78" s="51"/>
      <c r="IHM78" s="51"/>
      <c r="IHN78" s="51"/>
      <c r="IHO78" s="47"/>
      <c r="IHP78" s="52"/>
      <c r="IHQ78" s="52"/>
      <c r="IHR78" s="52"/>
      <c r="IHS78" s="28"/>
      <c r="IHT78" s="28"/>
      <c r="IHU78" s="28"/>
      <c r="IHV78" s="28"/>
      <c r="IHW78" s="28"/>
      <c r="IHX78" s="28"/>
      <c r="IHY78" s="28"/>
      <c r="IHZ78" s="28"/>
      <c r="IIA78" s="52"/>
      <c r="IIB78" s="51"/>
      <c r="IIC78" s="51"/>
      <c r="IID78" s="51"/>
      <c r="IIE78" s="47"/>
      <c r="IIF78" s="52"/>
      <c r="IIG78" s="52"/>
      <c r="IIH78" s="52"/>
      <c r="III78" s="28"/>
      <c r="IIJ78" s="28"/>
      <c r="IIK78" s="28"/>
      <c r="IIL78" s="28"/>
      <c r="IIM78" s="28"/>
      <c r="IIN78" s="28"/>
      <c r="IIO78" s="28"/>
      <c r="IIP78" s="28"/>
      <c r="IIQ78" s="52"/>
      <c r="IIR78" s="51"/>
      <c r="IIS78" s="51"/>
      <c r="IIT78" s="51"/>
      <c r="IIU78" s="47"/>
      <c r="IIV78" s="52"/>
      <c r="IIW78" s="52"/>
      <c r="IIX78" s="52"/>
      <c r="IIY78" s="28"/>
      <c r="IIZ78" s="28"/>
      <c r="IJA78" s="28"/>
      <c r="IJB78" s="28"/>
      <c r="IJC78" s="28"/>
      <c r="IJD78" s="28"/>
      <c r="IJE78" s="28"/>
      <c r="IJF78" s="28"/>
      <c r="IJG78" s="52"/>
      <c r="IJH78" s="51"/>
      <c r="IJI78" s="51"/>
      <c r="IJJ78" s="51"/>
      <c r="IJK78" s="47"/>
      <c r="IJL78" s="52"/>
      <c r="IJM78" s="52"/>
      <c r="IJN78" s="52"/>
      <c r="IJO78" s="28"/>
      <c r="IJP78" s="28"/>
      <c r="IJQ78" s="28"/>
      <c r="IJR78" s="28"/>
      <c r="IJS78" s="28"/>
      <c r="IJT78" s="28"/>
      <c r="IJU78" s="28"/>
      <c r="IJV78" s="28"/>
      <c r="IJW78" s="52"/>
      <c r="IJX78" s="51"/>
      <c r="IJY78" s="51"/>
      <c r="IJZ78" s="51"/>
      <c r="IKA78" s="47"/>
      <c r="IKB78" s="52"/>
      <c r="IKC78" s="52"/>
      <c r="IKD78" s="52"/>
      <c r="IKE78" s="28"/>
      <c r="IKF78" s="28"/>
      <c r="IKG78" s="28"/>
      <c r="IKH78" s="28"/>
      <c r="IKI78" s="28"/>
      <c r="IKJ78" s="28"/>
      <c r="IKK78" s="28"/>
      <c r="IKL78" s="28"/>
      <c r="IKM78" s="52"/>
      <c r="IKN78" s="51"/>
      <c r="IKO78" s="51"/>
      <c r="IKP78" s="51"/>
      <c r="IKQ78" s="47"/>
      <c r="IKR78" s="52"/>
      <c r="IKS78" s="52"/>
      <c r="IKT78" s="52"/>
      <c r="IKU78" s="28"/>
      <c r="IKV78" s="28"/>
      <c r="IKW78" s="28"/>
      <c r="IKX78" s="28"/>
      <c r="IKY78" s="28"/>
      <c r="IKZ78" s="28"/>
      <c r="ILA78" s="28"/>
      <c r="ILB78" s="28"/>
      <c r="ILC78" s="52"/>
      <c r="ILD78" s="51"/>
      <c r="ILE78" s="51"/>
      <c r="ILF78" s="51"/>
      <c r="ILG78" s="47"/>
      <c r="ILH78" s="52"/>
      <c r="ILI78" s="52"/>
      <c r="ILJ78" s="52"/>
      <c r="ILK78" s="28"/>
      <c r="ILL78" s="28"/>
      <c r="ILM78" s="28"/>
      <c r="ILN78" s="28"/>
      <c r="ILO78" s="28"/>
      <c r="ILP78" s="28"/>
      <c r="ILQ78" s="28"/>
      <c r="ILR78" s="28"/>
      <c r="ILS78" s="52"/>
      <c r="ILT78" s="51"/>
      <c r="ILU78" s="51"/>
      <c r="ILV78" s="51"/>
      <c r="ILW78" s="47"/>
      <c r="ILX78" s="52"/>
      <c r="ILY78" s="52"/>
      <c r="ILZ78" s="52"/>
      <c r="IMA78" s="28"/>
      <c r="IMB78" s="28"/>
      <c r="IMC78" s="28"/>
      <c r="IMD78" s="28"/>
      <c r="IME78" s="28"/>
      <c r="IMF78" s="28"/>
      <c r="IMG78" s="28"/>
      <c r="IMH78" s="28"/>
      <c r="IMI78" s="52"/>
      <c r="IMJ78" s="51"/>
      <c r="IMK78" s="51"/>
      <c r="IML78" s="51"/>
      <c r="IMM78" s="47"/>
      <c r="IMN78" s="52"/>
      <c r="IMO78" s="52"/>
      <c r="IMP78" s="52"/>
      <c r="IMQ78" s="28"/>
      <c r="IMR78" s="28"/>
      <c r="IMS78" s="28"/>
      <c r="IMT78" s="28"/>
      <c r="IMU78" s="28"/>
      <c r="IMV78" s="28"/>
      <c r="IMW78" s="28"/>
      <c r="IMX78" s="28"/>
      <c r="IMY78" s="52"/>
      <c r="IMZ78" s="51"/>
      <c r="INA78" s="51"/>
      <c r="INB78" s="51"/>
      <c r="INC78" s="47"/>
      <c r="IND78" s="52"/>
      <c r="INE78" s="52"/>
      <c r="INF78" s="52"/>
      <c r="ING78" s="28"/>
      <c r="INH78" s="28"/>
      <c r="INI78" s="28"/>
      <c r="INJ78" s="28"/>
      <c r="INK78" s="28"/>
      <c r="INL78" s="28"/>
      <c r="INM78" s="28"/>
      <c r="INN78" s="28"/>
      <c r="INO78" s="52"/>
      <c r="INP78" s="51"/>
      <c r="INQ78" s="51"/>
      <c r="INR78" s="51"/>
      <c r="INS78" s="47"/>
      <c r="INT78" s="52"/>
      <c r="INU78" s="52"/>
      <c r="INV78" s="52"/>
      <c r="INW78" s="28"/>
      <c r="INX78" s="28"/>
      <c r="INY78" s="28"/>
      <c r="INZ78" s="28"/>
      <c r="IOA78" s="28"/>
      <c r="IOB78" s="28"/>
      <c r="IOC78" s="28"/>
      <c r="IOD78" s="28"/>
      <c r="IOE78" s="52"/>
      <c r="IOF78" s="51"/>
      <c r="IOG78" s="51"/>
      <c r="IOH78" s="51"/>
      <c r="IOI78" s="47"/>
      <c r="IOJ78" s="52"/>
      <c r="IOK78" s="52"/>
      <c r="IOL78" s="52"/>
      <c r="IOM78" s="28"/>
      <c r="ION78" s="28"/>
      <c r="IOO78" s="28"/>
      <c r="IOP78" s="28"/>
      <c r="IOQ78" s="28"/>
      <c r="IOR78" s="28"/>
      <c r="IOS78" s="28"/>
      <c r="IOT78" s="28"/>
      <c r="IOU78" s="52"/>
      <c r="IOV78" s="51"/>
      <c r="IOW78" s="51"/>
      <c r="IOX78" s="51"/>
      <c r="IOY78" s="47"/>
      <c r="IOZ78" s="52"/>
      <c r="IPA78" s="52"/>
      <c r="IPB78" s="52"/>
      <c r="IPC78" s="28"/>
      <c r="IPD78" s="28"/>
      <c r="IPE78" s="28"/>
      <c r="IPF78" s="28"/>
      <c r="IPG78" s="28"/>
      <c r="IPH78" s="28"/>
      <c r="IPI78" s="28"/>
      <c r="IPJ78" s="28"/>
      <c r="IPK78" s="52"/>
      <c r="IPL78" s="51"/>
      <c r="IPM78" s="51"/>
      <c r="IPN78" s="51"/>
      <c r="IPO78" s="47"/>
      <c r="IPP78" s="52"/>
      <c r="IPQ78" s="52"/>
      <c r="IPR78" s="52"/>
      <c r="IPS78" s="28"/>
      <c r="IPT78" s="28"/>
      <c r="IPU78" s="28"/>
      <c r="IPV78" s="28"/>
      <c r="IPW78" s="28"/>
      <c r="IPX78" s="28"/>
      <c r="IPY78" s="28"/>
      <c r="IPZ78" s="28"/>
      <c r="IQA78" s="52"/>
      <c r="IQB78" s="51"/>
      <c r="IQC78" s="51"/>
      <c r="IQD78" s="51"/>
      <c r="IQE78" s="47"/>
      <c r="IQF78" s="52"/>
      <c r="IQG78" s="52"/>
      <c r="IQH78" s="52"/>
      <c r="IQI78" s="28"/>
      <c r="IQJ78" s="28"/>
      <c r="IQK78" s="28"/>
      <c r="IQL78" s="28"/>
      <c r="IQM78" s="28"/>
      <c r="IQN78" s="28"/>
      <c r="IQO78" s="28"/>
      <c r="IQP78" s="28"/>
      <c r="IQQ78" s="52"/>
      <c r="IQR78" s="51"/>
      <c r="IQS78" s="51"/>
      <c r="IQT78" s="51"/>
      <c r="IQU78" s="47"/>
      <c r="IQV78" s="52"/>
      <c r="IQW78" s="52"/>
      <c r="IQX78" s="52"/>
      <c r="IQY78" s="28"/>
      <c r="IQZ78" s="28"/>
      <c r="IRA78" s="28"/>
      <c r="IRB78" s="28"/>
      <c r="IRC78" s="28"/>
      <c r="IRD78" s="28"/>
      <c r="IRE78" s="28"/>
      <c r="IRF78" s="28"/>
      <c r="IRG78" s="52"/>
      <c r="IRH78" s="51"/>
      <c r="IRI78" s="51"/>
      <c r="IRJ78" s="51"/>
      <c r="IRK78" s="47"/>
      <c r="IRL78" s="52"/>
      <c r="IRM78" s="52"/>
      <c r="IRN78" s="52"/>
      <c r="IRO78" s="28"/>
      <c r="IRP78" s="28"/>
      <c r="IRQ78" s="28"/>
      <c r="IRR78" s="28"/>
      <c r="IRS78" s="28"/>
      <c r="IRT78" s="28"/>
      <c r="IRU78" s="28"/>
      <c r="IRV78" s="28"/>
      <c r="IRW78" s="52"/>
      <c r="IRX78" s="51"/>
      <c r="IRY78" s="51"/>
      <c r="IRZ78" s="51"/>
      <c r="ISA78" s="47"/>
      <c r="ISB78" s="52"/>
      <c r="ISC78" s="52"/>
      <c r="ISD78" s="52"/>
      <c r="ISE78" s="28"/>
      <c r="ISF78" s="28"/>
      <c r="ISG78" s="28"/>
      <c r="ISH78" s="28"/>
      <c r="ISI78" s="28"/>
      <c r="ISJ78" s="28"/>
      <c r="ISK78" s="28"/>
      <c r="ISL78" s="28"/>
      <c r="ISM78" s="52"/>
      <c r="ISN78" s="51"/>
      <c r="ISO78" s="51"/>
      <c r="ISP78" s="51"/>
      <c r="ISQ78" s="47"/>
      <c r="ISR78" s="52"/>
      <c r="ISS78" s="52"/>
      <c r="IST78" s="52"/>
      <c r="ISU78" s="28"/>
      <c r="ISV78" s="28"/>
      <c r="ISW78" s="28"/>
      <c r="ISX78" s="28"/>
      <c r="ISY78" s="28"/>
      <c r="ISZ78" s="28"/>
      <c r="ITA78" s="28"/>
      <c r="ITB78" s="28"/>
      <c r="ITC78" s="52"/>
      <c r="ITD78" s="51"/>
      <c r="ITE78" s="51"/>
      <c r="ITF78" s="51"/>
      <c r="ITG78" s="47"/>
      <c r="ITH78" s="52"/>
      <c r="ITI78" s="52"/>
      <c r="ITJ78" s="52"/>
      <c r="ITK78" s="28"/>
      <c r="ITL78" s="28"/>
      <c r="ITM78" s="28"/>
      <c r="ITN78" s="28"/>
      <c r="ITO78" s="28"/>
      <c r="ITP78" s="28"/>
      <c r="ITQ78" s="28"/>
      <c r="ITR78" s="28"/>
      <c r="ITS78" s="52"/>
      <c r="ITT78" s="51"/>
      <c r="ITU78" s="51"/>
      <c r="ITV78" s="51"/>
      <c r="ITW78" s="47"/>
      <c r="ITX78" s="52"/>
      <c r="ITY78" s="52"/>
      <c r="ITZ78" s="52"/>
      <c r="IUA78" s="28"/>
      <c r="IUB78" s="28"/>
      <c r="IUC78" s="28"/>
      <c r="IUD78" s="28"/>
      <c r="IUE78" s="28"/>
      <c r="IUF78" s="28"/>
      <c r="IUG78" s="28"/>
      <c r="IUH78" s="28"/>
      <c r="IUI78" s="52"/>
      <c r="IUJ78" s="51"/>
      <c r="IUK78" s="51"/>
      <c r="IUL78" s="51"/>
      <c r="IUM78" s="47"/>
      <c r="IUN78" s="52"/>
      <c r="IUO78" s="52"/>
      <c r="IUP78" s="52"/>
      <c r="IUQ78" s="28"/>
      <c r="IUR78" s="28"/>
      <c r="IUS78" s="28"/>
      <c r="IUT78" s="28"/>
      <c r="IUU78" s="28"/>
      <c r="IUV78" s="28"/>
      <c r="IUW78" s="28"/>
      <c r="IUX78" s="28"/>
      <c r="IUY78" s="52"/>
      <c r="IUZ78" s="51"/>
      <c r="IVA78" s="51"/>
      <c r="IVB78" s="51"/>
      <c r="IVC78" s="47"/>
      <c r="IVD78" s="52"/>
      <c r="IVE78" s="52"/>
      <c r="IVF78" s="52"/>
      <c r="IVG78" s="28"/>
      <c r="IVH78" s="28"/>
      <c r="IVI78" s="28"/>
      <c r="IVJ78" s="28"/>
      <c r="IVK78" s="28"/>
      <c r="IVL78" s="28"/>
      <c r="IVM78" s="28"/>
      <c r="IVN78" s="28"/>
      <c r="IVO78" s="52"/>
      <c r="IVP78" s="51"/>
      <c r="IVQ78" s="51"/>
      <c r="IVR78" s="51"/>
      <c r="IVS78" s="47"/>
      <c r="IVT78" s="52"/>
      <c r="IVU78" s="52"/>
      <c r="IVV78" s="52"/>
      <c r="IVW78" s="28"/>
      <c r="IVX78" s="28"/>
      <c r="IVY78" s="28"/>
      <c r="IVZ78" s="28"/>
      <c r="IWA78" s="28"/>
      <c r="IWB78" s="28"/>
      <c r="IWC78" s="28"/>
      <c r="IWD78" s="28"/>
      <c r="IWE78" s="52"/>
      <c r="IWF78" s="51"/>
      <c r="IWG78" s="51"/>
      <c r="IWH78" s="51"/>
      <c r="IWI78" s="47"/>
      <c r="IWJ78" s="52"/>
      <c r="IWK78" s="52"/>
      <c r="IWL78" s="52"/>
      <c r="IWM78" s="28"/>
      <c r="IWN78" s="28"/>
      <c r="IWO78" s="28"/>
      <c r="IWP78" s="28"/>
      <c r="IWQ78" s="28"/>
      <c r="IWR78" s="28"/>
      <c r="IWS78" s="28"/>
      <c r="IWT78" s="28"/>
      <c r="IWU78" s="52"/>
      <c r="IWV78" s="51"/>
      <c r="IWW78" s="51"/>
      <c r="IWX78" s="51"/>
      <c r="IWY78" s="47"/>
      <c r="IWZ78" s="52"/>
      <c r="IXA78" s="52"/>
      <c r="IXB78" s="52"/>
      <c r="IXC78" s="28"/>
      <c r="IXD78" s="28"/>
      <c r="IXE78" s="28"/>
      <c r="IXF78" s="28"/>
      <c r="IXG78" s="28"/>
      <c r="IXH78" s="28"/>
      <c r="IXI78" s="28"/>
      <c r="IXJ78" s="28"/>
      <c r="IXK78" s="52"/>
      <c r="IXL78" s="51"/>
      <c r="IXM78" s="51"/>
      <c r="IXN78" s="51"/>
      <c r="IXO78" s="47"/>
      <c r="IXP78" s="52"/>
      <c r="IXQ78" s="52"/>
      <c r="IXR78" s="52"/>
      <c r="IXS78" s="28"/>
      <c r="IXT78" s="28"/>
      <c r="IXU78" s="28"/>
      <c r="IXV78" s="28"/>
      <c r="IXW78" s="28"/>
      <c r="IXX78" s="28"/>
      <c r="IXY78" s="28"/>
      <c r="IXZ78" s="28"/>
      <c r="IYA78" s="52"/>
      <c r="IYB78" s="51"/>
      <c r="IYC78" s="51"/>
      <c r="IYD78" s="51"/>
      <c r="IYE78" s="47"/>
      <c r="IYF78" s="52"/>
      <c r="IYG78" s="52"/>
      <c r="IYH78" s="52"/>
      <c r="IYI78" s="28"/>
      <c r="IYJ78" s="28"/>
      <c r="IYK78" s="28"/>
      <c r="IYL78" s="28"/>
      <c r="IYM78" s="28"/>
      <c r="IYN78" s="28"/>
      <c r="IYO78" s="28"/>
      <c r="IYP78" s="28"/>
      <c r="IYQ78" s="52"/>
      <c r="IYR78" s="51"/>
      <c r="IYS78" s="51"/>
      <c r="IYT78" s="51"/>
      <c r="IYU78" s="47"/>
      <c r="IYV78" s="52"/>
      <c r="IYW78" s="52"/>
      <c r="IYX78" s="52"/>
      <c r="IYY78" s="28"/>
      <c r="IYZ78" s="28"/>
      <c r="IZA78" s="28"/>
      <c r="IZB78" s="28"/>
      <c r="IZC78" s="28"/>
      <c r="IZD78" s="28"/>
      <c r="IZE78" s="28"/>
      <c r="IZF78" s="28"/>
      <c r="IZG78" s="52"/>
      <c r="IZH78" s="51"/>
      <c r="IZI78" s="51"/>
      <c r="IZJ78" s="51"/>
      <c r="IZK78" s="47"/>
      <c r="IZL78" s="52"/>
      <c r="IZM78" s="52"/>
      <c r="IZN78" s="52"/>
      <c r="IZO78" s="28"/>
      <c r="IZP78" s="28"/>
      <c r="IZQ78" s="28"/>
      <c r="IZR78" s="28"/>
      <c r="IZS78" s="28"/>
      <c r="IZT78" s="28"/>
      <c r="IZU78" s="28"/>
      <c r="IZV78" s="28"/>
      <c r="IZW78" s="52"/>
      <c r="IZX78" s="51"/>
      <c r="IZY78" s="51"/>
      <c r="IZZ78" s="51"/>
      <c r="JAA78" s="47"/>
      <c r="JAB78" s="52"/>
      <c r="JAC78" s="52"/>
      <c r="JAD78" s="52"/>
      <c r="JAE78" s="28"/>
      <c r="JAF78" s="28"/>
      <c r="JAG78" s="28"/>
      <c r="JAH78" s="28"/>
      <c r="JAI78" s="28"/>
      <c r="JAJ78" s="28"/>
      <c r="JAK78" s="28"/>
      <c r="JAL78" s="28"/>
      <c r="JAM78" s="52"/>
      <c r="JAN78" s="51"/>
      <c r="JAO78" s="51"/>
      <c r="JAP78" s="51"/>
      <c r="JAQ78" s="47"/>
      <c r="JAR78" s="52"/>
      <c r="JAS78" s="52"/>
      <c r="JAT78" s="52"/>
      <c r="JAU78" s="28"/>
      <c r="JAV78" s="28"/>
      <c r="JAW78" s="28"/>
      <c r="JAX78" s="28"/>
      <c r="JAY78" s="28"/>
      <c r="JAZ78" s="28"/>
      <c r="JBA78" s="28"/>
      <c r="JBB78" s="28"/>
      <c r="JBC78" s="52"/>
      <c r="JBD78" s="51"/>
      <c r="JBE78" s="51"/>
      <c r="JBF78" s="51"/>
      <c r="JBG78" s="47"/>
      <c r="JBH78" s="52"/>
      <c r="JBI78" s="52"/>
      <c r="JBJ78" s="52"/>
      <c r="JBK78" s="28"/>
      <c r="JBL78" s="28"/>
      <c r="JBM78" s="28"/>
      <c r="JBN78" s="28"/>
      <c r="JBO78" s="28"/>
      <c r="JBP78" s="28"/>
      <c r="JBQ78" s="28"/>
      <c r="JBR78" s="28"/>
      <c r="JBS78" s="52"/>
      <c r="JBT78" s="51"/>
      <c r="JBU78" s="51"/>
      <c r="JBV78" s="51"/>
      <c r="JBW78" s="47"/>
      <c r="JBX78" s="52"/>
      <c r="JBY78" s="52"/>
      <c r="JBZ78" s="52"/>
      <c r="JCA78" s="28"/>
      <c r="JCB78" s="28"/>
      <c r="JCC78" s="28"/>
      <c r="JCD78" s="28"/>
      <c r="JCE78" s="28"/>
      <c r="JCF78" s="28"/>
      <c r="JCG78" s="28"/>
      <c r="JCH78" s="28"/>
      <c r="JCI78" s="52"/>
      <c r="JCJ78" s="51"/>
      <c r="JCK78" s="51"/>
      <c r="JCL78" s="51"/>
      <c r="JCM78" s="47"/>
      <c r="JCN78" s="52"/>
      <c r="JCO78" s="52"/>
      <c r="JCP78" s="52"/>
      <c r="JCQ78" s="28"/>
      <c r="JCR78" s="28"/>
      <c r="JCS78" s="28"/>
      <c r="JCT78" s="28"/>
      <c r="JCU78" s="28"/>
      <c r="JCV78" s="28"/>
      <c r="JCW78" s="28"/>
      <c r="JCX78" s="28"/>
      <c r="JCY78" s="52"/>
      <c r="JCZ78" s="51"/>
      <c r="JDA78" s="51"/>
      <c r="JDB78" s="51"/>
      <c r="JDC78" s="47"/>
      <c r="JDD78" s="52"/>
      <c r="JDE78" s="52"/>
      <c r="JDF78" s="52"/>
      <c r="JDG78" s="28"/>
      <c r="JDH78" s="28"/>
      <c r="JDI78" s="28"/>
      <c r="JDJ78" s="28"/>
      <c r="JDK78" s="28"/>
      <c r="JDL78" s="28"/>
      <c r="JDM78" s="28"/>
      <c r="JDN78" s="28"/>
      <c r="JDO78" s="52"/>
      <c r="JDP78" s="51"/>
      <c r="JDQ78" s="51"/>
      <c r="JDR78" s="51"/>
      <c r="JDS78" s="47"/>
      <c r="JDT78" s="52"/>
      <c r="JDU78" s="52"/>
      <c r="JDV78" s="52"/>
      <c r="JDW78" s="28"/>
      <c r="JDX78" s="28"/>
      <c r="JDY78" s="28"/>
      <c r="JDZ78" s="28"/>
      <c r="JEA78" s="28"/>
      <c r="JEB78" s="28"/>
      <c r="JEC78" s="28"/>
      <c r="JED78" s="28"/>
      <c r="JEE78" s="52"/>
      <c r="JEF78" s="51"/>
      <c r="JEG78" s="51"/>
      <c r="JEH78" s="51"/>
      <c r="JEI78" s="47"/>
      <c r="JEJ78" s="52"/>
      <c r="JEK78" s="52"/>
      <c r="JEL78" s="52"/>
      <c r="JEM78" s="28"/>
      <c r="JEN78" s="28"/>
      <c r="JEO78" s="28"/>
      <c r="JEP78" s="28"/>
      <c r="JEQ78" s="28"/>
      <c r="JER78" s="28"/>
      <c r="JES78" s="28"/>
      <c r="JET78" s="28"/>
      <c r="JEU78" s="52"/>
      <c r="JEV78" s="51"/>
      <c r="JEW78" s="51"/>
      <c r="JEX78" s="51"/>
      <c r="JEY78" s="47"/>
      <c r="JEZ78" s="52"/>
      <c r="JFA78" s="52"/>
      <c r="JFB78" s="52"/>
      <c r="JFC78" s="28"/>
      <c r="JFD78" s="28"/>
      <c r="JFE78" s="28"/>
      <c r="JFF78" s="28"/>
      <c r="JFG78" s="28"/>
      <c r="JFH78" s="28"/>
      <c r="JFI78" s="28"/>
      <c r="JFJ78" s="28"/>
      <c r="JFK78" s="52"/>
      <c r="JFL78" s="51"/>
      <c r="JFM78" s="51"/>
      <c r="JFN78" s="51"/>
      <c r="JFO78" s="47"/>
      <c r="JFP78" s="52"/>
      <c r="JFQ78" s="52"/>
      <c r="JFR78" s="52"/>
      <c r="JFS78" s="28"/>
      <c r="JFT78" s="28"/>
      <c r="JFU78" s="28"/>
      <c r="JFV78" s="28"/>
      <c r="JFW78" s="28"/>
      <c r="JFX78" s="28"/>
      <c r="JFY78" s="28"/>
      <c r="JFZ78" s="28"/>
      <c r="JGA78" s="52"/>
      <c r="JGB78" s="51"/>
      <c r="JGC78" s="51"/>
      <c r="JGD78" s="51"/>
      <c r="JGE78" s="47"/>
      <c r="JGF78" s="52"/>
      <c r="JGG78" s="52"/>
      <c r="JGH78" s="52"/>
      <c r="JGI78" s="28"/>
      <c r="JGJ78" s="28"/>
      <c r="JGK78" s="28"/>
      <c r="JGL78" s="28"/>
      <c r="JGM78" s="28"/>
      <c r="JGN78" s="28"/>
      <c r="JGO78" s="28"/>
      <c r="JGP78" s="28"/>
      <c r="JGQ78" s="52"/>
      <c r="JGR78" s="51"/>
      <c r="JGS78" s="51"/>
      <c r="JGT78" s="51"/>
      <c r="JGU78" s="47"/>
      <c r="JGV78" s="52"/>
      <c r="JGW78" s="52"/>
      <c r="JGX78" s="52"/>
      <c r="JGY78" s="28"/>
      <c r="JGZ78" s="28"/>
      <c r="JHA78" s="28"/>
      <c r="JHB78" s="28"/>
      <c r="JHC78" s="28"/>
      <c r="JHD78" s="28"/>
      <c r="JHE78" s="28"/>
      <c r="JHF78" s="28"/>
      <c r="JHG78" s="52"/>
      <c r="JHH78" s="51"/>
      <c r="JHI78" s="51"/>
      <c r="JHJ78" s="51"/>
      <c r="JHK78" s="47"/>
      <c r="JHL78" s="52"/>
      <c r="JHM78" s="52"/>
      <c r="JHN78" s="52"/>
      <c r="JHO78" s="28"/>
      <c r="JHP78" s="28"/>
      <c r="JHQ78" s="28"/>
      <c r="JHR78" s="28"/>
      <c r="JHS78" s="28"/>
      <c r="JHT78" s="28"/>
      <c r="JHU78" s="28"/>
      <c r="JHV78" s="28"/>
      <c r="JHW78" s="52"/>
      <c r="JHX78" s="51"/>
      <c r="JHY78" s="51"/>
      <c r="JHZ78" s="51"/>
      <c r="JIA78" s="47"/>
      <c r="JIB78" s="52"/>
      <c r="JIC78" s="52"/>
      <c r="JID78" s="52"/>
      <c r="JIE78" s="28"/>
      <c r="JIF78" s="28"/>
      <c r="JIG78" s="28"/>
      <c r="JIH78" s="28"/>
      <c r="JII78" s="28"/>
      <c r="JIJ78" s="28"/>
      <c r="JIK78" s="28"/>
      <c r="JIL78" s="28"/>
      <c r="JIM78" s="52"/>
      <c r="JIN78" s="51"/>
      <c r="JIO78" s="51"/>
      <c r="JIP78" s="51"/>
      <c r="JIQ78" s="47"/>
      <c r="JIR78" s="52"/>
      <c r="JIS78" s="52"/>
      <c r="JIT78" s="52"/>
      <c r="JIU78" s="28"/>
      <c r="JIV78" s="28"/>
      <c r="JIW78" s="28"/>
      <c r="JIX78" s="28"/>
      <c r="JIY78" s="28"/>
      <c r="JIZ78" s="28"/>
      <c r="JJA78" s="28"/>
      <c r="JJB78" s="28"/>
      <c r="JJC78" s="52"/>
      <c r="JJD78" s="51"/>
      <c r="JJE78" s="51"/>
      <c r="JJF78" s="51"/>
      <c r="JJG78" s="47"/>
      <c r="JJH78" s="52"/>
      <c r="JJI78" s="52"/>
      <c r="JJJ78" s="52"/>
      <c r="JJK78" s="28"/>
      <c r="JJL78" s="28"/>
      <c r="JJM78" s="28"/>
      <c r="JJN78" s="28"/>
      <c r="JJO78" s="28"/>
      <c r="JJP78" s="28"/>
      <c r="JJQ78" s="28"/>
      <c r="JJR78" s="28"/>
      <c r="JJS78" s="52"/>
      <c r="JJT78" s="51"/>
      <c r="JJU78" s="51"/>
      <c r="JJV78" s="51"/>
      <c r="JJW78" s="47"/>
      <c r="JJX78" s="52"/>
      <c r="JJY78" s="52"/>
      <c r="JJZ78" s="52"/>
      <c r="JKA78" s="28"/>
      <c r="JKB78" s="28"/>
      <c r="JKC78" s="28"/>
      <c r="JKD78" s="28"/>
      <c r="JKE78" s="28"/>
      <c r="JKF78" s="28"/>
      <c r="JKG78" s="28"/>
      <c r="JKH78" s="28"/>
      <c r="JKI78" s="52"/>
      <c r="JKJ78" s="51"/>
      <c r="JKK78" s="51"/>
      <c r="JKL78" s="51"/>
      <c r="JKM78" s="47"/>
      <c r="JKN78" s="52"/>
      <c r="JKO78" s="52"/>
      <c r="JKP78" s="52"/>
      <c r="JKQ78" s="28"/>
      <c r="JKR78" s="28"/>
      <c r="JKS78" s="28"/>
      <c r="JKT78" s="28"/>
      <c r="JKU78" s="28"/>
      <c r="JKV78" s="28"/>
      <c r="JKW78" s="28"/>
      <c r="JKX78" s="28"/>
      <c r="JKY78" s="52"/>
      <c r="JKZ78" s="51"/>
      <c r="JLA78" s="51"/>
      <c r="JLB78" s="51"/>
      <c r="JLC78" s="47"/>
      <c r="JLD78" s="52"/>
      <c r="JLE78" s="52"/>
      <c r="JLF78" s="52"/>
      <c r="JLG78" s="28"/>
      <c r="JLH78" s="28"/>
      <c r="JLI78" s="28"/>
      <c r="JLJ78" s="28"/>
      <c r="JLK78" s="28"/>
      <c r="JLL78" s="28"/>
      <c r="JLM78" s="28"/>
      <c r="JLN78" s="28"/>
      <c r="JLO78" s="52"/>
      <c r="JLP78" s="51"/>
      <c r="JLQ78" s="51"/>
      <c r="JLR78" s="51"/>
      <c r="JLS78" s="47"/>
      <c r="JLT78" s="52"/>
      <c r="JLU78" s="52"/>
      <c r="JLV78" s="52"/>
      <c r="JLW78" s="28"/>
      <c r="JLX78" s="28"/>
      <c r="JLY78" s="28"/>
      <c r="JLZ78" s="28"/>
      <c r="JMA78" s="28"/>
      <c r="JMB78" s="28"/>
      <c r="JMC78" s="28"/>
      <c r="JMD78" s="28"/>
      <c r="JME78" s="52"/>
      <c r="JMF78" s="51"/>
      <c r="JMG78" s="51"/>
      <c r="JMH78" s="51"/>
      <c r="JMI78" s="47"/>
      <c r="JMJ78" s="52"/>
      <c r="JMK78" s="52"/>
      <c r="JML78" s="52"/>
      <c r="JMM78" s="28"/>
      <c r="JMN78" s="28"/>
      <c r="JMO78" s="28"/>
      <c r="JMP78" s="28"/>
      <c r="JMQ78" s="28"/>
      <c r="JMR78" s="28"/>
      <c r="JMS78" s="28"/>
      <c r="JMT78" s="28"/>
      <c r="JMU78" s="52"/>
      <c r="JMV78" s="51"/>
      <c r="JMW78" s="51"/>
      <c r="JMX78" s="51"/>
      <c r="JMY78" s="47"/>
      <c r="JMZ78" s="52"/>
      <c r="JNA78" s="52"/>
      <c r="JNB78" s="52"/>
      <c r="JNC78" s="28"/>
      <c r="JND78" s="28"/>
      <c r="JNE78" s="28"/>
      <c r="JNF78" s="28"/>
      <c r="JNG78" s="28"/>
      <c r="JNH78" s="28"/>
      <c r="JNI78" s="28"/>
      <c r="JNJ78" s="28"/>
      <c r="JNK78" s="52"/>
      <c r="JNL78" s="51"/>
      <c r="JNM78" s="51"/>
      <c r="JNN78" s="51"/>
      <c r="JNO78" s="47"/>
      <c r="JNP78" s="52"/>
      <c r="JNQ78" s="52"/>
      <c r="JNR78" s="52"/>
      <c r="JNS78" s="28"/>
      <c r="JNT78" s="28"/>
      <c r="JNU78" s="28"/>
      <c r="JNV78" s="28"/>
      <c r="JNW78" s="28"/>
      <c r="JNX78" s="28"/>
      <c r="JNY78" s="28"/>
      <c r="JNZ78" s="28"/>
      <c r="JOA78" s="52"/>
      <c r="JOB78" s="51"/>
      <c r="JOC78" s="51"/>
      <c r="JOD78" s="51"/>
      <c r="JOE78" s="47"/>
      <c r="JOF78" s="52"/>
      <c r="JOG78" s="52"/>
      <c r="JOH78" s="52"/>
      <c r="JOI78" s="28"/>
      <c r="JOJ78" s="28"/>
      <c r="JOK78" s="28"/>
      <c r="JOL78" s="28"/>
      <c r="JOM78" s="28"/>
      <c r="JON78" s="28"/>
      <c r="JOO78" s="28"/>
      <c r="JOP78" s="28"/>
      <c r="JOQ78" s="52"/>
      <c r="JOR78" s="51"/>
      <c r="JOS78" s="51"/>
      <c r="JOT78" s="51"/>
      <c r="JOU78" s="47"/>
      <c r="JOV78" s="52"/>
      <c r="JOW78" s="52"/>
      <c r="JOX78" s="52"/>
      <c r="JOY78" s="28"/>
      <c r="JOZ78" s="28"/>
      <c r="JPA78" s="28"/>
      <c r="JPB78" s="28"/>
      <c r="JPC78" s="28"/>
      <c r="JPD78" s="28"/>
      <c r="JPE78" s="28"/>
      <c r="JPF78" s="28"/>
      <c r="JPG78" s="52"/>
      <c r="JPH78" s="51"/>
      <c r="JPI78" s="51"/>
      <c r="JPJ78" s="51"/>
      <c r="JPK78" s="47"/>
      <c r="JPL78" s="52"/>
      <c r="JPM78" s="52"/>
      <c r="JPN78" s="52"/>
      <c r="JPO78" s="28"/>
      <c r="JPP78" s="28"/>
      <c r="JPQ78" s="28"/>
      <c r="JPR78" s="28"/>
      <c r="JPS78" s="28"/>
      <c r="JPT78" s="28"/>
      <c r="JPU78" s="28"/>
      <c r="JPV78" s="28"/>
      <c r="JPW78" s="52"/>
      <c r="JPX78" s="51"/>
      <c r="JPY78" s="51"/>
      <c r="JPZ78" s="51"/>
      <c r="JQA78" s="47"/>
      <c r="JQB78" s="52"/>
      <c r="JQC78" s="52"/>
      <c r="JQD78" s="52"/>
      <c r="JQE78" s="28"/>
      <c r="JQF78" s="28"/>
      <c r="JQG78" s="28"/>
      <c r="JQH78" s="28"/>
      <c r="JQI78" s="28"/>
      <c r="JQJ78" s="28"/>
      <c r="JQK78" s="28"/>
      <c r="JQL78" s="28"/>
      <c r="JQM78" s="52"/>
      <c r="JQN78" s="51"/>
      <c r="JQO78" s="51"/>
      <c r="JQP78" s="51"/>
      <c r="JQQ78" s="47"/>
      <c r="JQR78" s="52"/>
      <c r="JQS78" s="52"/>
      <c r="JQT78" s="52"/>
      <c r="JQU78" s="28"/>
      <c r="JQV78" s="28"/>
      <c r="JQW78" s="28"/>
      <c r="JQX78" s="28"/>
      <c r="JQY78" s="28"/>
      <c r="JQZ78" s="28"/>
      <c r="JRA78" s="28"/>
      <c r="JRB78" s="28"/>
      <c r="JRC78" s="52"/>
      <c r="JRD78" s="51"/>
      <c r="JRE78" s="51"/>
      <c r="JRF78" s="51"/>
      <c r="JRG78" s="47"/>
      <c r="JRH78" s="52"/>
      <c r="JRI78" s="52"/>
      <c r="JRJ78" s="52"/>
      <c r="JRK78" s="28"/>
      <c r="JRL78" s="28"/>
      <c r="JRM78" s="28"/>
      <c r="JRN78" s="28"/>
      <c r="JRO78" s="28"/>
      <c r="JRP78" s="28"/>
      <c r="JRQ78" s="28"/>
      <c r="JRR78" s="28"/>
      <c r="JRS78" s="52"/>
      <c r="JRT78" s="51"/>
      <c r="JRU78" s="51"/>
      <c r="JRV78" s="51"/>
      <c r="JRW78" s="47"/>
      <c r="JRX78" s="52"/>
      <c r="JRY78" s="52"/>
      <c r="JRZ78" s="52"/>
      <c r="JSA78" s="28"/>
      <c r="JSB78" s="28"/>
      <c r="JSC78" s="28"/>
      <c r="JSD78" s="28"/>
      <c r="JSE78" s="28"/>
      <c r="JSF78" s="28"/>
      <c r="JSG78" s="28"/>
      <c r="JSH78" s="28"/>
      <c r="JSI78" s="52"/>
      <c r="JSJ78" s="51"/>
      <c r="JSK78" s="51"/>
      <c r="JSL78" s="51"/>
      <c r="JSM78" s="47"/>
      <c r="JSN78" s="52"/>
      <c r="JSO78" s="52"/>
      <c r="JSP78" s="52"/>
      <c r="JSQ78" s="28"/>
      <c r="JSR78" s="28"/>
      <c r="JSS78" s="28"/>
      <c r="JST78" s="28"/>
      <c r="JSU78" s="28"/>
      <c r="JSV78" s="28"/>
      <c r="JSW78" s="28"/>
      <c r="JSX78" s="28"/>
      <c r="JSY78" s="52"/>
      <c r="JSZ78" s="51"/>
      <c r="JTA78" s="51"/>
      <c r="JTB78" s="51"/>
      <c r="JTC78" s="47"/>
      <c r="JTD78" s="52"/>
      <c r="JTE78" s="52"/>
      <c r="JTF78" s="52"/>
      <c r="JTG78" s="28"/>
      <c r="JTH78" s="28"/>
      <c r="JTI78" s="28"/>
      <c r="JTJ78" s="28"/>
      <c r="JTK78" s="28"/>
      <c r="JTL78" s="28"/>
      <c r="JTM78" s="28"/>
      <c r="JTN78" s="28"/>
      <c r="JTO78" s="52"/>
      <c r="JTP78" s="51"/>
      <c r="JTQ78" s="51"/>
      <c r="JTR78" s="51"/>
      <c r="JTS78" s="47"/>
      <c r="JTT78" s="52"/>
      <c r="JTU78" s="52"/>
      <c r="JTV78" s="52"/>
      <c r="JTW78" s="28"/>
      <c r="JTX78" s="28"/>
      <c r="JTY78" s="28"/>
      <c r="JTZ78" s="28"/>
      <c r="JUA78" s="28"/>
      <c r="JUB78" s="28"/>
      <c r="JUC78" s="28"/>
      <c r="JUD78" s="28"/>
      <c r="JUE78" s="52"/>
      <c r="JUF78" s="51"/>
      <c r="JUG78" s="51"/>
      <c r="JUH78" s="51"/>
      <c r="JUI78" s="47"/>
      <c r="JUJ78" s="52"/>
      <c r="JUK78" s="52"/>
      <c r="JUL78" s="52"/>
      <c r="JUM78" s="28"/>
      <c r="JUN78" s="28"/>
      <c r="JUO78" s="28"/>
      <c r="JUP78" s="28"/>
      <c r="JUQ78" s="28"/>
      <c r="JUR78" s="28"/>
      <c r="JUS78" s="28"/>
      <c r="JUT78" s="28"/>
      <c r="JUU78" s="52"/>
      <c r="JUV78" s="51"/>
      <c r="JUW78" s="51"/>
      <c r="JUX78" s="51"/>
      <c r="JUY78" s="47"/>
      <c r="JUZ78" s="52"/>
      <c r="JVA78" s="52"/>
      <c r="JVB78" s="52"/>
      <c r="JVC78" s="28"/>
      <c r="JVD78" s="28"/>
      <c r="JVE78" s="28"/>
      <c r="JVF78" s="28"/>
      <c r="JVG78" s="28"/>
      <c r="JVH78" s="28"/>
      <c r="JVI78" s="28"/>
      <c r="JVJ78" s="28"/>
      <c r="JVK78" s="52"/>
      <c r="JVL78" s="51"/>
      <c r="JVM78" s="51"/>
      <c r="JVN78" s="51"/>
      <c r="JVO78" s="47"/>
      <c r="JVP78" s="52"/>
      <c r="JVQ78" s="52"/>
      <c r="JVR78" s="52"/>
      <c r="JVS78" s="28"/>
      <c r="JVT78" s="28"/>
      <c r="JVU78" s="28"/>
      <c r="JVV78" s="28"/>
      <c r="JVW78" s="28"/>
      <c r="JVX78" s="28"/>
      <c r="JVY78" s="28"/>
      <c r="JVZ78" s="28"/>
      <c r="JWA78" s="52"/>
      <c r="JWB78" s="51"/>
      <c r="JWC78" s="51"/>
      <c r="JWD78" s="51"/>
      <c r="JWE78" s="47"/>
      <c r="JWF78" s="52"/>
      <c r="JWG78" s="52"/>
      <c r="JWH78" s="52"/>
      <c r="JWI78" s="28"/>
      <c r="JWJ78" s="28"/>
      <c r="JWK78" s="28"/>
      <c r="JWL78" s="28"/>
      <c r="JWM78" s="28"/>
      <c r="JWN78" s="28"/>
      <c r="JWO78" s="28"/>
      <c r="JWP78" s="28"/>
      <c r="JWQ78" s="52"/>
      <c r="JWR78" s="51"/>
      <c r="JWS78" s="51"/>
      <c r="JWT78" s="51"/>
      <c r="JWU78" s="47"/>
      <c r="JWV78" s="52"/>
      <c r="JWW78" s="52"/>
      <c r="JWX78" s="52"/>
      <c r="JWY78" s="28"/>
      <c r="JWZ78" s="28"/>
      <c r="JXA78" s="28"/>
      <c r="JXB78" s="28"/>
      <c r="JXC78" s="28"/>
      <c r="JXD78" s="28"/>
      <c r="JXE78" s="28"/>
      <c r="JXF78" s="28"/>
      <c r="JXG78" s="52"/>
      <c r="JXH78" s="51"/>
      <c r="JXI78" s="51"/>
      <c r="JXJ78" s="51"/>
      <c r="JXK78" s="47"/>
      <c r="JXL78" s="52"/>
      <c r="JXM78" s="52"/>
      <c r="JXN78" s="52"/>
      <c r="JXO78" s="28"/>
      <c r="JXP78" s="28"/>
      <c r="JXQ78" s="28"/>
      <c r="JXR78" s="28"/>
      <c r="JXS78" s="28"/>
      <c r="JXT78" s="28"/>
      <c r="JXU78" s="28"/>
      <c r="JXV78" s="28"/>
      <c r="JXW78" s="52"/>
      <c r="JXX78" s="51"/>
      <c r="JXY78" s="51"/>
      <c r="JXZ78" s="51"/>
      <c r="JYA78" s="47"/>
      <c r="JYB78" s="52"/>
      <c r="JYC78" s="52"/>
      <c r="JYD78" s="52"/>
      <c r="JYE78" s="28"/>
      <c r="JYF78" s="28"/>
      <c r="JYG78" s="28"/>
      <c r="JYH78" s="28"/>
      <c r="JYI78" s="28"/>
      <c r="JYJ78" s="28"/>
      <c r="JYK78" s="28"/>
      <c r="JYL78" s="28"/>
      <c r="JYM78" s="52"/>
      <c r="JYN78" s="51"/>
      <c r="JYO78" s="51"/>
      <c r="JYP78" s="51"/>
      <c r="JYQ78" s="47"/>
      <c r="JYR78" s="52"/>
      <c r="JYS78" s="52"/>
      <c r="JYT78" s="52"/>
      <c r="JYU78" s="28"/>
      <c r="JYV78" s="28"/>
      <c r="JYW78" s="28"/>
      <c r="JYX78" s="28"/>
      <c r="JYY78" s="28"/>
      <c r="JYZ78" s="28"/>
      <c r="JZA78" s="28"/>
      <c r="JZB78" s="28"/>
      <c r="JZC78" s="52"/>
      <c r="JZD78" s="51"/>
      <c r="JZE78" s="51"/>
      <c r="JZF78" s="51"/>
      <c r="JZG78" s="47"/>
      <c r="JZH78" s="52"/>
      <c r="JZI78" s="52"/>
      <c r="JZJ78" s="52"/>
      <c r="JZK78" s="28"/>
      <c r="JZL78" s="28"/>
      <c r="JZM78" s="28"/>
      <c r="JZN78" s="28"/>
      <c r="JZO78" s="28"/>
      <c r="JZP78" s="28"/>
      <c r="JZQ78" s="28"/>
      <c r="JZR78" s="28"/>
      <c r="JZS78" s="52"/>
      <c r="JZT78" s="51"/>
      <c r="JZU78" s="51"/>
      <c r="JZV78" s="51"/>
      <c r="JZW78" s="47"/>
      <c r="JZX78" s="52"/>
      <c r="JZY78" s="52"/>
      <c r="JZZ78" s="52"/>
      <c r="KAA78" s="28"/>
      <c r="KAB78" s="28"/>
      <c r="KAC78" s="28"/>
      <c r="KAD78" s="28"/>
      <c r="KAE78" s="28"/>
      <c r="KAF78" s="28"/>
      <c r="KAG78" s="28"/>
      <c r="KAH78" s="28"/>
      <c r="KAI78" s="52"/>
      <c r="KAJ78" s="51"/>
      <c r="KAK78" s="51"/>
      <c r="KAL78" s="51"/>
      <c r="KAM78" s="47"/>
      <c r="KAN78" s="52"/>
      <c r="KAO78" s="52"/>
      <c r="KAP78" s="52"/>
      <c r="KAQ78" s="28"/>
      <c r="KAR78" s="28"/>
      <c r="KAS78" s="28"/>
      <c r="KAT78" s="28"/>
      <c r="KAU78" s="28"/>
      <c r="KAV78" s="28"/>
      <c r="KAW78" s="28"/>
      <c r="KAX78" s="28"/>
      <c r="KAY78" s="52"/>
      <c r="KAZ78" s="51"/>
      <c r="KBA78" s="51"/>
      <c r="KBB78" s="51"/>
      <c r="KBC78" s="47"/>
      <c r="KBD78" s="52"/>
      <c r="KBE78" s="52"/>
      <c r="KBF78" s="52"/>
      <c r="KBG78" s="28"/>
      <c r="KBH78" s="28"/>
      <c r="KBI78" s="28"/>
      <c r="KBJ78" s="28"/>
      <c r="KBK78" s="28"/>
      <c r="KBL78" s="28"/>
      <c r="KBM78" s="28"/>
      <c r="KBN78" s="28"/>
      <c r="KBO78" s="52"/>
      <c r="KBP78" s="51"/>
      <c r="KBQ78" s="51"/>
      <c r="KBR78" s="51"/>
      <c r="KBS78" s="47"/>
      <c r="KBT78" s="52"/>
      <c r="KBU78" s="52"/>
      <c r="KBV78" s="52"/>
      <c r="KBW78" s="28"/>
      <c r="KBX78" s="28"/>
      <c r="KBY78" s="28"/>
      <c r="KBZ78" s="28"/>
      <c r="KCA78" s="28"/>
      <c r="KCB78" s="28"/>
      <c r="KCC78" s="28"/>
      <c r="KCD78" s="28"/>
      <c r="KCE78" s="52"/>
      <c r="KCF78" s="51"/>
      <c r="KCG78" s="51"/>
      <c r="KCH78" s="51"/>
      <c r="KCI78" s="47"/>
      <c r="KCJ78" s="52"/>
      <c r="KCK78" s="52"/>
      <c r="KCL78" s="52"/>
      <c r="KCM78" s="28"/>
      <c r="KCN78" s="28"/>
      <c r="KCO78" s="28"/>
      <c r="KCP78" s="28"/>
      <c r="KCQ78" s="28"/>
      <c r="KCR78" s="28"/>
      <c r="KCS78" s="28"/>
      <c r="KCT78" s="28"/>
      <c r="KCU78" s="52"/>
      <c r="KCV78" s="51"/>
      <c r="KCW78" s="51"/>
      <c r="KCX78" s="51"/>
      <c r="KCY78" s="47"/>
      <c r="KCZ78" s="52"/>
      <c r="KDA78" s="52"/>
      <c r="KDB78" s="52"/>
      <c r="KDC78" s="28"/>
      <c r="KDD78" s="28"/>
      <c r="KDE78" s="28"/>
      <c r="KDF78" s="28"/>
      <c r="KDG78" s="28"/>
      <c r="KDH78" s="28"/>
      <c r="KDI78" s="28"/>
      <c r="KDJ78" s="28"/>
      <c r="KDK78" s="52"/>
      <c r="KDL78" s="51"/>
      <c r="KDM78" s="51"/>
      <c r="KDN78" s="51"/>
      <c r="KDO78" s="47"/>
      <c r="KDP78" s="52"/>
      <c r="KDQ78" s="52"/>
      <c r="KDR78" s="52"/>
      <c r="KDS78" s="28"/>
      <c r="KDT78" s="28"/>
      <c r="KDU78" s="28"/>
      <c r="KDV78" s="28"/>
      <c r="KDW78" s="28"/>
      <c r="KDX78" s="28"/>
      <c r="KDY78" s="28"/>
      <c r="KDZ78" s="28"/>
      <c r="KEA78" s="52"/>
      <c r="KEB78" s="51"/>
      <c r="KEC78" s="51"/>
      <c r="KED78" s="51"/>
      <c r="KEE78" s="47"/>
      <c r="KEF78" s="52"/>
      <c r="KEG78" s="52"/>
      <c r="KEH78" s="52"/>
      <c r="KEI78" s="28"/>
      <c r="KEJ78" s="28"/>
      <c r="KEK78" s="28"/>
      <c r="KEL78" s="28"/>
      <c r="KEM78" s="28"/>
      <c r="KEN78" s="28"/>
      <c r="KEO78" s="28"/>
      <c r="KEP78" s="28"/>
      <c r="KEQ78" s="52"/>
      <c r="KER78" s="51"/>
      <c r="KES78" s="51"/>
      <c r="KET78" s="51"/>
      <c r="KEU78" s="47"/>
      <c r="KEV78" s="52"/>
      <c r="KEW78" s="52"/>
      <c r="KEX78" s="52"/>
      <c r="KEY78" s="28"/>
      <c r="KEZ78" s="28"/>
      <c r="KFA78" s="28"/>
      <c r="KFB78" s="28"/>
      <c r="KFC78" s="28"/>
      <c r="KFD78" s="28"/>
      <c r="KFE78" s="28"/>
      <c r="KFF78" s="28"/>
      <c r="KFG78" s="52"/>
      <c r="KFH78" s="51"/>
      <c r="KFI78" s="51"/>
      <c r="KFJ78" s="51"/>
      <c r="KFK78" s="47"/>
      <c r="KFL78" s="52"/>
      <c r="KFM78" s="52"/>
      <c r="KFN78" s="52"/>
      <c r="KFO78" s="28"/>
      <c r="KFP78" s="28"/>
      <c r="KFQ78" s="28"/>
      <c r="KFR78" s="28"/>
      <c r="KFS78" s="28"/>
      <c r="KFT78" s="28"/>
      <c r="KFU78" s="28"/>
      <c r="KFV78" s="28"/>
      <c r="KFW78" s="52"/>
      <c r="KFX78" s="51"/>
      <c r="KFY78" s="51"/>
      <c r="KFZ78" s="51"/>
      <c r="KGA78" s="47"/>
      <c r="KGB78" s="52"/>
      <c r="KGC78" s="52"/>
      <c r="KGD78" s="52"/>
      <c r="KGE78" s="28"/>
      <c r="KGF78" s="28"/>
      <c r="KGG78" s="28"/>
      <c r="KGH78" s="28"/>
      <c r="KGI78" s="28"/>
      <c r="KGJ78" s="28"/>
      <c r="KGK78" s="28"/>
      <c r="KGL78" s="28"/>
      <c r="KGM78" s="52"/>
      <c r="KGN78" s="51"/>
      <c r="KGO78" s="51"/>
      <c r="KGP78" s="51"/>
      <c r="KGQ78" s="47"/>
      <c r="KGR78" s="52"/>
      <c r="KGS78" s="52"/>
      <c r="KGT78" s="52"/>
      <c r="KGU78" s="28"/>
      <c r="KGV78" s="28"/>
      <c r="KGW78" s="28"/>
      <c r="KGX78" s="28"/>
      <c r="KGY78" s="28"/>
      <c r="KGZ78" s="28"/>
      <c r="KHA78" s="28"/>
      <c r="KHB78" s="28"/>
      <c r="KHC78" s="52"/>
      <c r="KHD78" s="51"/>
      <c r="KHE78" s="51"/>
      <c r="KHF78" s="51"/>
      <c r="KHG78" s="47"/>
      <c r="KHH78" s="52"/>
      <c r="KHI78" s="52"/>
      <c r="KHJ78" s="52"/>
      <c r="KHK78" s="28"/>
      <c r="KHL78" s="28"/>
      <c r="KHM78" s="28"/>
      <c r="KHN78" s="28"/>
      <c r="KHO78" s="28"/>
      <c r="KHP78" s="28"/>
      <c r="KHQ78" s="28"/>
      <c r="KHR78" s="28"/>
      <c r="KHS78" s="52"/>
      <c r="KHT78" s="51"/>
      <c r="KHU78" s="51"/>
      <c r="KHV78" s="51"/>
      <c r="KHW78" s="47"/>
      <c r="KHX78" s="52"/>
      <c r="KHY78" s="52"/>
      <c r="KHZ78" s="52"/>
      <c r="KIA78" s="28"/>
      <c r="KIB78" s="28"/>
      <c r="KIC78" s="28"/>
      <c r="KID78" s="28"/>
      <c r="KIE78" s="28"/>
      <c r="KIF78" s="28"/>
      <c r="KIG78" s="28"/>
      <c r="KIH78" s="28"/>
      <c r="KII78" s="52"/>
      <c r="KIJ78" s="51"/>
      <c r="KIK78" s="51"/>
      <c r="KIL78" s="51"/>
      <c r="KIM78" s="47"/>
      <c r="KIN78" s="52"/>
      <c r="KIO78" s="52"/>
      <c r="KIP78" s="52"/>
      <c r="KIQ78" s="28"/>
      <c r="KIR78" s="28"/>
      <c r="KIS78" s="28"/>
      <c r="KIT78" s="28"/>
      <c r="KIU78" s="28"/>
      <c r="KIV78" s="28"/>
      <c r="KIW78" s="28"/>
      <c r="KIX78" s="28"/>
      <c r="KIY78" s="52"/>
      <c r="KIZ78" s="51"/>
      <c r="KJA78" s="51"/>
      <c r="KJB78" s="51"/>
      <c r="KJC78" s="47"/>
      <c r="KJD78" s="52"/>
      <c r="KJE78" s="52"/>
      <c r="KJF78" s="52"/>
      <c r="KJG78" s="28"/>
      <c r="KJH78" s="28"/>
      <c r="KJI78" s="28"/>
      <c r="KJJ78" s="28"/>
      <c r="KJK78" s="28"/>
      <c r="KJL78" s="28"/>
      <c r="KJM78" s="28"/>
      <c r="KJN78" s="28"/>
      <c r="KJO78" s="52"/>
      <c r="KJP78" s="51"/>
      <c r="KJQ78" s="51"/>
      <c r="KJR78" s="51"/>
      <c r="KJS78" s="47"/>
      <c r="KJT78" s="52"/>
      <c r="KJU78" s="52"/>
      <c r="KJV78" s="52"/>
      <c r="KJW78" s="28"/>
      <c r="KJX78" s="28"/>
      <c r="KJY78" s="28"/>
      <c r="KJZ78" s="28"/>
      <c r="KKA78" s="28"/>
      <c r="KKB78" s="28"/>
      <c r="KKC78" s="28"/>
      <c r="KKD78" s="28"/>
      <c r="KKE78" s="52"/>
      <c r="KKF78" s="51"/>
      <c r="KKG78" s="51"/>
      <c r="KKH78" s="51"/>
      <c r="KKI78" s="47"/>
      <c r="KKJ78" s="52"/>
      <c r="KKK78" s="52"/>
      <c r="KKL78" s="52"/>
      <c r="KKM78" s="28"/>
      <c r="KKN78" s="28"/>
      <c r="KKO78" s="28"/>
      <c r="KKP78" s="28"/>
      <c r="KKQ78" s="28"/>
      <c r="KKR78" s="28"/>
      <c r="KKS78" s="28"/>
      <c r="KKT78" s="28"/>
      <c r="KKU78" s="52"/>
      <c r="KKV78" s="51"/>
      <c r="KKW78" s="51"/>
      <c r="KKX78" s="51"/>
      <c r="KKY78" s="47"/>
      <c r="KKZ78" s="52"/>
      <c r="KLA78" s="52"/>
      <c r="KLB78" s="52"/>
      <c r="KLC78" s="28"/>
      <c r="KLD78" s="28"/>
      <c r="KLE78" s="28"/>
      <c r="KLF78" s="28"/>
      <c r="KLG78" s="28"/>
      <c r="KLH78" s="28"/>
      <c r="KLI78" s="28"/>
      <c r="KLJ78" s="28"/>
      <c r="KLK78" s="52"/>
      <c r="KLL78" s="51"/>
      <c r="KLM78" s="51"/>
      <c r="KLN78" s="51"/>
      <c r="KLO78" s="47"/>
      <c r="KLP78" s="52"/>
      <c r="KLQ78" s="52"/>
      <c r="KLR78" s="52"/>
      <c r="KLS78" s="28"/>
      <c r="KLT78" s="28"/>
      <c r="KLU78" s="28"/>
      <c r="KLV78" s="28"/>
      <c r="KLW78" s="28"/>
      <c r="KLX78" s="28"/>
      <c r="KLY78" s="28"/>
      <c r="KLZ78" s="28"/>
      <c r="KMA78" s="52"/>
      <c r="KMB78" s="51"/>
      <c r="KMC78" s="51"/>
      <c r="KMD78" s="51"/>
      <c r="KME78" s="47"/>
      <c r="KMF78" s="52"/>
      <c r="KMG78" s="52"/>
      <c r="KMH78" s="52"/>
      <c r="KMI78" s="28"/>
      <c r="KMJ78" s="28"/>
      <c r="KMK78" s="28"/>
      <c r="KML78" s="28"/>
      <c r="KMM78" s="28"/>
      <c r="KMN78" s="28"/>
      <c r="KMO78" s="28"/>
      <c r="KMP78" s="28"/>
      <c r="KMQ78" s="52"/>
      <c r="KMR78" s="51"/>
      <c r="KMS78" s="51"/>
      <c r="KMT78" s="51"/>
      <c r="KMU78" s="47"/>
      <c r="KMV78" s="52"/>
      <c r="KMW78" s="52"/>
      <c r="KMX78" s="52"/>
      <c r="KMY78" s="28"/>
      <c r="KMZ78" s="28"/>
      <c r="KNA78" s="28"/>
      <c r="KNB78" s="28"/>
      <c r="KNC78" s="28"/>
      <c r="KND78" s="28"/>
      <c r="KNE78" s="28"/>
      <c r="KNF78" s="28"/>
      <c r="KNG78" s="52"/>
      <c r="KNH78" s="51"/>
      <c r="KNI78" s="51"/>
      <c r="KNJ78" s="51"/>
      <c r="KNK78" s="47"/>
      <c r="KNL78" s="52"/>
      <c r="KNM78" s="52"/>
      <c r="KNN78" s="52"/>
      <c r="KNO78" s="28"/>
      <c r="KNP78" s="28"/>
      <c r="KNQ78" s="28"/>
      <c r="KNR78" s="28"/>
      <c r="KNS78" s="28"/>
      <c r="KNT78" s="28"/>
      <c r="KNU78" s="28"/>
      <c r="KNV78" s="28"/>
      <c r="KNW78" s="52"/>
      <c r="KNX78" s="51"/>
      <c r="KNY78" s="51"/>
      <c r="KNZ78" s="51"/>
      <c r="KOA78" s="47"/>
      <c r="KOB78" s="52"/>
      <c r="KOC78" s="52"/>
      <c r="KOD78" s="52"/>
      <c r="KOE78" s="28"/>
      <c r="KOF78" s="28"/>
      <c r="KOG78" s="28"/>
      <c r="KOH78" s="28"/>
      <c r="KOI78" s="28"/>
      <c r="KOJ78" s="28"/>
      <c r="KOK78" s="28"/>
      <c r="KOL78" s="28"/>
      <c r="KOM78" s="52"/>
      <c r="KON78" s="51"/>
      <c r="KOO78" s="51"/>
      <c r="KOP78" s="51"/>
      <c r="KOQ78" s="47"/>
      <c r="KOR78" s="52"/>
      <c r="KOS78" s="52"/>
      <c r="KOT78" s="52"/>
      <c r="KOU78" s="28"/>
      <c r="KOV78" s="28"/>
      <c r="KOW78" s="28"/>
      <c r="KOX78" s="28"/>
      <c r="KOY78" s="28"/>
      <c r="KOZ78" s="28"/>
      <c r="KPA78" s="28"/>
      <c r="KPB78" s="28"/>
      <c r="KPC78" s="52"/>
      <c r="KPD78" s="51"/>
      <c r="KPE78" s="51"/>
      <c r="KPF78" s="51"/>
      <c r="KPG78" s="47"/>
      <c r="KPH78" s="52"/>
      <c r="KPI78" s="52"/>
      <c r="KPJ78" s="52"/>
      <c r="KPK78" s="28"/>
      <c r="KPL78" s="28"/>
      <c r="KPM78" s="28"/>
      <c r="KPN78" s="28"/>
      <c r="KPO78" s="28"/>
      <c r="KPP78" s="28"/>
      <c r="KPQ78" s="28"/>
      <c r="KPR78" s="28"/>
      <c r="KPS78" s="52"/>
      <c r="KPT78" s="51"/>
      <c r="KPU78" s="51"/>
      <c r="KPV78" s="51"/>
      <c r="KPW78" s="47"/>
      <c r="KPX78" s="52"/>
      <c r="KPY78" s="52"/>
      <c r="KPZ78" s="52"/>
      <c r="KQA78" s="28"/>
      <c r="KQB78" s="28"/>
      <c r="KQC78" s="28"/>
      <c r="KQD78" s="28"/>
      <c r="KQE78" s="28"/>
      <c r="KQF78" s="28"/>
      <c r="KQG78" s="28"/>
      <c r="KQH78" s="28"/>
      <c r="KQI78" s="52"/>
      <c r="KQJ78" s="51"/>
      <c r="KQK78" s="51"/>
      <c r="KQL78" s="51"/>
      <c r="KQM78" s="47"/>
      <c r="KQN78" s="52"/>
      <c r="KQO78" s="52"/>
      <c r="KQP78" s="52"/>
      <c r="KQQ78" s="28"/>
      <c r="KQR78" s="28"/>
      <c r="KQS78" s="28"/>
      <c r="KQT78" s="28"/>
      <c r="KQU78" s="28"/>
      <c r="KQV78" s="28"/>
      <c r="KQW78" s="28"/>
      <c r="KQX78" s="28"/>
      <c r="KQY78" s="52"/>
      <c r="KQZ78" s="51"/>
      <c r="KRA78" s="51"/>
      <c r="KRB78" s="51"/>
      <c r="KRC78" s="47"/>
      <c r="KRD78" s="52"/>
      <c r="KRE78" s="52"/>
      <c r="KRF78" s="52"/>
      <c r="KRG78" s="28"/>
      <c r="KRH78" s="28"/>
      <c r="KRI78" s="28"/>
      <c r="KRJ78" s="28"/>
      <c r="KRK78" s="28"/>
      <c r="KRL78" s="28"/>
      <c r="KRM78" s="28"/>
      <c r="KRN78" s="28"/>
      <c r="KRO78" s="52"/>
      <c r="KRP78" s="51"/>
      <c r="KRQ78" s="51"/>
      <c r="KRR78" s="51"/>
      <c r="KRS78" s="47"/>
      <c r="KRT78" s="52"/>
      <c r="KRU78" s="52"/>
      <c r="KRV78" s="52"/>
      <c r="KRW78" s="28"/>
      <c r="KRX78" s="28"/>
      <c r="KRY78" s="28"/>
      <c r="KRZ78" s="28"/>
      <c r="KSA78" s="28"/>
      <c r="KSB78" s="28"/>
      <c r="KSC78" s="28"/>
      <c r="KSD78" s="28"/>
      <c r="KSE78" s="52"/>
      <c r="KSF78" s="51"/>
      <c r="KSG78" s="51"/>
      <c r="KSH78" s="51"/>
      <c r="KSI78" s="47"/>
      <c r="KSJ78" s="52"/>
      <c r="KSK78" s="52"/>
      <c r="KSL78" s="52"/>
      <c r="KSM78" s="28"/>
      <c r="KSN78" s="28"/>
      <c r="KSO78" s="28"/>
      <c r="KSP78" s="28"/>
      <c r="KSQ78" s="28"/>
      <c r="KSR78" s="28"/>
      <c r="KSS78" s="28"/>
      <c r="KST78" s="28"/>
      <c r="KSU78" s="52"/>
      <c r="KSV78" s="51"/>
      <c r="KSW78" s="51"/>
      <c r="KSX78" s="51"/>
      <c r="KSY78" s="47"/>
      <c r="KSZ78" s="52"/>
      <c r="KTA78" s="52"/>
      <c r="KTB78" s="52"/>
      <c r="KTC78" s="28"/>
      <c r="KTD78" s="28"/>
      <c r="KTE78" s="28"/>
      <c r="KTF78" s="28"/>
      <c r="KTG78" s="28"/>
      <c r="KTH78" s="28"/>
      <c r="KTI78" s="28"/>
      <c r="KTJ78" s="28"/>
      <c r="KTK78" s="52"/>
      <c r="KTL78" s="51"/>
      <c r="KTM78" s="51"/>
      <c r="KTN78" s="51"/>
      <c r="KTO78" s="47"/>
      <c r="KTP78" s="52"/>
      <c r="KTQ78" s="52"/>
      <c r="KTR78" s="52"/>
      <c r="KTS78" s="28"/>
      <c r="KTT78" s="28"/>
      <c r="KTU78" s="28"/>
      <c r="KTV78" s="28"/>
      <c r="KTW78" s="28"/>
      <c r="KTX78" s="28"/>
      <c r="KTY78" s="28"/>
      <c r="KTZ78" s="28"/>
      <c r="KUA78" s="52"/>
      <c r="KUB78" s="51"/>
      <c r="KUC78" s="51"/>
      <c r="KUD78" s="51"/>
      <c r="KUE78" s="47"/>
      <c r="KUF78" s="52"/>
      <c r="KUG78" s="52"/>
      <c r="KUH78" s="52"/>
      <c r="KUI78" s="28"/>
      <c r="KUJ78" s="28"/>
      <c r="KUK78" s="28"/>
      <c r="KUL78" s="28"/>
      <c r="KUM78" s="28"/>
      <c r="KUN78" s="28"/>
      <c r="KUO78" s="28"/>
      <c r="KUP78" s="28"/>
      <c r="KUQ78" s="52"/>
      <c r="KUR78" s="51"/>
      <c r="KUS78" s="51"/>
      <c r="KUT78" s="51"/>
      <c r="KUU78" s="47"/>
      <c r="KUV78" s="52"/>
      <c r="KUW78" s="52"/>
      <c r="KUX78" s="52"/>
      <c r="KUY78" s="28"/>
      <c r="KUZ78" s="28"/>
      <c r="KVA78" s="28"/>
      <c r="KVB78" s="28"/>
      <c r="KVC78" s="28"/>
      <c r="KVD78" s="28"/>
      <c r="KVE78" s="28"/>
      <c r="KVF78" s="28"/>
      <c r="KVG78" s="52"/>
      <c r="KVH78" s="51"/>
      <c r="KVI78" s="51"/>
      <c r="KVJ78" s="51"/>
      <c r="KVK78" s="47"/>
      <c r="KVL78" s="52"/>
      <c r="KVM78" s="52"/>
      <c r="KVN78" s="52"/>
      <c r="KVO78" s="28"/>
      <c r="KVP78" s="28"/>
      <c r="KVQ78" s="28"/>
      <c r="KVR78" s="28"/>
      <c r="KVS78" s="28"/>
      <c r="KVT78" s="28"/>
      <c r="KVU78" s="28"/>
      <c r="KVV78" s="28"/>
      <c r="KVW78" s="52"/>
      <c r="KVX78" s="51"/>
      <c r="KVY78" s="51"/>
      <c r="KVZ78" s="51"/>
      <c r="KWA78" s="47"/>
      <c r="KWB78" s="52"/>
      <c r="KWC78" s="52"/>
      <c r="KWD78" s="52"/>
      <c r="KWE78" s="28"/>
      <c r="KWF78" s="28"/>
      <c r="KWG78" s="28"/>
      <c r="KWH78" s="28"/>
      <c r="KWI78" s="28"/>
      <c r="KWJ78" s="28"/>
      <c r="KWK78" s="28"/>
      <c r="KWL78" s="28"/>
      <c r="KWM78" s="52"/>
      <c r="KWN78" s="51"/>
      <c r="KWO78" s="51"/>
      <c r="KWP78" s="51"/>
      <c r="KWQ78" s="47"/>
      <c r="KWR78" s="52"/>
      <c r="KWS78" s="52"/>
      <c r="KWT78" s="52"/>
      <c r="KWU78" s="28"/>
      <c r="KWV78" s="28"/>
      <c r="KWW78" s="28"/>
      <c r="KWX78" s="28"/>
      <c r="KWY78" s="28"/>
      <c r="KWZ78" s="28"/>
      <c r="KXA78" s="28"/>
      <c r="KXB78" s="28"/>
      <c r="KXC78" s="52"/>
      <c r="KXD78" s="51"/>
      <c r="KXE78" s="51"/>
      <c r="KXF78" s="51"/>
      <c r="KXG78" s="47"/>
      <c r="KXH78" s="52"/>
      <c r="KXI78" s="52"/>
      <c r="KXJ78" s="52"/>
      <c r="KXK78" s="28"/>
      <c r="KXL78" s="28"/>
      <c r="KXM78" s="28"/>
      <c r="KXN78" s="28"/>
      <c r="KXO78" s="28"/>
      <c r="KXP78" s="28"/>
      <c r="KXQ78" s="28"/>
      <c r="KXR78" s="28"/>
      <c r="KXS78" s="52"/>
      <c r="KXT78" s="51"/>
      <c r="KXU78" s="51"/>
      <c r="KXV78" s="51"/>
      <c r="KXW78" s="47"/>
      <c r="KXX78" s="52"/>
      <c r="KXY78" s="52"/>
      <c r="KXZ78" s="52"/>
      <c r="KYA78" s="28"/>
      <c r="KYB78" s="28"/>
      <c r="KYC78" s="28"/>
      <c r="KYD78" s="28"/>
      <c r="KYE78" s="28"/>
      <c r="KYF78" s="28"/>
      <c r="KYG78" s="28"/>
      <c r="KYH78" s="28"/>
      <c r="KYI78" s="52"/>
      <c r="KYJ78" s="51"/>
      <c r="KYK78" s="51"/>
      <c r="KYL78" s="51"/>
      <c r="KYM78" s="47"/>
      <c r="KYN78" s="52"/>
      <c r="KYO78" s="52"/>
      <c r="KYP78" s="52"/>
      <c r="KYQ78" s="28"/>
      <c r="KYR78" s="28"/>
      <c r="KYS78" s="28"/>
      <c r="KYT78" s="28"/>
      <c r="KYU78" s="28"/>
      <c r="KYV78" s="28"/>
      <c r="KYW78" s="28"/>
      <c r="KYX78" s="28"/>
      <c r="KYY78" s="52"/>
      <c r="KYZ78" s="51"/>
      <c r="KZA78" s="51"/>
      <c r="KZB78" s="51"/>
      <c r="KZC78" s="47"/>
      <c r="KZD78" s="52"/>
      <c r="KZE78" s="52"/>
      <c r="KZF78" s="52"/>
      <c r="KZG78" s="28"/>
      <c r="KZH78" s="28"/>
      <c r="KZI78" s="28"/>
      <c r="KZJ78" s="28"/>
      <c r="KZK78" s="28"/>
      <c r="KZL78" s="28"/>
      <c r="KZM78" s="28"/>
      <c r="KZN78" s="28"/>
      <c r="KZO78" s="52"/>
      <c r="KZP78" s="51"/>
      <c r="KZQ78" s="51"/>
      <c r="KZR78" s="51"/>
      <c r="KZS78" s="47"/>
      <c r="KZT78" s="52"/>
      <c r="KZU78" s="52"/>
      <c r="KZV78" s="52"/>
      <c r="KZW78" s="28"/>
      <c r="KZX78" s="28"/>
      <c r="KZY78" s="28"/>
      <c r="KZZ78" s="28"/>
      <c r="LAA78" s="28"/>
      <c r="LAB78" s="28"/>
      <c r="LAC78" s="28"/>
      <c r="LAD78" s="28"/>
      <c r="LAE78" s="52"/>
      <c r="LAF78" s="51"/>
      <c r="LAG78" s="51"/>
      <c r="LAH78" s="51"/>
      <c r="LAI78" s="47"/>
      <c r="LAJ78" s="52"/>
      <c r="LAK78" s="52"/>
      <c r="LAL78" s="52"/>
      <c r="LAM78" s="28"/>
      <c r="LAN78" s="28"/>
      <c r="LAO78" s="28"/>
      <c r="LAP78" s="28"/>
      <c r="LAQ78" s="28"/>
      <c r="LAR78" s="28"/>
      <c r="LAS78" s="28"/>
      <c r="LAT78" s="28"/>
      <c r="LAU78" s="52"/>
      <c r="LAV78" s="51"/>
      <c r="LAW78" s="51"/>
      <c r="LAX78" s="51"/>
      <c r="LAY78" s="47"/>
      <c r="LAZ78" s="52"/>
      <c r="LBA78" s="52"/>
      <c r="LBB78" s="52"/>
      <c r="LBC78" s="28"/>
      <c r="LBD78" s="28"/>
      <c r="LBE78" s="28"/>
      <c r="LBF78" s="28"/>
      <c r="LBG78" s="28"/>
      <c r="LBH78" s="28"/>
      <c r="LBI78" s="28"/>
      <c r="LBJ78" s="28"/>
      <c r="LBK78" s="52"/>
      <c r="LBL78" s="51"/>
      <c r="LBM78" s="51"/>
      <c r="LBN78" s="51"/>
      <c r="LBO78" s="47"/>
      <c r="LBP78" s="52"/>
      <c r="LBQ78" s="52"/>
      <c r="LBR78" s="52"/>
      <c r="LBS78" s="28"/>
      <c r="LBT78" s="28"/>
      <c r="LBU78" s="28"/>
      <c r="LBV78" s="28"/>
      <c r="LBW78" s="28"/>
      <c r="LBX78" s="28"/>
      <c r="LBY78" s="28"/>
      <c r="LBZ78" s="28"/>
      <c r="LCA78" s="52"/>
      <c r="LCB78" s="51"/>
      <c r="LCC78" s="51"/>
      <c r="LCD78" s="51"/>
      <c r="LCE78" s="47"/>
      <c r="LCF78" s="52"/>
      <c r="LCG78" s="52"/>
      <c r="LCH78" s="52"/>
      <c r="LCI78" s="28"/>
      <c r="LCJ78" s="28"/>
      <c r="LCK78" s="28"/>
      <c r="LCL78" s="28"/>
      <c r="LCM78" s="28"/>
      <c r="LCN78" s="28"/>
      <c r="LCO78" s="28"/>
      <c r="LCP78" s="28"/>
      <c r="LCQ78" s="52"/>
      <c r="LCR78" s="51"/>
      <c r="LCS78" s="51"/>
      <c r="LCT78" s="51"/>
      <c r="LCU78" s="47"/>
      <c r="LCV78" s="52"/>
      <c r="LCW78" s="52"/>
      <c r="LCX78" s="52"/>
      <c r="LCY78" s="28"/>
      <c r="LCZ78" s="28"/>
      <c r="LDA78" s="28"/>
      <c r="LDB78" s="28"/>
      <c r="LDC78" s="28"/>
      <c r="LDD78" s="28"/>
      <c r="LDE78" s="28"/>
      <c r="LDF78" s="28"/>
      <c r="LDG78" s="52"/>
      <c r="LDH78" s="51"/>
      <c r="LDI78" s="51"/>
      <c r="LDJ78" s="51"/>
      <c r="LDK78" s="47"/>
      <c r="LDL78" s="52"/>
      <c r="LDM78" s="52"/>
      <c r="LDN78" s="52"/>
      <c r="LDO78" s="28"/>
      <c r="LDP78" s="28"/>
      <c r="LDQ78" s="28"/>
      <c r="LDR78" s="28"/>
      <c r="LDS78" s="28"/>
      <c r="LDT78" s="28"/>
      <c r="LDU78" s="28"/>
      <c r="LDV78" s="28"/>
      <c r="LDW78" s="52"/>
      <c r="LDX78" s="51"/>
      <c r="LDY78" s="51"/>
      <c r="LDZ78" s="51"/>
      <c r="LEA78" s="47"/>
      <c r="LEB78" s="52"/>
      <c r="LEC78" s="52"/>
      <c r="LED78" s="52"/>
      <c r="LEE78" s="28"/>
      <c r="LEF78" s="28"/>
      <c r="LEG78" s="28"/>
      <c r="LEH78" s="28"/>
      <c r="LEI78" s="28"/>
      <c r="LEJ78" s="28"/>
      <c r="LEK78" s="28"/>
      <c r="LEL78" s="28"/>
      <c r="LEM78" s="52"/>
      <c r="LEN78" s="51"/>
      <c r="LEO78" s="51"/>
      <c r="LEP78" s="51"/>
      <c r="LEQ78" s="47"/>
      <c r="LER78" s="52"/>
      <c r="LES78" s="52"/>
      <c r="LET78" s="52"/>
      <c r="LEU78" s="28"/>
      <c r="LEV78" s="28"/>
      <c r="LEW78" s="28"/>
      <c r="LEX78" s="28"/>
      <c r="LEY78" s="28"/>
      <c r="LEZ78" s="28"/>
      <c r="LFA78" s="28"/>
      <c r="LFB78" s="28"/>
      <c r="LFC78" s="52"/>
      <c r="LFD78" s="51"/>
      <c r="LFE78" s="51"/>
      <c r="LFF78" s="51"/>
      <c r="LFG78" s="47"/>
      <c r="LFH78" s="52"/>
      <c r="LFI78" s="52"/>
      <c r="LFJ78" s="52"/>
      <c r="LFK78" s="28"/>
      <c r="LFL78" s="28"/>
      <c r="LFM78" s="28"/>
      <c r="LFN78" s="28"/>
      <c r="LFO78" s="28"/>
      <c r="LFP78" s="28"/>
      <c r="LFQ78" s="28"/>
      <c r="LFR78" s="28"/>
      <c r="LFS78" s="52"/>
      <c r="LFT78" s="51"/>
      <c r="LFU78" s="51"/>
      <c r="LFV78" s="51"/>
      <c r="LFW78" s="47"/>
      <c r="LFX78" s="52"/>
      <c r="LFY78" s="52"/>
      <c r="LFZ78" s="52"/>
      <c r="LGA78" s="28"/>
      <c r="LGB78" s="28"/>
      <c r="LGC78" s="28"/>
      <c r="LGD78" s="28"/>
      <c r="LGE78" s="28"/>
      <c r="LGF78" s="28"/>
      <c r="LGG78" s="28"/>
      <c r="LGH78" s="28"/>
      <c r="LGI78" s="52"/>
      <c r="LGJ78" s="51"/>
      <c r="LGK78" s="51"/>
      <c r="LGL78" s="51"/>
      <c r="LGM78" s="47"/>
      <c r="LGN78" s="52"/>
      <c r="LGO78" s="52"/>
      <c r="LGP78" s="52"/>
      <c r="LGQ78" s="28"/>
      <c r="LGR78" s="28"/>
      <c r="LGS78" s="28"/>
      <c r="LGT78" s="28"/>
      <c r="LGU78" s="28"/>
      <c r="LGV78" s="28"/>
      <c r="LGW78" s="28"/>
      <c r="LGX78" s="28"/>
      <c r="LGY78" s="52"/>
      <c r="LGZ78" s="51"/>
      <c r="LHA78" s="51"/>
      <c r="LHB78" s="51"/>
      <c r="LHC78" s="47"/>
      <c r="LHD78" s="52"/>
      <c r="LHE78" s="52"/>
      <c r="LHF78" s="52"/>
      <c r="LHG78" s="28"/>
      <c r="LHH78" s="28"/>
      <c r="LHI78" s="28"/>
      <c r="LHJ78" s="28"/>
      <c r="LHK78" s="28"/>
      <c r="LHL78" s="28"/>
      <c r="LHM78" s="28"/>
      <c r="LHN78" s="28"/>
      <c r="LHO78" s="52"/>
      <c r="LHP78" s="51"/>
      <c r="LHQ78" s="51"/>
      <c r="LHR78" s="51"/>
      <c r="LHS78" s="47"/>
      <c r="LHT78" s="52"/>
      <c r="LHU78" s="52"/>
      <c r="LHV78" s="52"/>
      <c r="LHW78" s="28"/>
      <c r="LHX78" s="28"/>
      <c r="LHY78" s="28"/>
      <c r="LHZ78" s="28"/>
      <c r="LIA78" s="28"/>
      <c r="LIB78" s="28"/>
      <c r="LIC78" s="28"/>
      <c r="LID78" s="28"/>
      <c r="LIE78" s="52"/>
      <c r="LIF78" s="51"/>
      <c r="LIG78" s="51"/>
      <c r="LIH78" s="51"/>
      <c r="LII78" s="47"/>
      <c r="LIJ78" s="52"/>
      <c r="LIK78" s="52"/>
      <c r="LIL78" s="52"/>
      <c r="LIM78" s="28"/>
      <c r="LIN78" s="28"/>
      <c r="LIO78" s="28"/>
      <c r="LIP78" s="28"/>
      <c r="LIQ78" s="28"/>
      <c r="LIR78" s="28"/>
      <c r="LIS78" s="28"/>
      <c r="LIT78" s="28"/>
      <c r="LIU78" s="52"/>
      <c r="LIV78" s="51"/>
      <c r="LIW78" s="51"/>
      <c r="LIX78" s="51"/>
      <c r="LIY78" s="47"/>
      <c r="LIZ78" s="52"/>
      <c r="LJA78" s="52"/>
      <c r="LJB78" s="52"/>
      <c r="LJC78" s="28"/>
      <c r="LJD78" s="28"/>
      <c r="LJE78" s="28"/>
      <c r="LJF78" s="28"/>
      <c r="LJG78" s="28"/>
      <c r="LJH78" s="28"/>
      <c r="LJI78" s="28"/>
      <c r="LJJ78" s="28"/>
      <c r="LJK78" s="52"/>
      <c r="LJL78" s="51"/>
      <c r="LJM78" s="51"/>
      <c r="LJN78" s="51"/>
      <c r="LJO78" s="47"/>
      <c r="LJP78" s="52"/>
      <c r="LJQ78" s="52"/>
      <c r="LJR78" s="52"/>
      <c r="LJS78" s="28"/>
      <c r="LJT78" s="28"/>
      <c r="LJU78" s="28"/>
      <c r="LJV78" s="28"/>
      <c r="LJW78" s="28"/>
      <c r="LJX78" s="28"/>
      <c r="LJY78" s="28"/>
      <c r="LJZ78" s="28"/>
      <c r="LKA78" s="52"/>
      <c r="LKB78" s="51"/>
      <c r="LKC78" s="51"/>
      <c r="LKD78" s="51"/>
      <c r="LKE78" s="47"/>
      <c r="LKF78" s="52"/>
      <c r="LKG78" s="52"/>
      <c r="LKH78" s="52"/>
      <c r="LKI78" s="28"/>
      <c r="LKJ78" s="28"/>
      <c r="LKK78" s="28"/>
      <c r="LKL78" s="28"/>
      <c r="LKM78" s="28"/>
      <c r="LKN78" s="28"/>
      <c r="LKO78" s="28"/>
      <c r="LKP78" s="28"/>
      <c r="LKQ78" s="52"/>
      <c r="LKR78" s="51"/>
      <c r="LKS78" s="51"/>
      <c r="LKT78" s="51"/>
      <c r="LKU78" s="47"/>
      <c r="LKV78" s="52"/>
      <c r="LKW78" s="52"/>
      <c r="LKX78" s="52"/>
      <c r="LKY78" s="28"/>
      <c r="LKZ78" s="28"/>
      <c r="LLA78" s="28"/>
      <c r="LLB78" s="28"/>
      <c r="LLC78" s="28"/>
      <c r="LLD78" s="28"/>
      <c r="LLE78" s="28"/>
      <c r="LLF78" s="28"/>
      <c r="LLG78" s="52"/>
      <c r="LLH78" s="51"/>
      <c r="LLI78" s="51"/>
      <c r="LLJ78" s="51"/>
      <c r="LLK78" s="47"/>
      <c r="LLL78" s="52"/>
      <c r="LLM78" s="52"/>
      <c r="LLN78" s="52"/>
      <c r="LLO78" s="28"/>
      <c r="LLP78" s="28"/>
      <c r="LLQ78" s="28"/>
      <c r="LLR78" s="28"/>
      <c r="LLS78" s="28"/>
      <c r="LLT78" s="28"/>
      <c r="LLU78" s="28"/>
      <c r="LLV78" s="28"/>
      <c r="LLW78" s="52"/>
      <c r="LLX78" s="51"/>
      <c r="LLY78" s="51"/>
      <c r="LLZ78" s="51"/>
      <c r="LMA78" s="47"/>
      <c r="LMB78" s="52"/>
      <c r="LMC78" s="52"/>
      <c r="LMD78" s="52"/>
      <c r="LME78" s="28"/>
      <c r="LMF78" s="28"/>
      <c r="LMG78" s="28"/>
      <c r="LMH78" s="28"/>
      <c r="LMI78" s="28"/>
      <c r="LMJ78" s="28"/>
      <c r="LMK78" s="28"/>
      <c r="LML78" s="28"/>
      <c r="LMM78" s="52"/>
      <c r="LMN78" s="51"/>
      <c r="LMO78" s="51"/>
      <c r="LMP78" s="51"/>
      <c r="LMQ78" s="47"/>
      <c r="LMR78" s="52"/>
      <c r="LMS78" s="52"/>
      <c r="LMT78" s="52"/>
      <c r="LMU78" s="28"/>
      <c r="LMV78" s="28"/>
      <c r="LMW78" s="28"/>
      <c r="LMX78" s="28"/>
      <c r="LMY78" s="28"/>
      <c r="LMZ78" s="28"/>
      <c r="LNA78" s="28"/>
      <c r="LNB78" s="28"/>
      <c r="LNC78" s="52"/>
      <c r="LND78" s="51"/>
      <c r="LNE78" s="51"/>
      <c r="LNF78" s="51"/>
      <c r="LNG78" s="47"/>
      <c r="LNH78" s="52"/>
      <c r="LNI78" s="52"/>
      <c r="LNJ78" s="52"/>
      <c r="LNK78" s="28"/>
      <c r="LNL78" s="28"/>
      <c r="LNM78" s="28"/>
      <c r="LNN78" s="28"/>
      <c r="LNO78" s="28"/>
      <c r="LNP78" s="28"/>
      <c r="LNQ78" s="28"/>
      <c r="LNR78" s="28"/>
      <c r="LNS78" s="52"/>
      <c r="LNT78" s="51"/>
      <c r="LNU78" s="51"/>
      <c r="LNV78" s="51"/>
      <c r="LNW78" s="47"/>
      <c r="LNX78" s="52"/>
      <c r="LNY78" s="52"/>
      <c r="LNZ78" s="52"/>
      <c r="LOA78" s="28"/>
      <c r="LOB78" s="28"/>
      <c r="LOC78" s="28"/>
      <c r="LOD78" s="28"/>
      <c r="LOE78" s="28"/>
      <c r="LOF78" s="28"/>
      <c r="LOG78" s="28"/>
      <c r="LOH78" s="28"/>
      <c r="LOI78" s="52"/>
      <c r="LOJ78" s="51"/>
      <c r="LOK78" s="51"/>
      <c r="LOL78" s="51"/>
      <c r="LOM78" s="47"/>
      <c r="LON78" s="52"/>
      <c r="LOO78" s="52"/>
      <c r="LOP78" s="52"/>
      <c r="LOQ78" s="28"/>
      <c r="LOR78" s="28"/>
      <c r="LOS78" s="28"/>
      <c r="LOT78" s="28"/>
      <c r="LOU78" s="28"/>
      <c r="LOV78" s="28"/>
      <c r="LOW78" s="28"/>
      <c r="LOX78" s="28"/>
      <c r="LOY78" s="52"/>
      <c r="LOZ78" s="51"/>
      <c r="LPA78" s="51"/>
      <c r="LPB78" s="51"/>
      <c r="LPC78" s="47"/>
      <c r="LPD78" s="52"/>
      <c r="LPE78" s="52"/>
      <c r="LPF78" s="52"/>
      <c r="LPG78" s="28"/>
      <c r="LPH78" s="28"/>
      <c r="LPI78" s="28"/>
      <c r="LPJ78" s="28"/>
      <c r="LPK78" s="28"/>
      <c r="LPL78" s="28"/>
      <c r="LPM78" s="28"/>
      <c r="LPN78" s="28"/>
      <c r="LPO78" s="52"/>
      <c r="LPP78" s="51"/>
      <c r="LPQ78" s="51"/>
      <c r="LPR78" s="51"/>
      <c r="LPS78" s="47"/>
      <c r="LPT78" s="52"/>
      <c r="LPU78" s="52"/>
      <c r="LPV78" s="52"/>
      <c r="LPW78" s="28"/>
      <c r="LPX78" s="28"/>
      <c r="LPY78" s="28"/>
      <c r="LPZ78" s="28"/>
      <c r="LQA78" s="28"/>
      <c r="LQB78" s="28"/>
      <c r="LQC78" s="28"/>
      <c r="LQD78" s="28"/>
      <c r="LQE78" s="52"/>
      <c r="LQF78" s="51"/>
      <c r="LQG78" s="51"/>
      <c r="LQH78" s="51"/>
      <c r="LQI78" s="47"/>
      <c r="LQJ78" s="52"/>
      <c r="LQK78" s="52"/>
      <c r="LQL78" s="52"/>
      <c r="LQM78" s="28"/>
      <c r="LQN78" s="28"/>
      <c r="LQO78" s="28"/>
      <c r="LQP78" s="28"/>
      <c r="LQQ78" s="28"/>
      <c r="LQR78" s="28"/>
      <c r="LQS78" s="28"/>
      <c r="LQT78" s="28"/>
      <c r="LQU78" s="52"/>
      <c r="LQV78" s="51"/>
      <c r="LQW78" s="51"/>
      <c r="LQX78" s="51"/>
      <c r="LQY78" s="47"/>
      <c r="LQZ78" s="52"/>
      <c r="LRA78" s="52"/>
      <c r="LRB78" s="52"/>
      <c r="LRC78" s="28"/>
      <c r="LRD78" s="28"/>
      <c r="LRE78" s="28"/>
      <c r="LRF78" s="28"/>
      <c r="LRG78" s="28"/>
      <c r="LRH78" s="28"/>
      <c r="LRI78" s="28"/>
      <c r="LRJ78" s="28"/>
      <c r="LRK78" s="52"/>
      <c r="LRL78" s="51"/>
      <c r="LRM78" s="51"/>
      <c r="LRN78" s="51"/>
      <c r="LRO78" s="47"/>
      <c r="LRP78" s="52"/>
      <c r="LRQ78" s="52"/>
      <c r="LRR78" s="52"/>
      <c r="LRS78" s="28"/>
      <c r="LRT78" s="28"/>
      <c r="LRU78" s="28"/>
      <c r="LRV78" s="28"/>
      <c r="LRW78" s="28"/>
      <c r="LRX78" s="28"/>
      <c r="LRY78" s="28"/>
      <c r="LRZ78" s="28"/>
      <c r="LSA78" s="52"/>
      <c r="LSB78" s="51"/>
      <c r="LSC78" s="51"/>
      <c r="LSD78" s="51"/>
      <c r="LSE78" s="47"/>
      <c r="LSF78" s="52"/>
      <c r="LSG78" s="52"/>
      <c r="LSH78" s="52"/>
      <c r="LSI78" s="28"/>
      <c r="LSJ78" s="28"/>
      <c r="LSK78" s="28"/>
      <c r="LSL78" s="28"/>
      <c r="LSM78" s="28"/>
      <c r="LSN78" s="28"/>
      <c r="LSO78" s="28"/>
      <c r="LSP78" s="28"/>
      <c r="LSQ78" s="52"/>
      <c r="LSR78" s="51"/>
      <c r="LSS78" s="51"/>
      <c r="LST78" s="51"/>
      <c r="LSU78" s="47"/>
      <c r="LSV78" s="52"/>
      <c r="LSW78" s="52"/>
      <c r="LSX78" s="52"/>
      <c r="LSY78" s="28"/>
      <c r="LSZ78" s="28"/>
      <c r="LTA78" s="28"/>
      <c r="LTB78" s="28"/>
      <c r="LTC78" s="28"/>
      <c r="LTD78" s="28"/>
      <c r="LTE78" s="28"/>
      <c r="LTF78" s="28"/>
      <c r="LTG78" s="52"/>
      <c r="LTH78" s="51"/>
      <c r="LTI78" s="51"/>
      <c r="LTJ78" s="51"/>
      <c r="LTK78" s="47"/>
      <c r="LTL78" s="52"/>
      <c r="LTM78" s="52"/>
      <c r="LTN78" s="52"/>
      <c r="LTO78" s="28"/>
      <c r="LTP78" s="28"/>
      <c r="LTQ78" s="28"/>
      <c r="LTR78" s="28"/>
      <c r="LTS78" s="28"/>
      <c r="LTT78" s="28"/>
      <c r="LTU78" s="28"/>
      <c r="LTV78" s="28"/>
      <c r="LTW78" s="52"/>
      <c r="LTX78" s="51"/>
      <c r="LTY78" s="51"/>
      <c r="LTZ78" s="51"/>
      <c r="LUA78" s="47"/>
      <c r="LUB78" s="52"/>
      <c r="LUC78" s="52"/>
      <c r="LUD78" s="52"/>
      <c r="LUE78" s="28"/>
      <c r="LUF78" s="28"/>
      <c r="LUG78" s="28"/>
      <c r="LUH78" s="28"/>
      <c r="LUI78" s="28"/>
      <c r="LUJ78" s="28"/>
      <c r="LUK78" s="28"/>
      <c r="LUL78" s="28"/>
      <c r="LUM78" s="52"/>
      <c r="LUN78" s="51"/>
      <c r="LUO78" s="51"/>
      <c r="LUP78" s="51"/>
      <c r="LUQ78" s="47"/>
      <c r="LUR78" s="52"/>
      <c r="LUS78" s="52"/>
      <c r="LUT78" s="52"/>
      <c r="LUU78" s="28"/>
      <c r="LUV78" s="28"/>
      <c r="LUW78" s="28"/>
      <c r="LUX78" s="28"/>
      <c r="LUY78" s="28"/>
      <c r="LUZ78" s="28"/>
      <c r="LVA78" s="28"/>
      <c r="LVB78" s="28"/>
      <c r="LVC78" s="52"/>
      <c r="LVD78" s="51"/>
      <c r="LVE78" s="51"/>
      <c r="LVF78" s="51"/>
      <c r="LVG78" s="47"/>
      <c r="LVH78" s="52"/>
      <c r="LVI78" s="52"/>
      <c r="LVJ78" s="52"/>
      <c r="LVK78" s="28"/>
      <c r="LVL78" s="28"/>
      <c r="LVM78" s="28"/>
      <c r="LVN78" s="28"/>
      <c r="LVO78" s="28"/>
      <c r="LVP78" s="28"/>
      <c r="LVQ78" s="28"/>
      <c r="LVR78" s="28"/>
      <c r="LVS78" s="52"/>
      <c r="LVT78" s="51"/>
      <c r="LVU78" s="51"/>
      <c r="LVV78" s="51"/>
      <c r="LVW78" s="47"/>
      <c r="LVX78" s="52"/>
      <c r="LVY78" s="52"/>
      <c r="LVZ78" s="52"/>
      <c r="LWA78" s="28"/>
      <c r="LWB78" s="28"/>
      <c r="LWC78" s="28"/>
      <c r="LWD78" s="28"/>
      <c r="LWE78" s="28"/>
      <c r="LWF78" s="28"/>
      <c r="LWG78" s="28"/>
      <c r="LWH78" s="28"/>
      <c r="LWI78" s="52"/>
      <c r="LWJ78" s="51"/>
      <c r="LWK78" s="51"/>
      <c r="LWL78" s="51"/>
      <c r="LWM78" s="47"/>
      <c r="LWN78" s="52"/>
      <c r="LWO78" s="52"/>
      <c r="LWP78" s="52"/>
      <c r="LWQ78" s="28"/>
      <c r="LWR78" s="28"/>
      <c r="LWS78" s="28"/>
      <c r="LWT78" s="28"/>
      <c r="LWU78" s="28"/>
      <c r="LWV78" s="28"/>
      <c r="LWW78" s="28"/>
      <c r="LWX78" s="28"/>
      <c r="LWY78" s="52"/>
      <c r="LWZ78" s="51"/>
      <c r="LXA78" s="51"/>
      <c r="LXB78" s="51"/>
      <c r="LXC78" s="47"/>
      <c r="LXD78" s="52"/>
      <c r="LXE78" s="52"/>
      <c r="LXF78" s="52"/>
      <c r="LXG78" s="28"/>
      <c r="LXH78" s="28"/>
      <c r="LXI78" s="28"/>
      <c r="LXJ78" s="28"/>
      <c r="LXK78" s="28"/>
      <c r="LXL78" s="28"/>
      <c r="LXM78" s="28"/>
      <c r="LXN78" s="28"/>
      <c r="LXO78" s="52"/>
      <c r="LXP78" s="51"/>
      <c r="LXQ78" s="51"/>
      <c r="LXR78" s="51"/>
      <c r="LXS78" s="47"/>
      <c r="LXT78" s="52"/>
      <c r="LXU78" s="52"/>
      <c r="LXV78" s="52"/>
      <c r="LXW78" s="28"/>
      <c r="LXX78" s="28"/>
      <c r="LXY78" s="28"/>
      <c r="LXZ78" s="28"/>
      <c r="LYA78" s="28"/>
      <c r="LYB78" s="28"/>
      <c r="LYC78" s="28"/>
      <c r="LYD78" s="28"/>
      <c r="LYE78" s="52"/>
      <c r="LYF78" s="51"/>
      <c r="LYG78" s="51"/>
      <c r="LYH78" s="51"/>
      <c r="LYI78" s="47"/>
      <c r="LYJ78" s="52"/>
      <c r="LYK78" s="52"/>
      <c r="LYL78" s="52"/>
      <c r="LYM78" s="28"/>
      <c r="LYN78" s="28"/>
      <c r="LYO78" s="28"/>
      <c r="LYP78" s="28"/>
      <c r="LYQ78" s="28"/>
      <c r="LYR78" s="28"/>
      <c r="LYS78" s="28"/>
      <c r="LYT78" s="28"/>
      <c r="LYU78" s="52"/>
      <c r="LYV78" s="51"/>
      <c r="LYW78" s="51"/>
      <c r="LYX78" s="51"/>
      <c r="LYY78" s="47"/>
      <c r="LYZ78" s="52"/>
      <c r="LZA78" s="52"/>
      <c r="LZB78" s="52"/>
      <c r="LZC78" s="28"/>
      <c r="LZD78" s="28"/>
      <c r="LZE78" s="28"/>
      <c r="LZF78" s="28"/>
      <c r="LZG78" s="28"/>
      <c r="LZH78" s="28"/>
      <c r="LZI78" s="28"/>
      <c r="LZJ78" s="28"/>
      <c r="LZK78" s="52"/>
      <c r="LZL78" s="51"/>
      <c r="LZM78" s="51"/>
      <c r="LZN78" s="51"/>
      <c r="LZO78" s="47"/>
      <c r="LZP78" s="52"/>
      <c r="LZQ78" s="52"/>
      <c r="LZR78" s="52"/>
      <c r="LZS78" s="28"/>
      <c r="LZT78" s="28"/>
      <c r="LZU78" s="28"/>
      <c r="LZV78" s="28"/>
      <c r="LZW78" s="28"/>
      <c r="LZX78" s="28"/>
      <c r="LZY78" s="28"/>
      <c r="LZZ78" s="28"/>
      <c r="MAA78" s="52"/>
      <c r="MAB78" s="51"/>
      <c r="MAC78" s="51"/>
      <c r="MAD78" s="51"/>
      <c r="MAE78" s="47"/>
      <c r="MAF78" s="52"/>
      <c r="MAG78" s="52"/>
      <c r="MAH78" s="52"/>
      <c r="MAI78" s="28"/>
      <c r="MAJ78" s="28"/>
      <c r="MAK78" s="28"/>
      <c r="MAL78" s="28"/>
      <c r="MAM78" s="28"/>
      <c r="MAN78" s="28"/>
      <c r="MAO78" s="28"/>
      <c r="MAP78" s="28"/>
      <c r="MAQ78" s="52"/>
      <c r="MAR78" s="51"/>
      <c r="MAS78" s="51"/>
      <c r="MAT78" s="51"/>
      <c r="MAU78" s="47"/>
      <c r="MAV78" s="52"/>
      <c r="MAW78" s="52"/>
      <c r="MAX78" s="52"/>
      <c r="MAY78" s="28"/>
      <c r="MAZ78" s="28"/>
      <c r="MBA78" s="28"/>
      <c r="MBB78" s="28"/>
      <c r="MBC78" s="28"/>
      <c r="MBD78" s="28"/>
      <c r="MBE78" s="28"/>
      <c r="MBF78" s="28"/>
      <c r="MBG78" s="52"/>
      <c r="MBH78" s="51"/>
      <c r="MBI78" s="51"/>
      <c r="MBJ78" s="51"/>
      <c r="MBK78" s="47"/>
      <c r="MBL78" s="52"/>
      <c r="MBM78" s="52"/>
      <c r="MBN78" s="52"/>
      <c r="MBO78" s="28"/>
      <c r="MBP78" s="28"/>
      <c r="MBQ78" s="28"/>
      <c r="MBR78" s="28"/>
      <c r="MBS78" s="28"/>
      <c r="MBT78" s="28"/>
      <c r="MBU78" s="28"/>
      <c r="MBV78" s="28"/>
      <c r="MBW78" s="52"/>
      <c r="MBX78" s="51"/>
      <c r="MBY78" s="51"/>
      <c r="MBZ78" s="51"/>
      <c r="MCA78" s="47"/>
      <c r="MCB78" s="52"/>
      <c r="MCC78" s="52"/>
      <c r="MCD78" s="52"/>
      <c r="MCE78" s="28"/>
      <c r="MCF78" s="28"/>
      <c r="MCG78" s="28"/>
      <c r="MCH78" s="28"/>
      <c r="MCI78" s="28"/>
      <c r="MCJ78" s="28"/>
      <c r="MCK78" s="28"/>
      <c r="MCL78" s="28"/>
      <c r="MCM78" s="52"/>
      <c r="MCN78" s="51"/>
      <c r="MCO78" s="51"/>
      <c r="MCP78" s="51"/>
      <c r="MCQ78" s="47"/>
      <c r="MCR78" s="52"/>
      <c r="MCS78" s="52"/>
      <c r="MCT78" s="52"/>
      <c r="MCU78" s="28"/>
      <c r="MCV78" s="28"/>
      <c r="MCW78" s="28"/>
      <c r="MCX78" s="28"/>
      <c r="MCY78" s="28"/>
      <c r="MCZ78" s="28"/>
      <c r="MDA78" s="28"/>
      <c r="MDB78" s="28"/>
      <c r="MDC78" s="52"/>
      <c r="MDD78" s="51"/>
      <c r="MDE78" s="51"/>
      <c r="MDF78" s="51"/>
      <c r="MDG78" s="47"/>
      <c r="MDH78" s="52"/>
      <c r="MDI78" s="52"/>
      <c r="MDJ78" s="52"/>
      <c r="MDK78" s="28"/>
      <c r="MDL78" s="28"/>
      <c r="MDM78" s="28"/>
      <c r="MDN78" s="28"/>
      <c r="MDO78" s="28"/>
      <c r="MDP78" s="28"/>
      <c r="MDQ78" s="28"/>
      <c r="MDR78" s="28"/>
      <c r="MDS78" s="52"/>
      <c r="MDT78" s="51"/>
      <c r="MDU78" s="51"/>
      <c r="MDV78" s="51"/>
      <c r="MDW78" s="47"/>
      <c r="MDX78" s="52"/>
      <c r="MDY78" s="52"/>
      <c r="MDZ78" s="52"/>
      <c r="MEA78" s="28"/>
      <c r="MEB78" s="28"/>
      <c r="MEC78" s="28"/>
      <c r="MED78" s="28"/>
      <c r="MEE78" s="28"/>
      <c r="MEF78" s="28"/>
      <c r="MEG78" s="28"/>
      <c r="MEH78" s="28"/>
      <c r="MEI78" s="52"/>
      <c r="MEJ78" s="51"/>
      <c r="MEK78" s="51"/>
      <c r="MEL78" s="51"/>
      <c r="MEM78" s="47"/>
      <c r="MEN78" s="52"/>
      <c r="MEO78" s="52"/>
      <c r="MEP78" s="52"/>
      <c r="MEQ78" s="28"/>
      <c r="MER78" s="28"/>
      <c r="MES78" s="28"/>
      <c r="MET78" s="28"/>
      <c r="MEU78" s="28"/>
      <c r="MEV78" s="28"/>
      <c r="MEW78" s="28"/>
      <c r="MEX78" s="28"/>
      <c r="MEY78" s="52"/>
      <c r="MEZ78" s="51"/>
      <c r="MFA78" s="51"/>
      <c r="MFB78" s="51"/>
      <c r="MFC78" s="47"/>
      <c r="MFD78" s="52"/>
      <c r="MFE78" s="52"/>
      <c r="MFF78" s="52"/>
      <c r="MFG78" s="28"/>
      <c r="MFH78" s="28"/>
      <c r="MFI78" s="28"/>
      <c r="MFJ78" s="28"/>
      <c r="MFK78" s="28"/>
      <c r="MFL78" s="28"/>
      <c r="MFM78" s="28"/>
      <c r="MFN78" s="28"/>
      <c r="MFO78" s="52"/>
      <c r="MFP78" s="51"/>
      <c r="MFQ78" s="51"/>
      <c r="MFR78" s="51"/>
      <c r="MFS78" s="47"/>
      <c r="MFT78" s="52"/>
      <c r="MFU78" s="52"/>
      <c r="MFV78" s="52"/>
      <c r="MFW78" s="28"/>
      <c r="MFX78" s="28"/>
      <c r="MFY78" s="28"/>
      <c r="MFZ78" s="28"/>
      <c r="MGA78" s="28"/>
      <c r="MGB78" s="28"/>
      <c r="MGC78" s="28"/>
      <c r="MGD78" s="28"/>
      <c r="MGE78" s="52"/>
      <c r="MGF78" s="51"/>
      <c r="MGG78" s="51"/>
      <c r="MGH78" s="51"/>
      <c r="MGI78" s="47"/>
      <c r="MGJ78" s="52"/>
      <c r="MGK78" s="52"/>
      <c r="MGL78" s="52"/>
      <c r="MGM78" s="28"/>
      <c r="MGN78" s="28"/>
      <c r="MGO78" s="28"/>
      <c r="MGP78" s="28"/>
      <c r="MGQ78" s="28"/>
      <c r="MGR78" s="28"/>
      <c r="MGS78" s="28"/>
      <c r="MGT78" s="28"/>
      <c r="MGU78" s="52"/>
      <c r="MGV78" s="51"/>
      <c r="MGW78" s="51"/>
      <c r="MGX78" s="51"/>
      <c r="MGY78" s="47"/>
      <c r="MGZ78" s="52"/>
      <c r="MHA78" s="52"/>
      <c r="MHB78" s="52"/>
      <c r="MHC78" s="28"/>
      <c r="MHD78" s="28"/>
      <c r="MHE78" s="28"/>
      <c r="MHF78" s="28"/>
      <c r="MHG78" s="28"/>
      <c r="MHH78" s="28"/>
      <c r="MHI78" s="28"/>
      <c r="MHJ78" s="28"/>
      <c r="MHK78" s="52"/>
      <c r="MHL78" s="51"/>
      <c r="MHM78" s="51"/>
      <c r="MHN78" s="51"/>
      <c r="MHO78" s="47"/>
      <c r="MHP78" s="52"/>
      <c r="MHQ78" s="52"/>
      <c r="MHR78" s="52"/>
      <c r="MHS78" s="28"/>
      <c r="MHT78" s="28"/>
      <c r="MHU78" s="28"/>
      <c r="MHV78" s="28"/>
      <c r="MHW78" s="28"/>
      <c r="MHX78" s="28"/>
      <c r="MHY78" s="28"/>
      <c r="MHZ78" s="28"/>
      <c r="MIA78" s="52"/>
      <c r="MIB78" s="51"/>
      <c r="MIC78" s="51"/>
      <c r="MID78" s="51"/>
      <c r="MIE78" s="47"/>
      <c r="MIF78" s="52"/>
      <c r="MIG78" s="52"/>
      <c r="MIH78" s="52"/>
      <c r="MII78" s="28"/>
      <c r="MIJ78" s="28"/>
      <c r="MIK78" s="28"/>
      <c r="MIL78" s="28"/>
      <c r="MIM78" s="28"/>
      <c r="MIN78" s="28"/>
      <c r="MIO78" s="28"/>
      <c r="MIP78" s="28"/>
      <c r="MIQ78" s="52"/>
      <c r="MIR78" s="51"/>
      <c r="MIS78" s="51"/>
      <c r="MIT78" s="51"/>
      <c r="MIU78" s="47"/>
      <c r="MIV78" s="52"/>
      <c r="MIW78" s="52"/>
      <c r="MIX78" s="52"/>
      <c r="MIY78" s="28"/>
      <c r="MIZ78" s="28"/>
      <c r="MJA78" s="28"/>
      <c r="MJB78" s="28"/>
      <c r="MJC78" s="28"/>
      <c r="MJD78" s="28"/>
      <c r="MJE78" s="28"/>
      <c r="MJF78" s="28"/>
      <c r="MJG78" s="52"/>
      <c r="MJH78" s="51"/>
      <c r="MJI78" s="51"/>
      <c r="MJJ78" s="51"/>
      <c r="MJK78" s="47"/>
      <c r="MJL78" s="52"/>
      <c r="MJM78" s="52"/>
      <c r="MJN78" s="52"/>
      <c r="MJO78" s="28"/>
      <c r="MJP78" s="28"/>
      <c r="MJQ78" s="28"/>
      <c r="MJR78" s="28"/>
      <c r="MJS78" s="28"/>
      <c r="MJT78" s="28"/>
      <c r="MJU78" s="28"/>
      <c r="MJV78" s="28"/>
      <c r="MJW78" s="52"/>
      <c r="MJX78" s="51"/>
      <c r="MJY78" s="51"/>
      <c r="MJZ78" s="51"/>
      <c r="MKA78" s="47"/>
      <c r="MKB78" s="52"/>
      <c r="MKC78" s="52"/>
      <c r="MKD78" s="52"/>
      <c r="MKE78" s="28"/>
      <c r="MKF78" s="28"/>
      <c r="MKG78" s="28"/>
      <c r="MKH78" s="28"/>
      <c r="MKI78" s="28"/>
      <c r="MKJ78" s="28"/>
      <c r="MKK78" s="28"/>
      <c r="MKL78" s="28"/>
      <c r="MKM78" s="52"/>
      <c r="MKN78" s="51"/>
      <c r="MKO78" s="51"/>
      <c r="MKP78" s="51"/>
      <c r="MKQ78" s="47"/>
      <c r="MKR78" s="52"/>
      <c r="MKS78" s="52"/>
      <c r="MKT78" s="52"/>
      <c r="MKU78" s="28"/>
      <c r="MKV78" s="28"/>
      <c r="MKW78" s="28"/>
      <c r="MKX78" s="28"/>
      <c r="MKY78" s="28"/>
      <c r="MKZ78" s="28"/>
      <c r="MLA78" s="28"/>
      <c r="MLB78" s="28"/>
      <c r="MLC78" s="52"/>
      <c r="MLD78" s="51"/>
      <c r="MLE78" s="51"/>
      <c r="MLF78" s="51"/>
      <c r="MLG78" s="47"/>
      <c r="MLH78" s="52"/>
      <c r="MLI78" s="52"/>
      <c r="MLJ78" s="52"/>
      <c r="MLK78" s="28"/>
      <c r="MLL78" s="28"/>
      <c r="MLM78" s="28"/>
      <c r="MLN78" s="28"/>
      <c r="MLO78" s="28"/>
      <c r="MLP78" s="28"/>
      <c r="MLQ78" s="28"/>
      <c r="MLR78" s="28"/>
      <c r="MLS78" s="52"/>
      <c r="MLT78" s="51"/>
      <c r="MLU78" s="51"/>
      <c r="MLV78" s="51"/>
      <c r="MLW78" s="47"/>
      <c r="MLX78" s="52"/>
      <c r="MLY78" s="52"/>
      <c r="MLZ78" s="52"/>
      <c r="MMA78" s="28"/>
      <c r="MMB78" s="28"/>
      <c r="MMC78" s="28"/>
      <c r="MMD78" s="28"/>
      <c r="MME78" s="28"/>
      <c r="MMF78" s="28"/>
      <c r="MMG78" s="28"/>
      <c r="MMH78" s="28"/>
      <c r="MMI78" s="52"/>
      <c r="MMJ78" s="51"/>
      <c r="MMK78" s="51"/>
      <c r="MML78" s="51"/>
      <c r="MMM78" s="47"/>
      <c r="MMN78" s="52"/>
      <c r="MMO78" s="52"/>
      <c r="MMP78" s="52"/>
      <c r="MMQ78" s="28"/>
      <c r="MMR78" s="28"/>
      <c r="MMS78" s="28"/>
      <c r="MMT78" s="28"/>
      <c r="MMU78" s="28"/>
      <c r="MMV78" s="28"/>
      <c r="MMW78" s="28"/>
      <c r="MMX78" s="28"/>
      <c r="MMY78" s="52"/>
      <c r="MMZ78" s="51"/>
      <c r="MNA78" s="51"/>
      <c r="MNB78" s="51"/>
      <c r="MNC78" s="47"/>
      <c r="MND78" s="52"/>
      <c r="MNE78" s="52"/>
      <c r="MNF78" s="52"/>
      <c r="MNG78" s="28"/>
      <c r="MNH78" s="28"/>
      <c r="MNI78" s="28"/>
      <c r="MNJ78" s="28"/>
      <c r="MNK78" s="28"/>
      <c r="MNL78" s="28"/>
      <c r="MNM78" s="28"/>
      <c r="MNN78" s="28"/>
      <c r="MNO78" s="52"/>
      <c r="MNP78" s="51"/>
      <c r="MNQ78" s="51"/>
      <c r="MNR78" s="51"/>
      <c r="MNS78" s="47"/>
      <c r="MNT78" s="52"/>
      <c r="MNU78" s="52"/>
      <c r="MNV78" s="52"/>
      <c r="MNW78" s="28"/>
      <c r="MNX78" s="28"/>
      <c r="MNY78" s="28"/>
      <c r="MNZ78" s="28"/>
      <c r="MOA78" s="28"/>
      <c r="MOB78" s="28"/>
      <c r="MOC78" s="28"/>
      <c r="MOD78" s="28"/>
      <c r="MOE78" s="52"/>
      <c r="MOF78" s="51"/>
      <c r="MOG78" s="51"/>
      <c r="MOH78" s="51"/>
      <c r="MOI78" s="47"/>
      <c r="MOJ78" s="52"/>
      <c r="MOK78" s="52"/>
      <c r="MOL78" s="52"/>
      <c r="MOM78" s="28"/>
      <c r="MON78" s="28"/>
      <c r="MOO78" s="28"/>
      <c r="MOP78" s="28"/>
      <c r="MOQ78" s="28"/>
      <c r="MOR78" s="28"/>
      <c r="MOS78" s="28"/>
      <c r="MOT78" s="28"/>
      <c r="MOU78" s="52"/>
      <c r="MOV78" s="51"/>
      <c r="MOW78" s="51"/>
      <c r="MOX78" s="51"/>
      <c r="MOY78" s="47"/>
      <c r="MOZ78" s="52"/>
      <c r="MPA78" s="52"/>
      <c r="MPB78" s="52"/>
      <c r="MPC78" s="28"/>
      <c r="MPD78" s="28"/>
      <c r="MPE78" s="28"/>
      <c r="MPF78" s="28"/>
      <c r="MPG78" s="28"/>
      <c r="MPH78" s="28"/>
      <c r="MPI78" s="28"/>
      <c r="MPJ78" s="28"/>
      <c r="MPK78" s="52"/>
      <c r="MPL78" s="51"/>
      <c r="MPM78" s="51"/>
      <c r="MPN78" s="51"/>
      <c r="MPO78" s="47"/>
      <c r="MPP78" s="52"/>
      <c r="MPQ78" s="52"/>
      <c r="MPR78" s="52"/>
      <c r="MPS78" s="28"/>
      <c r="MPT78" s="28"/>
      <c r="MPU78" s="28"/>
      <c r="MPV78" s="28"/>
      <c r="MPW78" s="28"/>
      <c r="MPX78" s="28"/>
      <c r="MPY78" s="28"/>
      <c r="MPZ78" s="28"/>
      <c r="MQA78" s="52"/>
      <c r="MQB78" s="51"/>
      <c r="MQC78" s="51"/>
      <c r="MQD78" s="51"/>
      <c r="MQE78" s="47"/>
      <c r="MQF78" s="52"/>
      <c r="MQG78" s="52"/>
      <c r="MQH78" s="52"/>
      <c r="MQI78" s="28"/>
      <c r="MQJ78" s="28"/>
      <c r="MQK78" s="28"/>
      <c r="MQL78" s="28"/>
      <c r="MQM78" s="28"/>
      <c r="MQN78" s="28"/>
      <c r="MQO78" s="28"/>
      <c r="MQP78" s="28"/>
      <c r="MQQ78" s="52"/>
      <c r="MQR78" s="51"/>
      <c r="MQS78" s="51"/>
      <c r="MQT78" s="51"/>
      <c r="MQU78" s="47"/>
      <c r="MQV78" s="52"/>
      <c r="MQW78" s="52"/>
      <c r="MQX78" s="52"/>
      <c r="MQY78" s="28"/>
      <c r="MQZ78" s="28"/>
      <c r="MRA78" s="28"/>
      <c r="MRB78" s="28"/>
      <c r="MRC78" s="28"/>
      <c r="MRD78" s="28"/>
      <c r="MRE78" s="28"/>
      <c r="MRF78" s="28"/>
      <c r="MRG78" s="52"/>
      <c r="MRH78" s="51"/>
      <c r="MRI78" s="51"/>
      <c r="MRJ78" s="51"/>
      <c r="MRK78" s="47"/>
      <c r="MRL78" s="52"/>
      <c r="MRM78" s="52"/>
      <c r="MRN78" s="52"/>
      <c r="MRO78" s="28"/>
      <c r="MRP78" s="28"/>
      <c r="MRQ78" s="28"/>
      <c r="MRR78" s="28"/>
      <c r="MRS78" s="28"/>
      <c r="MRT78" s="28"/>
      <c r="MRU78" s="28"/>
      <c r="MRV78" s="28"/>
      <c r="MRW78" s="52"/>
      <c r="MRX78" s="51"/>
      <c r="MRY78" s="51"/>
      <c r="MRZ78" s="51"/>
      <c r="MSA78" s="47"/>
      <c r="MSB78" s="52"/>
      <c r="MSC78" s="52"/>
      <c r="MSD78" s="52"/>
      <c r="MSE78" s="28"/>
      <c r="MSF78" s="28"/>
      <c r="MSG78" s="28"/>
      <c r="MSH78" s="28"/>
      <c r="MSI78" s="28"/>
      <c r="MSJ78" s="28"/>
      <c r="MSK78" s="28"/>
      <c r="MSL78" s="28"/>
      <c r="MSM78" s="52"/>
      <c r="MSN78" s="51"/>
      <c r="MSO78" s="51"/>
      <c r="MSP78" s="51"/>
      <c r="MSQ78" s="47"/>
      <c r="MSR78" s="52"/>
      <c r="MSS78" s="52"/>
      <c r="MST78" s="52"/>
      <c r="MSU78" s="28"/>
      <c r="MSV78" s="28"/>
      <c r="MSW78" s="28"/>
      <c r="MSX78" s="28"/>
      <c r="MSY78" s="28"/>
      <c r="MSZ78" s="28"/>
      <c r="MTA78" s="28"/>
      <c r="MTB78" s="28"/>
      <c r="MTC78" s="52"/>
      <c r="MTD78" s="51"/>
      <c r="MTE78" s="51"/>
      <c r="MTF78" s="51"/>
      <c r="MTG78" s="47"/>
      <c r="MTH78" s="52"/>
      <c r="MTI78" s="52"/>
      <c r="MTJ78" s="52"/>
      <c r="MTK78" s="28"/>
      <c r="MTL78" s="28"/>
      <c r="MTM78" s="28"/>
      <c r="MTN78" s="28"/>
      <c r="MTO78" s="28"/>
      <c r="MTP78" s="28"/>
      <c r="MTQ78" s="28"/>
      <c r="MTR78" s="28"/>
      <c r="MTS78" s="52"/>
      <c r="MTT78" s="51"/>
      <c r="MTU78" s="51"/>
      <c r="MTV78" s="51"/>
      <c r="MTW78" s="47"/>
      <c r="MTX78" s="52"/>
      <c r="MTY78" s="52"/>
      <c r="MTZ78" s="52"/>
      <c r="MUA78" s="28"/>
      <c r="MUB78" s="28"/>
      <c r="MUC78" s="28"/>
      <c r="MUD78" s="28"/>
      <c r="MUE78" s="28"/>
      <c r="MUF78" s="28"/>
      <c r="MUG78" s="28"/>
      <c r="MUH78" s="28"/>
      <c r="MUI78" s="52"/>
      <c r="MUJ78" s="51"/>
      <c r="MUK78" s="51"/>
      <c r="MUL78" s="51"/>
      <c r="MUM78" s="47"/>
      <c r="MUN78" s="52"/>
      <c r="MUO78" s="52"/>
      <c r="MUP78" s="52"/>
      <c r="MUQ78" s="28"/>
      <c r="MUR78" s="28"/>
      <c r="MUS78" s="28"/>
      <c r="MUT78" s="28"/>
      <c r="MUU78" s="28"/>
      <c r="MUV78" s="28"/>
      <c r="MUW78" s="28"/>
      <c r="MUX78" s="28"/>
      <c r="MUY78" s="52"/>
      <c r="MUZ78" s="51"/>
      <c r="MVA78" s="51"/>
      <c r="MVB78" s="51"/>
      <c r="MVC78" s="47"/>
      <c r="MVD78" s="52"/>
      <c r="MVE78" s="52"/>
      <c r="MVF78" s="52"/>
      <c r="MVG78" s="28"/>
      <c r="MVH78" s="28"/>
      <c r="MVI78" s="28"/>
      <c r="MVJ78" s="28"/>
      <c r="MVK78" s="28"/>
      <c r="MVL78" s="28"/>
      <c r="MVM78" s="28"/>
      <c r="MVN78" s="28"/>
      <c r="MVO78" s="52"/>
      <c r="MVP78" s="51"/>
      <c r="MVQ78" s="51"/>
      <c r="MVR78" s="51"/>
      <c r="MVS78" s="47"/>
      <c r="MVT78" s="52"/>
      <c r="MVU78" s="52"/>
      <c r="MVV78" s="52"/>
      <c r="MVW78" s="28"/>
      <c r="MVX78" s="28"/>
      <c r="MVY78" s="28"/>
      <c r="MVZ78" s="28"/>
      <c r="MWA78" s="28"/>
      <c r="MWB78" s="28"/>
      <c r="MWC78" s="28"/>
      <c r="MWD78" s="28"/>
      <c r="MWE78" s="52"/>
      <c r="MWF78" s="51"/>
      <c r="MWG78" s="51"/>
      <c r="MWH78" s="51"/>
      <c r="MWI78" s="47"/>
      <c r="MWJ78" s="52"/>
      <c r="MWK78" s="52"/>
      <c r="MWL78" s="52"/>
      <c r="MWM78" s="28"/>
      <c r="MWN78" s="28"/>
      <c r="MWO78" s="28"/>
      <c r="MWP78" s="28"/>
      <c r="MWQ78" s="28"/>
      <c r="MWR78" s="28"/>
      <c r="MWS78" s="28"/>
      <c r="MWT78" s="28"/>
      <c r="MWU78" s="52"/>
      <c r="MWV78" s="51"/>
      <c r="MWW78" s="51"/>
      <c r="MWX78" s="51"/>
      <c r="MWY78" s="47"/>
      <c r="MWZ78" s="52"/>
      <c r="MXA78" s="52"/>
      <c r="MXB78" s="52"/>
      <c r="MXC78" s="28"/>
      <c r="MXD78" s="28"/>
      <c r="MXE78" s="28"/>
      <c r="MXF78" s="28"/>
      <c r="MXG78" s="28"/>
      <c r="MXH78" s="28"/>
      <c r="MXI78" s="28"/>
      <c r="MXJ78" s="28"/>
      <c r="MXK78" s="52"/>
      <c r="MXL78" s="51"/>
      <c r="MXM78" s="51"/>
      <c r="MXN78" s="51"/>
      <c r="MXO78" s="47"/>
      <c r="MXP78" s="52"/>
      <c r="MXQ78" s="52"/>
      <c r="MXR78" s="52"/>
      <c r="MXS78" s="28"/>
      <c r="MXT78" s="28"/>
      <c r="MXU78" s="28"/>
      <c r="MXV78" s="28"/>
      <c r="MXW78" s="28"/>
      <c r="MXX78" s="28"/>
      <c r="MXY78" s="28"/>
      <c r="MXZ78" s="28"/>
      <c r="MYA78" s="52"/>
      <c r="MYB78" s="51"/>
      <c r="MYC78" s="51"/>
      <c r="MYD78" s="51"/>
      <c r="MYE78" s="47"/>
      <c r="MYF78" s="52"/>
      <c r="MYG78" s="52"/>
      <c r="MYH78" s="52"/>
      <c r="MYI78" s="28"/>
      <c r="MYJ78" s="28"/>
      <c r="MYK78" s="28"/>
      <c r="MYL78" s="28"/>
      <c r="MYM78" s="28"/>
      <c r="MYN78" s="28"/>
      <c r="MYO78" s="28"/>
      <c r="MYP78" s="28"/>
      <c r="MYQ78" s="52"/>
      <c r="MYR78" s="51"/>
      <c r="MYS78" s="51"/>
      <c r="MYT78" s="51"/>
      <c r="MYU78" s="47"/>
      <c r="MYV78" s="52"/>
      <c r="MYW78" s="52"/>
      <c r="MYX78" s="52"/>
      <c r="MYY78" s="28"/>
      <c r="MYZ78" s="28"/>
      <c r="MZA78" s="28"/>
      <c r="MZB78" s="28"/>
      <c r="MZC78" s="28"/>
      <c r="MZD78" s="28"/>
      <c r="MZE78" s="28"/>
      <c r="MZF78" s="28"/>
      <c r="MZG78" s="52"/>
      <c r="MZH78" s="51"/>
      <c r="MZI78" s="51"/>
      <c r="MZJ78" s="51"/>
      <c r="MZK78" s="47"/>
      <c r="MZL78" s="52"/>
      <c r="MZM78" s="52"/>
      <c r="MZN78" s="52"/>
      <c r="MZO78" s="28"/>
      <c r="MZP78" s="28"/>
      <c r="MZQ78" s="28"/>
      <c r="MZR78" s="28"/>
      <c r="MZS78" s="28"/>
      <c r="MZT78" s="28"/>
      <c r="MZU78" s="28"/>
      <c r="MZV78" s="28"/>
      <c r="MZW78" s="52"/>
      <c r="MZX78" s="51"/>
      <c r="MZY78" s="51"/>
      <c r="MZZ78" s="51"/>
      <c r="NAA78" s="47"/>
      <c r="NAB78" s="52"/>
      <c r="NAC78" s="52"/>
      <c r="NAD78" s="52"/>
      <c r="NAE78" s="28"/>
      <c r="NAF78" s="28"/>
      <c r="NAG78" s="28"/>
      <c r="NAH78" s="28"/>
      <c r="NAI78" s="28"/>
      <c r="NAJ78" s="28"/>
      <c r="NAK78" s="28"/>
      <c r="NAL78" s="28"/>
      <c r="NAM78" s="52"/>
      <c r="NAN78" s="51"/>
      <c r="NAO78" s="51"/>
      <c r="NAP78" s="51"/>
      <c r="NAQ78" s="47"/>
      <c r="NAR78" s="52"/>
      <c r="NAS78" s="52"/>
      <c r="NAT78" s="52"/>
      <c r="NAU78" s="28"/>
      <c r="NAV78" s="28"/>
      <c r="NAW78" s="28"/>
      <c r="NAX78" s="28"/>
      <c r="NAY78" s="28"/>
      <c r="NAZ78" s="28"/>
      <c r="NBA78" s="28"/>
      <c r="NBB78" s="28"/>
      <c r="NBC78" s="52"/>
      <c r="NBD78" s="51"/>
      <c r="NBE78" s="51"/>
      <c r="NBF78" s="51"/>
      <c r="NBG78" s="47"/>
      <c r="NBH78" s="52"/>
      <c r="NBI78" s="52"/>
      <c r="NBJ78" s="52"/>
      <c r="NBK78" s="28"/>
      <c r="NBL78" s="28"/>
      <c r="NBM78" s="28"/>
      <c r="NBN78" s="28"/>
      <c r="NBO78" s="28"/>
      <c r="NBP78" s="28"/>
      <c r="NBQ78" s="28"/>
      <c r="NBR78" s="28"/>
      <c r="NBS78" s="52"/>
      <c r="NBT78" s="51"/>
      <c r="NBU78" s="51"/>
      <c r="NBV78" s="51"/>
      <c r="NBW78" s="47"/>
      <c r="NBX78" s="52"/>
      <c r="NBY78" s="52"/>
      <c r="NBZ78" s="52"/>
      <c r="NCA78" s="28"/>
      <c r="NCB78" s="28"/>
      <c r="NCC78" s="28"/>
      <c r="NCD78" s="28"/>
      <c r="NCE78" s="28"/>
      <c r="NCF78" s="28"/>
      <c r="NCG78" s="28"/>
      <c r="NCH78" s="28"/>
      <c r="NCI78" s="52"/>
      <c r="NCJ78" s="51"/>
      <c r="NCK78" s="51"/>
      <c r="NCL78" s="51"/>
      <c r="NCM78" s="47"/>
      <c r="NCN78" s="52"/>
      <c r="NCO78" s="52"/>
      <c r="NCP78" s="52"/>
      <c r="NCQ78" s="28"/>
      <c r="NCR78" s="28"/>
      <c r="NCS78" s="28"/>
      <c r="NCT78" s="28"/>
      <c r="NCU78" s="28"/>
      <c r="NCV78" s="28"/>
      <c r="NCW78" s="28"/>
      <c r="NCX78" s="28"/>
      <c r="NCY78" s="52"/>
      <c r="NCZ78" s="51"/>
      <c r="NDA78" s="51"/>
      <c r="NDB78" s="51"/>
      <c r="NDC78" s="47"/>
      <c r="NDD78" s="52"/>
      <c r="NDE78" s="52"/>
      <c r="NDF78" s="52"/>
      <c r="NDG78" s="28"/>
      <c r="NDH78" s="28"/>
      <c r="NDI78" s="28"/>
      <c r="NDJ78" s="28"/>
      <c r="NDK78" s="28"/>
      <c r="NDL78" s="28"/>
      <c r="NDM78" s="28"/>
      <c r="NDN78" s="28"/>
      <c r="NDO78" s="52"/>
      <c r="NDP78" s="51"/>
      <c r="NDQ78" s="51"/>
      <c r="NDR78" s="51"/>
      <c r="NDS78" s="47"/>
      <c r="NDT78" s="52"/>
      <c r="NDU78" s="52"/>
      <c r="NDV78" s="52"/>
      <c r="NDW78" s="28"/>
      <c r="NDX78" s="28"/>
      <c r="NDY78" s="28"/>
      <c r="NDZ78" s="28"/>
      <c r="NEA78" s="28"/>
      <c r="NEB78" s="28"/>
      <c r="NEC78" s="28"/>
      <c r="NED78" s="28"/>
      <c r="NEE78" s="52"/>
      <c r="NEF78" s="51"/>
      <c r="NEG78" s="51"/>
      <c r="NEH78" s="51"/>
      <c r="NEI78" s="47"/>
      <c r="NEJ78" s="52"/>
      <c r="NEK78" s="52"/>
      <c r="NEL78" s="52"/>
      <c r="NEM78" s="28"/>
      <c r="NEN78" s="28"/>
      <c r="NEO78" s="28"/>
      <c r="NEP78" s="28"/>
      <c r="NEQ78" s="28"/>
      <c r="NER78" s="28"/>
      <c r="NES78" s="28"/>
      <c r="NET78" s="28"/>
      <c r="NEU78" s="52"/>
      <c r="NEV78" s="51"/>
      <c r="NEW78" s="51"/>
      <c r="NEX78" s="51"/>
      <c r="NEY78" s="47"/>
      <c r="NEZ78" s="52"/>
      <c r="NFA78" s="52"/>
      <c r="NFB78" s="52"/>
      <c r="NFC78" s="28"/>
      <c r="NFD78" s="28"/>
      <c r="NFE78" s="28"/>
      <c r="NFF78" s="28"/>
      <c r="NFG78" s="28"/>
      <c r="NFH78" s="28"/>
      <c r="NFI78" s="28"/>
      <c r="NFJ78" s="28"/>
      <c r="NFK78" s="52"/>
      <c r="NFL78" s="51"/>
      <c r="NFM78" s="51"/>
      <c r="NFN78" s="51"/>
      <c r="NFO78" s="47"/>
      <c r="NFP78" s="52"/>
      <c r="NFQ78" s="52"/>
      <c r="NFR78" s="52"/>
      <c r="NFS78" s="28"/>
      <c r="NFT78" s="28"/>
      <c r="NFU78" s="28"/>
      <c r="NFV78" s="28"/>
      <c r="NFW78" s="28"/>
      <c r="NFX78" s="28"/>
      <c r="NFY78" s="28"/>
      <c r="NFZ78" s="28"/>
      <c r="NGA78" s="52"/>
      <c r="NGB78" s="51"/>
      <c r="NGC78" s="51"/>
      <c r="NGD78" s="51"/>
      <c r="NGE78" s="47"/>
      <c r="NGF78" s="52"/>
      <c r="NGG78" s="52"/>
      <c r="NGH78" s="52"/>
      <c r="NGI78" s="28"/>
      <c r="NGJ78" s="28"/>
      <c r="NGK78" s="28"/>
      <c r="NGL78" s="28"/>
      <c r="NGM78" s="28"/>
      <c r="NGN78" s="28"/>
      <c r="NGO78" s="28"/>
      <c r="NGP78" s="28"/>
      <c r="NGQ78" s="52"/>
      <c r="NGR78" s="51"/>
      <c r="NGS78" s="51"/>
      <c r="NGT78" s="51"/>
      <c r="NGU78" s="47"/>
      <c r="NGV78" s="52"/>
      <c r="NGW78" s="52"/>
      <c r="NGX78" s="52"/>
      <c r="NGY78" s="28"/>
      <c r="NGZ78" s="28"/>
      <c r="NHA78" s="28"/>
      <c r="NHB78" s="28"/>
      <c r="NHC78" s="28"/>
      <c r="NHD78" s="28"/>
      <c r="NHE78" s="28"/>
      <c r="NHF78" s="28"/>
      <c r="NHG78" s="52"/>
      <c r="NHH78" s="51"/>
      <c r="NHI78" s="51"/>
      <c r="NHJ78" s="51"/>
      <c r="NHK78" s="47"/>
      <c r="NHL78" s="52"/>
      <c r="NHM78" s="52"/>
      <c r="NHN78" s="52"/>
      <c r="NHO78" s="28"/>
      <c r="NHP78" s="28"/>
      <c r="NHQ78" s="28"/>
      <c r="NHR78" s="28"/>
      <c r="NHS78" s="28"/>
      <c r="NHT78" s="28"/>
      <c r="NHU78" s="28"/>
      <c r="NHV78" s="28"/>
      <c r="NHW78" s="52"/>
      <c r="NHX78" s="51"/>
      <c r="NHY78" s="51"/>
      <c r="NHZ78" s="51"/>
      <c r="NIA78" s="47"/>
      <c r="NIB78" s="52"/>
      <c r="NIC78" s="52"/>
      <c r="NID78" s="52"/>
      <c r="NIE78" s="28"/>
      <c r="NIF78" s="28"/>
      <c r="NIG78" s="28"/>
      <c r="NIH78" s="28"/>
      <c r="NII78" s="28"/>
      <c r="NIJ78" s="28"/>
      <c r="NIK78" s="28"/>
      <c r="NIL78" s="28"/>
      <c r="NIM78" s="52"/>
      <c r="NIN78" s="51"/>
      <c r="NIO78" s="51"/>
      <c r="NIP78" s="51"/>
      <c r="NIQ78" s="47"/>
      <c r="NIR78" s="52"/>
      <c r="NIS78" s="52"/>
      <c r="NIT78" s="52"/>
      <c r="NIU78" s="28"/>
      <c r="NIV78" s="28"/>
      <c r="NIW78" s="28"/>
      <c r="NIX78" s="28"/>
      <c r="NIY78" s="28"/>
      <c r="NIZ78" s="28"/>
      <c r="NJA78" s="28"/>
      <c r="NJB78" s="28"/>
      <c r="NJC78" s="52"/>
      <c r="NJD78" s="51"/>
      <c r="NJE78" s="51"/>
      <c r="NJF78" s="51"/>
      <c r="NJG78" s="47"/>
      <c r="NJH78" s="52"/>
      <c r="NJI78" s="52"/>
      <c r="NJJ78" s="52"/>
      <c r="NJK78" s="28"/>
      <c r="NJL78" s="28"/>
      <c r="NJM78" s="28"/>
      <c r="NJN78" s="28"/>
      <c r="NJO78" s="28"/>
      <c r="NJP78" s="28"/>
      <c r="NJQ78" s="28"/>
      <c r="NJR78" s="28"/>
      <c r="NJS78" s="52"/>
      <c r="NJT78" s="51"/>
      <c r="NJU78" s="51"/>
      <c r="NJV78" s="51"/>
      <c r="NJW78" s="47"/>
      <c r="NJX78" s="52"/>
      <c r="NJY78" s="52"/>
      <c r="NJZ78" s="52"/>
      <c r="NKA78" s="28"/>
      <c r="NKB78" s="28"/>
      <c r="NKC78" s="28"/>
      <c r="NKD78" s="28"/>
      <c r="NKE78" s="28"/>
      <c r="NKF78" s="28"/>
      <c r="NKG78" s="28"/>
      <c r="NKH78" s="28"/>
      <c r="NKI78" s="52"/>
      <c r="NKJ78" s="51"/>
      <c r="NKK78" s="51"/>
      <c r="NKL78" s="51"/>
      <c r="NKM78" s="47"/>
      <c r="NKN78" s="52"/>
      <c r="NKO78" s="52"/>
      <c r="NKP78" s="52"/>
      <c r="NKQ78" s="28"/>
      <c r="NKR78" s="28"/>
      <c r="NKS78" s="28"/>
      <c r="NKT78" s="28"/>
      <c r="NKU78" s="28"/>
      <c r="NKV78" s="28"/>
      <c r="NKW78" s="28"/>
      <c r="NKX78" s="28"/>
      <c r="NKY78" s="52"/>
      <c r="NKZ78" s="51"/>
      <c r="NLA78" s="51"/>
      <c r="NLB78" s="51"/>
      <c r="NLC78" s="47"/>
      <c r="NLD78" s="52"/>
      <c r="NLE78" s="52"/>
      <c r="NLF78" s="52"/>
      <c r="NLG78" s="28"/>
      <c r="NLH78" s="28"/>
      <c r="NLI78" s="28"/>
      <c r="NLJ78" s="28"/>
      <c r="NLK78" s="28"/>
      <c r="NLL78" s="28"/>
      <c r="NLM78" s="28"/>
      <c r="NLN78" s="28"/>
      <c r="NLO78" s="52"/>
      <c r="NLP78" s="51"/>
      <c r="NLQ78" s="51"/>
      <c r="NLR78" s="51"/>
      <c r="NLS78" s="47"/>
      <c r="NLT78" s="52"/>
      <c r="NLU78" s="52"/>
      <c r="NLV78" s="52"/>
      <c r="NLW78" s="28"/>
      <c r="NLX78" s="28"/>
      <c r="NLY78" s="28"/>
      <c r="NLZ78" s="28"/>
      <c r="NMA78" s="28"/>
      <c r="NMB78" s="28"/>
      <c r="NMC78" s="28"/>
      <c r="NMD78" s="28"/>
      <c r="NME78" s="52"/>
      <c r="NMF78" s="51"/>
      <c r="NMG78" s="51"/>
      <c r="NMH78" s="51"/>
      <c r="NMI78" s="47"/>
      <c r="NMJ78" s="52"/>
      <c r="NMK78" s="52"/>
      <c r="NML78" s="52"/>
      <c r="NMM78" s="28"/>
      <c r="NMN78" s="28"/>
      <c r="NMO78" s="28"/>
      <c r="NMP78" s="28"/>
      <c r="NMQ78" s="28"/>
      <c r="NMR78" s="28"/>
      <c r="NMS78" s="28"/>
      <c r="NMT78" s="28"/>
      <c r="NMU78" s="52"/>
      <c r="NMV78" s="51"/>
      <c r="NMW78" s="51"/>
      <c r="NMX78" s="51"/>
      <c r="NMY78" s="47"/>
      <c r="NMZ78" s="52"/>
      <c r="NNA78" s="52"/>
      <c r="NNB78" s="52"/>
      <c r="NNC78" s="28"/>
      <c r="NND78" s="28"/>
      <c r="NNE78" s="28"/>
      <c r="NNF78" s="28"/>
      <c r="NNG78" s="28"/>
      <c r="NNH78" s="28"/>
      <c r="NNI78" s="28"/>
      <c r="NNJ78" s="28"/>
      <c r="NNK78" s="52"/>
      <c r="NNL78" s="51"/>
      <c r="NNM78" s="51"/>
      <c r="NNN78" s="51"/>
      <c r="NNO78" s="47"/>
      <c r="NNP78" s="52"/>
      <c r="NNQ78" s="52"/>
      <c r="NNR78" s="52"/>
      <c r="NNS78" s="28"/>
      <c r="NNT78" s="28"/>
      <c r="NNU78" s="28"/>
      <c r="NNV78" s="28"/>
      <c r="NNW78" s="28"/>
      <c r="NNX78" s="28"/>
      <c r="NNY78" s="28"/>
      <c r="NNZ78" s="28"/>
      <c r="NOA78" s="52"/>
      <c r="NOB78" s="51"/>
      <c r="NOC78" s="51"/>
      <c r="NOD78" s="51"/>
      <c r="NOE78" s="47"/>
      <c r="NOF78" s="52"/>
      <c r="NOG78" s="52"/>
      <c r="NOH78" s="52"/>
      <c r="NOI78" s="28"/>
      <c r="NOJ78" s="28"/>
      <c r="NOK78" s="28"/>
      <c r="NOL78" s="28"/>
      <c r="NOM78" s="28"/>
      <c r="NON78" s="28"/>
      <c r="NOO78" s="28"/>
      <c r="NOP78" s="28"/>
      <c r="NOQ78" s="52"/>
      <c r="NOR78" s="51"/>
      <c r="NOS78" s="51"/>
      <c r="NOT78" s="51"/>
      <c r="NOU78" s="47"/>
      <c r="NOV78" s="52"/>
      <c r="NOW78" s="52"/>
      <c r="NOX78" s="52"/>
      <c r="NOY78" s="28"/>
      <c r="NOZ78" s="28"/>
      <c r="NPA78" s="28"/>
      <c r="NPB78" s="28"/>
      <c r="NPC78" s="28"/>
      <c r="NPD78" s="28"/>
      <c r="NPE78" s="28"/>
      <c r="NPF78" s="28"/>
      <c r="NPG78" s="52"/>
      <c r="NPH78" s="51"/>
      <c r="NPI78" s="51"/>
      <c r="NPJ78" s="51"/>
      <c r="NPK78" s="47"/>
      <c r="NPL78" s="52"/>
      <c r="NPM78" s="52"/>
      <c r="NPN78" s="52"/>
      <c r="NPO78" s="28"/>
      <c r="NPP78" s="28"/>
      <c r="NPQ78" s="28"/>
      <c r="NPR78" s="28"/>
      <c r="NPS78" s="28"/>
      <c r="NPT78" s="28"/>
      <c r="NPU78" s="28"/>
      <c r="NPV78" s="28"/>
      <c r="NPW78" s="52"/>
      <c r="NPX78" s="51"/>
      <c r="NPY78" s="51"/>
      <c r="NPZ78" s="51"/>
      <c r="NQA78" s="47"/>
      <c r="NQB78" s="52"/>
      <c r="NQC78" s="52"/>
      <c r="NQD78" s="52"/>
      <c r="NQE78" s="28"/>
      <c r="NQF78" s="28"/>
      <c r="NQG78" s="28"/>
      <c r="NQH78" s="28"/>
      <c r="NQI78" s="28"/>
      <c r="NQJ78" s="28"/>
      <c r="NQK78" s="28"/>
      <c r="NQL78" s="28"/>
      <c r="NQM78" s="52"/>
      <c r="NQN78" s="51"/>
      <c r="NQO78" s="51"/>
      <c r="NQP78" s="51"/>
      <c r="NQQ78" s="47"/>
      <c r="NQR78" s="52"/>
      <c r="NQS78" s="52"/>
      <c r="NQT78" s="52"/>
      <c r="NQU78" s="28"/>
      <c r="NQV78" s="28"/>
      <c r="NQW78" s="28"/>
      <c r="NQX78" s="28"/>
      <c r="NQY78" s="28"/>
      <c r="NQZ78" s="28"/>
      <c r="NRA78" s="28"/>
      <c r="NRB78" s="28"/>
      <c r="NRC78" s="52"/>
      <c r="NRD78" s="51"/>
      <c r="NRE78" s="51"/>
      <c r="NRF78" s="51"/>
      <c r="NRG78" s="47"/>
      <c r="NRH78" s="52"/>
      <c r="NRI78" s="52"/>
      <c r="NRJ78" s="52"/>
      <c r="NRK78" s="28"/>
      <c r="NRL78" s="28"/>
      <c r="NRM78" s="28"/>
      <c r="NRN78" s="28"/>
      <c r="NRO78" s="28"/>
      <c r="NRP78" s="28"/>
      <c r="NRQ78" s="28"/>
      <c r="NRR78" s="28"/>
      <c r="NRS78" s="52"/>
      <c r="NRT78" s="51"/>
      <c r="NRU78" s="51"/>
      <c r="NRV78" s="51"/>
      <c r="NRW78" s="47"/>
      <c r="NRX78" s="52"/>
      <c r="NRY78" s="52"/>
      <c r="NRZ78" s="52"/>
      <c r="NSA78" s="28"/>
      <c r="NSB78" s="28"/>
      <c r="NSC78" s="28"/>
      <c r="NSD78" s="28"/>
      <c r="NSE78" s="28"/>
      <c r="NSF78" s="28"/>
      <c r="NSG78" s="28"/>
      <c r="NSH78" s="28"/>
      <c r="NSI78" s="52"/>
      <c r="NSJ78" s="51"/>
      <c r="NSK78" s="51"/>
      <c r="NSL78" s="51"/>
      <c r="NSM78" s="47"/>
      <c r="NSN78" s="52"/>
      <c r="NSO78" s="52"/>
      <c r="NSP78" s="52"/>
      <c r="NSQ78" s="28"/>
      <c r="NSR78" s="28"/>
      <c r="NSS78" s="28"/>
      <c r="NST78" s="28"/>
      <c r="NSU78" s="28"/>
      <c r="NSV78" s="28"/>
      <c r="NSW78" s="28"/>
      <c r="NSX78" s="28"/>
      <c r="NSY78" s="52"/>
      <c r="NSZ78" s="51"/>
      <c r="NTA78" s="51"/>
      <c r="NTB78" s="51"/>
      <c r="NTC78" s="47"/>
      <c r="NTD78" s="52"/>
      <c r="NTE78" s="52"/>
      <c r="NTF78" s="52"/>
      <c r="NTG78" s="28"/>
      <c r="NTH78" s="28"/>
      <c r="NTI78" s="28"/>
      <c r="NTJ78" s="28"/>
      <c r="NTK78" s="28"/>
      <c r="NTL78" s="28"/>
      <c r="NTM78" s="28"/>
      <c r="NTN78" s="28"/>
      <c r="NTO78" s="52"/>
      <c r="NTP78" s="51"/>
      <c r="NTQ78" s="51"/>
      <c r="NTR78" s="51"/>
      <c r="NTS78" s="47"/>
      <c r="NTT78" s="52"/>
      <c r="NTU78" s="52"/>
      <c r="NTV78" s="52"/>
      <c r="NTW78" s="28"/>
      <c r="NTX78" s="28"/>
      <c r="NTY78" s="28"/>
      <c r="NTZ78" s="28"/>
      <c r="NUA78" s="28"/>
      <c r="NUB78" s="28"/>
      <c r="NUC78" s="28"/>
      <c r="NUD78" s="28"/>
      <c r="NUE78" s="52"/>
      <c r="NUF78" s="51"/>
      <c r="NUG78" s="51"/>
      <c r="NUH78" s="51"/>
      <c r="NUI78" s="47"/>
      <c r="NUJ78" s="52"/>
      <c r="NUK78" s="52"/>
      <c r="NUL78" s="52"/>
      <c r="NUM78" s="28"/>
      <c r="NUN78" s="28"/>
      <c r="NUO78" s="28"/>
      <c r="NUP78" s="28"/>
      <c r="NUQ78" s="28"/>
      <c r="NUR78" s="28"/>
      <c r="NUS78" s="28"/>
      <c r="NUT78" s="28"/>
      <c r="NUU78" s="52"/>
      <c r="NUV78" s="51"/>
      <c r="NUW78" s="51"/>
      <c r="NUX78" s="51"/>
      <c r="NUY78" s="47"/>
      <c r="NUZ78" s="52"/>
      <c r="NVA78" s="52"/>
      <c r="NVB78" s="52"/>
      <c r="NVC78" s="28"/>
      <c r="NVD78" s="28"/>
      <c r="NVE78" s="28"/>
      <c r="NVF78" s="28"/>
      <c r="NVG78" s="28"/>
      <c r="NVH78" s="28"/>
      <c r="NVI78" s="28"/>
      <c r="NVJ78" s="28"/>
      <c r="NVK78" s="52"/>
      <c r="NVL78" s="51"/>
      <c r="NVM78" s="51"/>
      <c r="NVN78" s="51"/>
      <c r="NVO78" s="47"/>
      <c r="NVP78" s="52"/>
      <c r="NVQ78" s="52"/>
      <c r="NVR78" s="52"/>
      <c r="NVS78" s="28"/>
      <c r="NVT78" s="28"/>
      <c r="NVU78" s="28"/>
      <c r="NVV78" s="28"/>
      <c r="NVW78" s="28"/>
      <c r="NVX78" s="28"/>
      <c r="NVY78" s="28"/>
      <c r="NVZ78" s="28"/>
      <c r="NWA78" s="52"/>
      <c r="NWB78" s="51"/>
      <c r="NWC78" s="51"/>
      <c r="NWD78" s="51"/>
      <c r="NWE78" s="47"/>
      <c r="NWF78" s="52"/>
      <c r="NWG78" s="52"/>
      <c r="NWH78" s="52"/>
      <c r="NWI78" s="28"/>
      <c r="NWJ78" s="28"/>
      <c r="NWK78" s="28"/>
      <c r="NWL78" s="28"/>
      <c r="NWM78" s="28"/>
      <c r="NWN78" s="28"/>
      <c r="NWO78" s="28"/>
      <c r="NWP78" s="28"/>
      <c r="NWQ78" s="52"/>
      <c r="NWR78" s="51"/>
      <c r="NWS78" s="51"/>
      <c r="NWT78" s="51"/>
      <c r="NWU78" s="47"/>
      <c r="NWV78" s="52"/>
      <c r="NWW78" s="52"/>
      <c r="NWX78" s="52"/>
      <c r="NWY78" s="28"/>
      <c r="NWZ78" s="28"/>
      <c r="NXA78" s="28"/>
      <c r="NXB78" s="28"/>
      <c r="NXC78" s="28"/>
      <c r="NXD78" s="28"/>
      <c r="NXE78" s="28"/>
      <c r="NXF78" s="28"/>
      <c r="NXG78" s="52"/>
      <c r="NXH78" s="51"/>
      <c r="NXI78" s="51"/>
      <c r="NXJ78" s="51"/>
      <c r="NXK78" s="47"/>
      <c r="NXL78" s="52"/>
      <c r="NXM78" s="52"/>
      <c r="NXN78" s="52"/>
      <c r="NXO78" s="28"/>
      <c r="NXP78" s="28"/>
      <c r="NXQ78" s="28"/>
      <c r="NXR78" s="28"/>
      <c r="NXS78" s="28"/>
      <c r="NXT78" s="28"/>
      <c r="NXU78" s="28"/>
      <c r="NXV78" s="28"/>
      <c r="NXW78" s="52"/>
      <c r="NXX78" s="51"/>
      <c r="NXY78" s="51"/>
      <c r="NXZ78" s="51"/>
      <c r="NYA78" s="47"/>
      <c r="NYB78" s="52"/>
      <c r="NYC78" s="52"/>
      <c r="NYD78" s="52"/>
      <c r="NYE78" s="28"/>
      <c r="NYF78" s="28"/>
      <c r="NYG78" s="28"/>
      <c r="NYH78" s="28"/>
      <c r="NYI78" s="28"/>
      <c r="NYJ78" s="28"/>
      <c r="NYK78" s="28"/>
      <c r="NYL78" s="28"/>
      <c r="NYM78" s="52"/>
      <c r="NYN78" s="51"/>
      <c r="NYO78" s="51"/>
      <c r="NYP78" s="51"/>
      <c r="NYQ78" s="47"/>
      <c r="NYR78" s="52"/>
      <c r="NYS78" s="52"/>
      <c r="NYT78" s="52"/>
      <c r="NYU78" s="28"/>
      <c r="NYV78" s="28"/>
      <c r="NYW78" s="28"/>
      <c r="NYX78" s="28"/>
      <c r="NYY78" s="28"/>
      <c r="NYZ78" s="28"/>
      <c r="NZA78" s="28"/>
      <c r="NZB78" s="28"/>
      <c r="NZC78" s="52"/>
      <c r="NZD78" s="51"/>
      <c r="NZE78" s="51"/>
      <c r="NZF78" s="51"/>
      <c r="NZG78" s="47"/>
      <c r="NZH78" s="52"/>
      <c r="NZI78" s="52"/>
      <c r="NZJ78" s="52"/>
      <c r="NZK78" s="28"/>
      <c r="NZL78" s="28"/>
      <c r="NZM78" s="28"/>
      <c r="NZN78" s="28"/>
      <c r="NZO78" s="28"/>
      <c r="NZP78" s="28"/>
      <c r="NZQ78" s="28"/>
      <c r="NZR78" s="28"/>
      <c r="NZS78" s="52"/>
      <c r="NZT78" s="51"/>
      <c r="NZU78" s="51"/>
      <c r="NZV78" s="51"/>
      <c r="NZW78" s="47"/>
      <c r="NZX78" s="52"/>
      <c r="NZY78" s="52"/>
      <c r="NZZ78" s="52"/>
      <c r="OAA78" s="28"/>
      <c r="OAB78" s="28"/>
      <c r="OAC78" s="28"/>
      <c r="OAD78" s="28"/>
      <c r="OAE78" s="28"/>
      <c r="OAF78" s="28"/>
      <c r="OAG78" s="28"/>
      <c r="OAH78" s="28"/>
      <c r="OAI78" s="52"/>
      <c r="OAJ78" s="51"/>
      <c r="OAK78" s="51"/>
      <c r="OAL78" s="51"/>
      <c r="OAM78" s="47"/>
      <c r="OAN78" s="52"/>
      <c r="OAO78" s="52"/>
      <c r="OAP78" s="52"/>
      <c r="OAQ78" s="28"/>
      <c r="OAR78" s="28"/>
      <c r="OAS78" s="28"/>
      <c r="OAT78" s="28"/>
      <c r="OAU78" s="28"/>
      <c r="OAV78" s="28"/>
      <c r="OAW78" s="28"/>
      <c r="OAX78" s="28"/>
      <c r="OAY78" s="52"/>
      <c r="OAZ78" s="51"/>
      <c r="OBA78" s="51"/>
      <c r="OBB78" s="51"/>
      <c r="OBC78" s="47"/>
      <c r="OBD78" s="52"/>
      <c r="OBE78" s="52"/>
      <c r="OBF78" s="52"/>
      <c r="OBG78" s="28"/>
      <c r="OBH78" s="28"/>
      <c r="OBI78" s="28"/>
      <c r="OBJ78" s="28"/>
      <c r="OBK78" s="28"/>
      <c r="OBL78" s="28"/>
      <c r="OBM78" s="28"/>
      <c r="OBN78" s="28"/>
      <c r="OBO78" s="52"/>
      <c r="OBP78" s="51"/>
      <c r="OBQ78" s="51"/>
      <c r="OBR78" s="51"/>
      <c r="OBS78" s="47"/>
      <c r="OBT78" s="52"/>
      <c r="OBU78" s="52"/>
      <c r="OBV78" s="52"/>
      <c r="OBW78" s="28"/>
      <c r="OBX78" s="28"/>
      <c r="OBY78" s="28"/>
      <c r="OBZ78" s="28"/>
      <c r="OCA78" s="28"/>
      <c r="OCB78" s="28"/>
      <c r="OCC78" s="28"/>
      <c r="OCD78" s="28"/>
      <c r="OCE78" s="52"/>
      <c r="OCF78" s="51"/>
      <c r="OCG78" s="51"/>
      <c r="OCH78" s="51"/>
      <c r="OCI78" s="47"/>
      <c r="OCJ78" s="52"/>
      <c r="OCK78" s="52"/>
      <c r="OCL78" s="52"/>
      <c r="OCM78" s="28"/>
      <c r="OCN78" s="28"/>
      <c r="OCO78" s="28"/>
      <c r="OCP78" s="28"/>
      <c r="OCQ78" s="28"/>
      <c r="OCR78" s="28"/>
      <c r="OCS78" s="28"/>
      <c r="OCT78" s="28"/>
      <c r="OCU78" s="52"/>
      <c r="OCV78" s="51"/>
      <c r="OCW78" s="51"/>
      <c r="OCX78" s="51"/>
      <c r="OCY78" s="47"/>
      <c r="OCZ78" s="52"/>
      <c r="ODA78" s="52"/>
      <c r="ODB78" s="52"/>
      <c r="ODC78" s="28"/>
      <c r="ODD78" s="28"/>
      <c r="ODE78" s="28"/>
      <c r="ODF78" s="28"/>
      <c r="ODG78" s="28"/>
      <c r="ODH78" s="28"/>
      <c r="ODI78" s="28"/>
      <c r="ODJ78" s="28"/>
      <c r="ODK78" s="52"/>
      <c r="ODL78" s="51"/>
      <c r="ODM78" s="51"/>
      <c r="ODN78" s="51"/>
      <c r="ODO78" s="47"/>
      <c r="ODP78" s="52"/>
      <c r="ODQ78" s="52"/>
      <c r="ODR78" s="52"/>
      <c r="ODS78" s="28"/>
      <c r="ODT78" s="28"/>
      <c r="ODU78" s="28"/>
      <c r="ODV78" s="28"/>
      <c r="ODW78" s="28"/>
      <c r="ODX78" s="28"/>
      <c r="ODY78" s="28"/>
      <c r="ODZ78" s="28"/>
      <c r="OEA78" s="52"/>
      <c r="OEB78" s="51"/>
      <c r="OEC78" s="51"/>
      <c r="OED78" s="51"/>
      <c r="OEE78" s="47"/>
      <c r="OEF78" s="52"/>
      <c r="OEG78" s="52"/>
      <c r="OEH78" s="52"/>
      <c r="OEI78" s="28"/>
      <c r="OEJ78" s="28"/>
      <c r="OEK78" s="28"/>
      <c r="OEL78" s="28"/>
      <c r="OEM78" s="28"/>
      <c r="OEN78" s="28"/>
      <c r="OEO78" s="28"/>
      <c r="OEP78" s="28"/>
      <c r="OEQ78" s="52"/>
      <c r="OER78" s="51"/>
      <c r="OES78" s="51"/>
      <c r="OET78" s="51"/>
      <c r="OEU78" s="47"/>
      <c r="OEV78" s="52"/>
      <c r="OEW78" s="52"/>
      <c r="OEX78" s="52"/>
      <c r="OEY78" s="28"/>
      <c r="OEZ78" s="28"/>
      <c r="OFA78" s="28"/>
      <c r="OFB78" s="28"/>
      <c r="OFC78" s="28"/>
      <c r="OFD78" s="28"/>
      <c r="OFE78" s="28"/>
      <c r="OFF78" s="28"/>
      <c r="OFG78" s="52"/>
      <c r="OFH78" s="51"/>
      <c r="OFI78" s="51"/>
      <c r="OFJ78" s="51"/>
      <c r="OFK78" s="47"/>
      <c r="OFL78" s="52"/>
      <c r="OFM78" s="52"/>
      <c r="OFN78" s="52"/>
      <c r="OFO78" s="28"/>
      <c r="OFP78" s="28"/>
      <c r="OFQ78" s="28"/>
      <c r="OFR78" s="28"/>
      <c r="OFS78" s="28"/>
      <c r="OFT78" s="28"/>
      <c r="OFU78" s="28"/>
      <c r="OFV78" s="28"/>
      <c r="OFW78" s="52"/>
      <c r="OFX78" s="51"/>
      <c r="OFY78" s="51"/>
      <c r="OFZ78" s="51"/>
      <c r="OGA78" s="47"/>
      <c r="OGB78" s="52"/>
      <c r="OGC78" s="52"/>
      <c r="OGD78" s="52"/>
      <c r="OGE78" s="28"/>
      <c r="OGF78" s="28"/>
      <c r="OGG78" s="28"/>
      <c r="OGH78" s="28"/>
      <c r="OGI78" s="28"/>
      <c r="OGJ78" s="28"/>
      <c r="OGK78" s="28"/>
      <c r="OGL78" s="28"/>
      <c r="OGM78" s="52"/>
      <c r="OGN78" s="51"/>
      <c r="OGO78" s="51"/>
      <c r="OGP78" s="51"/>
      <c r="OGQ78" s="47"/>
      <c r="OGR78" s="52"/>
      <c r="OGS78" s="52"/>
      <c r="OGT78" s="52"/>
      <c r="OGU78" s="28"/>
      <c r="OGV78" s="28"/>
      <c r="OGW78" s="28"/>
      <c r="OGX78" s="28"/>
      <c r="OGY78" s="28"/>
      <c r="OGZ78" s="28"/>
      <c r="OHA78" s="28"/>
      <c r="OHB78" s="28"/>
      <c r="OHC78" s="52"/>
      <c r="OHD78" s="51"/>
      <c r="OHE78" s="51"/>
      <c r="OHF78" s="51"/>
      <c r="OHG78" s="47"/>
      <c r="OHH78" s="52"/>
      <c r="OHI78" s="52"/>
      <c r="OHJ78" s="52"/>
      <c r="OHK78" s="28"/>
      <c r="OHL78" s="28"/>
      <c r="OHM78" s="28"/>
      <c r="OHN78" s="28"/>
      <c r="OHO78" s="28"/>
      <c r="OHP78" s="28"/>
      <c r="OHQ78" s="28"/>
      <c r="OHR78" s="28"/>
      <c r="OHS78" s="52"/>
      <c r="OHT78" s="51"/>
      <c r="OHU78" s="51"/>
      <c r="OHV78" s="51"/>
      <c r="OHW78" s="47"/>
      <c r="OHX78" s="52"/>
      <c r="OHY78" s="52"/>
      <c r="OHZ78" s="52"/>
      <c r="OIA78" s="28"/>
      <c r="OIB78" s="28"/>
      <c r="OIC78" s="28"/>
      <c r="OID78" s="28"/>
      <c r="OIE78" s="28"/>
      <c r="OIF78" s="28"/>
      <c r="OIG78" s="28"/>
      <c r="OIH78" s="28"/>
      <c r="OII78" s="52"/>
      <c r="OIJ78" s="51"/>
      <c r="OIK78" s="51"/>
      <c r="OIL78" s="51"/>
      <c r="OIM78" s="47"/>
      <c r="OIN78" s="52"/>
      <c r="OIO78" s="52"/>
      <c r="OIP78" s="52"/>
      <c r="OIQ78" s="28"/>
      <c r="OIR78" s="28"/>
      <c r="OIS78" s="28"/>
      <c r="OIT78" s="28"/>
      <c r="OIU78" s="28"/>
      <c r="OIV78" s="28"/>
      <c r="OIW78" s="28"/>
      <c r="OIX78" s="28"/>
      <c r="OIY78" s="52"/>
      <c r="OIZ78" s="51"/>
      <c r="OJA78" s="51"/>
      <c r="OJB78" s="51"/>
      <c r="OJC78" s="47"/>
      <c r="OJD78" s="52"/>
      <c r="OJE78" s="52"/>
      <c r="OJF78" s="52"/>
      <c r="OJG78" s="28"/>
      <c r="OJH78" s="28"/>
      <c r="OJI78" s="28"/>
      <c r="OJJ78" s="28"/>
      <c r="OJK78" s="28"/>
      <c r="OJL78" s="28"/>
      <c r="OJM78" s="28"/>
      <c r="OJN78" s="28"/>
      <c r="OJO78" s="52"/>
      <c r="OJP78" s="51"/>
      <c r="OJQ78" s="51"/>
      <c r="OJR78" s="51"/>
      <c r="OJS78" s="47"/>
      <c r="OJT78" s="52"/>
      <c r="OJU78" s="52"/>
      <c r="OJV78" s="52"/>
      <c r="OJW78" s="28"/>
      <c r="OJX78" s="28"/>
      <c r="OJY78" s="28"/>
      <c r="OJZ78" s="28"/>
      <c r="OKA78" s="28"/>
      <c r="OKB78" s="28"/>
      <c r="OKC78" s="28"/>
      <c r="OKD78" s="28"/>
      <c r="OKE78" s="52"/>
      <c r="OKF78" s="51"/>
      <c r="OKG78" s="51"/>
      <c r="OKH78" s="51"/>
      <c r="OKI78" s="47"/>
      <c r="OKJ78" s="52"/>
      <c r="OKK78" s="52"/>
      <c r="OKL78" s="52"/>
      <c r="OKM78" s="28"/>
      <c r="OKN78" s="28"/>
      <c r="OKO78" s="28"/>
      <c r="OKP78" s="28"/>
      <c r="OKQ78" s="28"/>
      <c r="OKR78" s="28"/>
      <c r="OKS78" s="28"/>
      <c r="OKT78" s="28"/>
      <c r="OKU78" s="52"/>
      <c r="OKV78" s="51"/>
      <c r="OKW78" s="51"/>
      <c r="OKX78" s="51"/>
      <c r="OKY78" s="47"/>
      <c r="OKZ78" s="52"/>
      <c r="OLA78" s="52"/>
      <c r="OLB78" s="52"/>
      <c r="OLC78" s="28"/>
      <c r="OLD78" s="28"/>
      <c r="OLE78" s="28"/>
      <c r="OLF78" s="28"/>
      <c r="OLG78" s="28"/>
      <c r="OLH78" s="28"/>
      <c r="OLI78" s="28"/>
      <c r="OLJ78" s="28"/>
      <c r="OLK78" s="52"/>
      <c r="OLL78" s="51"/>
      <c r="OLM78" s="51"/>
      <c r="OLN78" s="51"/>
      <c r="OLO78" s="47"/>
      <c r="OLP78" s="52"/>
      <c r="OLQ78" s="52"/>
      <c r="OLR78" s="52"/>
      <c r="OLS78" s="28"/>
      <c r="OLT78" s="28"/>
      <c r="OLU78" s="28"/>
      <c r="OLV78" s="28"/>
      <c r="OLW78" s="28"/>
      <c r="OLX78" s="28"/>
      <c r="OLY78" s="28"/>
      <c r="OLZ78" s="28"/>
      <c r="OMA78" s="52"/>
      <c r="OMB78" s="51"/>
      <c r="OMC78" s="51"/>
      <c r="OMD78" s="51"/>
      <c r="OME78" s="47"/>
      <c r="OMF78" s="52"/>
      <c r="OMG78" s="52"/>
      <c r="OMH78" s="52"/>
      <c r="OMI78" s="28"/>
      <c r="OMJ78" s="28"/>
      <c r="OMK78" s="28"/>
      <c r="OML78" s="28"/>
      <c r="OMM78" s="28"/>
      <c r="OMN78" s="28"/>
      <c r="OMO78" s="28"/>
      <c r="OMP78" s="28"/>
      <c r="OMQ78" s="52"/>
      <c r="OMR78" s="51"/>
      <c r="OMS78" s="51"/>
      <c r="OMT78" s="51"/>
      <c r="OMU78" s="47"/>
      <c r="OMV78" s="52"/>
      <c r="OMW78" s="52"/>
      <c r="OMX78" s="52"/>
      <c r="OMY78" s="28"/>
      <c r="OMZ78" s="28"/>
      <c r="ONA78" s="28"/>
      <c r="ONB78" s="28"/>
      <c r="ONC78" s="28"/>
      <c r="OND78" s="28"/>
      <c r="ONE78" s="28"/>
      <c r="ONF78" s="28"/>
      <c r="ONG78" s="52"/>
      <c r="ONH78" s="51"/>
      <c r="ONI78" s="51"/>
      <c r="ONJ78" s="51"/>
      <c r="ONK78" s="47"/>
      <c r="ONL78" s="52"/>
      <c r="ONM78" s="52"/>
      <c r="ONN78" s="52"/>
      <c r="ONO78" s="28"/>
      <c r="ONP78" s="28"/>
      <c r="ONQ78" s="28"/>
      <c r="ONR78" s="28"/>
      <c r="ONS78" s="28"/>
      <c r="ONT78" s="28"/>
      <c r="ONU78" s="28"/>
      <c r="ONV78" s="28"/>
      <c r="ONW78" s="52"/>
      <c r="ONX78" s="51"/>
      <c r="ONY78" s="51"/>
      <c r="ONZ78" s="51"/>
      <c r="OOA78" s="47"/>
      <c r="OOB78" s="52"/>
      <c r="OOC78" s="52"/>
      <c r="OOD78" s="52"/>
      <c r="OOE78" s="28"/>
      <c r="OOF78" s="28"/>
      <c r="OOG78" s="28"/>
      <c r="OOH78" s="28"/>
      <c r="OOI78" s="28"/>
      <c r="OOJ78" s="28"/>
      <c r="OOK78" s="28"/>
      <c r="OOL78" s="28"/>
      <c r="OOM78" s="52"/>
      <c r="OON78" s="51"/>
      <c r="OOO78" s="51"/>
      <c r="OOP78" s="51"/>
      <c r="OOQ78" s="47"/>
      <c r="OOR78" s="52"/>
      <c r="OOS78" s="52"/>
      <c r="OOT78" s="52"/>
      <c r="OOU78" s="28"/>
      <c r="OOV78" s="28"/>
      <c r="OOW78" s="28"/>
      <c r="OOX78" s="28"/>
      <c r="OOY78" s="28"/>
      <c r="OOZ78" s="28"/>
      <c r="OPA78" s="28"/>
      <c r="OPB78" s="28"/>
      <c r="OPC78" s="52"/>
      <c r="OPD78" s="51"/>
      <c r="OPE78" s="51"/>
      <c r="OPF78" s="51"/>
      <c r="OPG78" s="47"/>
      <c r="OPH78" s="52"/>
      <c r="OPI78" s="52"/>
      <c r="OPJ78" s="52"/>
      <c r="OPK78" s="28"/>
      <c r="OPL78" s="28"/>
      <c r="OPM78" s="28"/>
      <c r="OPN78" s="28"/>
      <c r="OPO78" s="28"/>
      <c r="OPP78" s="28"/>
      <c r="OPQ78" s="28"/>
      <c r="OPR78" s="28"/>
      <c r="OPS78" s="52"/>
      <c r="OPT78" s="51"/>
      <c r="OPU78" s="51"/>
      <c r="OPV78" s="51"/>
      <c r="OPW78" s="47"/>
      <c r="OPX78" s="52"/>
      <c r="OPY78" s="52"/>
      <c r="OPZ78" s="52"/>
      <c r="OQA78" s="28"/>
      <c r="OQB78" s="28"/>
      <c r="OQC78" s="28"/>
      <c r="OQD78" s="28"/>
      <c r="OQE78" s="28"/>
      <c r="OQF78" s="28"/>
      <c r="OQG78" s="28"/>
      <c r="OQH78" s="28"/>
      <c r="OQI78" s="52"/>
      <c r="OQJ78" s="51"/>
      <c r="OQK78" s="51"/>
      <c r="OQL78" s="51"/>
      <c r="OQM78" s="47"/>
      <c r="OQN78" s="52"/>
      <c r="OQO78" s="52"/>
      <c r="OQP78" s="52"/>
      <c r="OQQ78" s="28"/>
      <c r="OQR78" s="28"/>
      <c r="OQS78" s="28"/>
      <c r="OQT78" s="28"/>
      <c r="OQU78" s="28"/>
      <c r="OQV78" s="28"/>
      <c r="OQW78" s="28"/>
      <c r="OQX78" s="28"/>
      <c r="OQY78" s="52"/>
      <c r="OQZ78" s="51"/>
      <c r="ORA78" s="51"/>
      <c r="ORB78" s="51"/>
      <c r="ORC78" s="47"/>
      <c r="ORD78" s="52"/>
      <c r="ORE78" s="52"/>
      <c r="ORF78" s="52"/>
      <c r="ORG78" s="28"/>
      <c r="ORH78" s="28"/>
      <c r="ORI78" s="28"/>
      <c r="ORJ78" s="28"/>
      <c r="ORK78" s="28"/>
      <c r="ORL78" s="28"/>
      <c r="ORM78" s="28"/>
      <c r="ORN78" s="28"/>
      <c r="ORO78" s="52"/>
      <c r="ORP78" s="51"/>
      <c r="ORQ78" s="51"/>
      <c r="ORR78" s="51"/>
      <c r="ORS78" s="47"/>
      <c r="ORT78" s="52"/>
      <c r="ORU78" s="52"/>
      <c r="ORV78" s="52"/>
      <c r="ORW78" s="28"/>
      <c r="ORX78" s="28"/>
      <c r="ORY78" s="28"/>
      <c r="ORZ78" s="28"/>
      <c r="OSA78" s="28"/>
      <c r="OSB78" s="28"/>
      <c r="OSC78" s="28"/>
      <c r="OSD78" s="28"/>
      <c r="OSE78" s="52"/>
      <c r="OSF78" s="51"/>
      <c r="OSG78" s="51"/>
      <c r="OSH78" s="51"/>
      <c r="OSI78" s="47"/>
      <c r="OSJ78" s="52"/>
      <c r="OSK78" s="52"/>
      <c r="OSL78" s="52"/>
      <c r="OSM78" s="28"/>
      <c r="OSN78" s="28"/>
      <c r="OSO78" s="28"/>
      <c r="OSP78" s="28"/>
      <c r="OSQ78" s="28"/>
      <c r="OSR78" s="28"/>
      <c r="OSS78" s="28"/>
      <c r="OST78" s="28"/>
      <c r="OSU78" s="52"/>
      <c r="OSV78" s="51"/>
      <c r="OSW78" s="51"/>
      <c r="OSX78" s="51"/>
      <c r="OSY78" s="47"/>
      <c r="OSZ78" s="52"/>
      <c r="OTA78" s="52"/>
      <c r="OTB78" s="52"/>
      <c r="OTC78" s="28"/>
      <c r="OTD78" s="28"/>
      <c r="OTE78" s="28"/>
      <c r="OTF78" s="28"/>
      <c r="OTG78" s="28"/>
      <c r="OTH78" s="28"/>
      <c r="OTI78" s="28"/>
      <c r="OTJ78" s="28"/>
      <c r="OTK78" s="52"/>
      <c r="OTL78" s="51"/>
      <c r="OTM78" s="51"/>
      <c r="OTN78" s="51"/>
      <c r="OTO78" s="47"/>
      <c r="OTP78" s="52"/>
      <c r="OTQ78" s="52"/>
      <c r="OTR78" s="52"/>
      <c r="OTS78" s="28"/>
      <c r="OTT78" s="28"/>
      <c r="OTU78" s="28"/>
      <c r="OTV78" s="28"/>
      <c r="OTW78" s="28"/>
      <c r="OTX78" s="28"/>
      <c r="OTY78" s="28"/>
      <c r="OTZ78" s="28"/>
      <c r="OUA78" s="52"/>
      <c r="OUB78" s="51"/>
      <c r="OUC78" s="51"/>
      <c r="OUD78" s="51"/>
      <c r="OUE78" s="47"/>
      <c r="OUF78" s="52"/>
      <c r="OUG78" s="52"/>
      <c r="OUH78" s="52"/>
      <c r="OUI78" s="28"/>
      <c r="OUJ78" s="28"/>
      <c r="OUK78" s="28"/>
      <c r="OUL78" s="28"/>
      <c r="OUM78" s="28"/>
      <c r="OUN78" s="28"/>
      <c r="OUO78" s="28"/>
      <c r="OUP78" s="28"/>
      <c r="OUQ78" s="52"/>
      <c r="OUR78" s="51"/>
      <c r="OUS78" s="51"/>
      <c r="OUT78" s="51"/>
      <c r="OUU78" s="47"/>
      <c r="OUV78" s="52"/>
      <c r="OUW78" s="52"/>
      <c r="OUX78" s="52"/>
      <c r="OUY78" s="28"/>
      <c r="OUZ78" s="28"/>
      <c r="OVA78" s="28"/>
      <c r="OVB78" s="28"/>
      <c r="OVC78" s="28"/>
      <c r="OVD78" s="28"/>
      <c r="OVE78" s="28"/>
      <c r="OVF78" s="28"/>
      <c r="OVG78" s="52"/>
      <c r="OVH78" s="51"/>
      <c r="OVI78" s="51"/>
      <c r="OVJ78" s="51"/>
      <c r="OVK78" s="47"/>
      <c r="OVL78" s="52"/>
      <c r="OVM78" s="52"/>
      <c r="OVN78" s="52"/>
      <c r="OVO78" s="28"/>
      <c r="OVP78" s="28"/>
      <c r="OVQ78" s="28"/>
      <c r="OVR78" s="28"/>
      <c r="OVS78" s="28"/>
      <c r="OVT78" s="28"/>
      <c r="OVU78" s="28"/>
      <c r="OVV78" s="28"/>
      <c r="OVW78" s="52"/>
      <c r="OVX78" s="51"/>
      <c r="OVY78" s="51"/>
      <c r="OVZ78" s="51"/>
      <c r="OWA78" s="47"/>
      <c r="OWB78" s="52"/>
      <c r="OWC78" s="52"/>
      <c r="OWD78" s="52"/>
      <c r="OWE78" s="28"/>
      <c r="OWF78" s="28"/>
      <c r="OWG78" s="28"/>
      <c r="OWH78" s="28"/>
      <c r="OWI78" s="28"/>
      <c r="OWJ78" s="28"/>
      <c r="OWK78" s="28"/>
      <c r="OWL78" s="28"/>
      <c r="OWM78" s="52"/>
      <c r="OWN78" s="51"/>
      <c r="OWO78" s="51"/>
      <c r="OWP78" s="51"/>
      <c r="OWQ78" s="47"/>
      <c r="OWR78" s="52"/>
      <c r="OWS78" s="52"/>
      <c r="OWT78" s="52"/>
      <c r="OWU78" s="28"/>
      <c r="OWV78" s="28"/>
      <c r="OWW78" s="28"/>
      <c r="OWX78" s="28"/>
      <c r="OWY78" s="28"/>
      <c r="OWZ78" s="28"/>
      <c r="OXA78" s="28"/>
      <c r="OXB78" s="28"/>
      <c r="OXC78" s="52"/>
      <c r="OXD78" s="51"/>
      <c r="OXE78" s="51"/>
      <c r="OXF78" s="51"/>
      <c r="OXG78" s="47"/>
      <c r="OXH78" s="52"/>
      <c r="OXI78" s="52"/>
      <c r="OXJ78" s="52"/>
      <c r="OXK78" s="28"/>
      <c r="OXL78" s="28"/>
      <c r="OXM78" s="28"/>
      <c r="OXN78" s="28"/>
      <c r="OXO78" s="28"/>
      <c r="OXP78" s="28"/>
      <c r="OXQ78" s="28"/>
      <c r="OXR78" s="28"/>
      <c r="OXS78" s="52"/>
      <c r="OXT78" s="51"/>
      <c r="OXU78" s="51"/>
      <c r="OXV78" s="51"/>
      <c r="OXW78" s="47"/>
      <c r="OXX78" s="52"/>
      <c r="OXY78" s="52"/>
      <c r="OXZ78" s="52"/>
      <c r="OYA78" s="28"/>
      <c r="OYB78" s="28"/>
      <c r="OYC78" s="28"/>
      <c r="OYD78" s="28"/>
      <c r="OYE78" s="28"/>
      <c r="OYF78" s="28"/>
      <c r="OYG78" s="28"/>
      <c r="OYH78" s="28"/>
      <c r="OYI78" s="52"/>
      <c r="OYJ78" s="51"/>
      <c r="OYK78" s="51"/>
      <c r="OYL78" s="51"/>
      <c r="OYM78" s="47"/>
      <c r="OYN78" s="52"/>
      <c r="OYO78" s="52"/>
      <c r="OYP78" s="52"/>
      <c r="OYQ78" s="28"/>
      <c r="OYR78" s="28"/>
      <c r="OYS78" s="28"/>
      <c r="OYT78" s="28"/>
      <c r="OYU78" s="28"/>
      <c r="OYV78" s="28"/>
      <c r="OYW78" s="28"/>
      <c r="OYX78" s="28"/>
      <c r="OYY78" s="52"/>
      <c r="OYZ78" s="51"/>
      <c r="OZA78" s="51"/>
      <c r="OZB78" s="51"/>
      <c r="OZC78" s="47"/>
      <c r="OZD78" s="52"/>
      <c r="OZE78" s="52"/>
      <c r="OZF78" s="52"/>
      <c r="OZG78" s="28"/>
      <c r="OZH78" s="28"/>
      <c r="OZI78" s="28"/>
      <c r="OZJ78" s="28"/>
      <c r="OZK78" s="28"/>
      <c r="OZL78" s="28"/>
      <c r="OZM78" s="28"/>
      <c r="OZN78" s="28"/>
      <c r="OZO78" s="52"/>
      <c r="OZP78" s="51"/>
      <c r="OZQ78" s="51"/>
      <c r="OZR78" s="51"/>
      <c r="OZS78" s="47"/>
      <c r="OZT78" s="52"/>
      <c r="OZU78" s="52"/>
      <c r="OZV78" s="52"/>
      <c r="OZW78" s="28"/>
      <c r="OZX78" s="28"/>
      <c r="OZY78" s="28"/>
      <c r="OZZ78" s="28"/>
      <c r="PAA78" s="28"/>
      <c r="PAB78" s="28"/>
      <c r="PAC78" s="28"/>
      <c r="PAD78" s="28"/>
      <c r="PAE78" s="52"/>
      <c r="PAF78" s="51"/>
      <c r="PAG78" s="51"/>
      <c r="PAH78" s="51"/>
      <c r="PAI78" s="47"/>
      <c r="PAJ78" s="52"/>
      <c r="PAK78" s="52"/>
      <c r="PAL78" s="52"/>
      <c r="PAM78" s="28"/>
      <c r="PAN78" s="28"/>
      <c r="PAO78" s="28"/>
      <c r="PAP78" s="28"/>
      <c r="PAQ78" s="28"/>
      <c r="PAR78" s="28"/>
      <c r="PAS78" s="28"/>
      <c r="PAT78" s="28"/>
      <c r="PAU78" s="52"/>
      <c r="PAV78" s="51"/>
      <c r="PAW78" s="51"/>
      <c r="PAX78" s="51"/>
      <c r="PAY78" s="47"/>
      <c r="PAZ78" s="52"/>
      <c r="PBA78" s="52"/>
      <c r="PBB78" s="52"/>
      <c r="PBC78" s="28"/>
      <c r="PBD78" s="28"/>
      <c r="PBE78" s="28"/>
      <c r="PBF78" s="28"/>
      <c r="PBG78" s="28"/>
      <c r="PBH78" s="28"/>
      <c r="PBI78" s="28"/>
      <c r="PBJ78" s="28"/>
      <c r="PBK78" s="52"/>
      <c r="PBL78" s="51"/>
      <c r="PBM78" s="51"/>
      <c r="PBN78" s="51"/>
      <c r="PBO78" s="47"/>
      <c r="PBP78" s="52"/>
      <c r="PBQ78" s="52"/>
      <c r="PBR78" s="52"/>
      <c r="PBS78" s="28"/>
      <c r="PBT78" s="28"/>
      <c r="PBU78" s="28"/>
      <c r="PBV78" s="28"/>
      <c r="PBW78" s="28"/>
      <c r="PBX78" s="28"/>
      <c r="PBY78" s="28"/>
      <c r="PBZ78" s="28"/>
      <c r="PCA78" s="52"/>
      <c r="PCB78" s="51"/>
      <c r="PCC78" s="51"/>
      <c r="PCD78" s="51"/>
      <c r="PCE78" s="47"/>
      <c r="PCF78" s="52"/>
      <c r="PCG78" s="52"/>
      <c r="PCH78" s="52"/>
      <c r="PCI78" s="28"/>
      <c r="PCJ78" s="28"/>
      <c r="PCK78" s="28"/>
      <c r="PCL78" s="28"/>
      <c r="PCM78" s="28"/>
      <c r="PCN78" s="28"/>
      <c r="PCO78" s="28"/>
      <c r="PCP78" s="28"/>
      <c r="PCQ78" s="52"/>
      <c r="PCR78" s="51"/>
      <c r="PCS78" s="51"/>
      <c r="PCT78" s="51"/>
      <c r="PCU78" s="47"/>
      <c r="PCV78" s="52"/>
      <c r="PCW78" s="52"/>
      <c r="PCX78" s="52"/>
      <c r="PCY78" s="28"/>
      <c r="PCZ78" s="28"/>
      <c r="PDA78" s="28"/>
      <c r="PDB78" s="28"/>
      <c r="PDC78" s="28"/>
      <c r="PDD78" s="28"/>
      <c r="PDE78" s="28"/>
      <c r="PDF78" s="28"/>
      <c r="PDG78" s="52"/>
      <c r="PDH78" s="51"/>
      <c r="PDI78" s="51"/>
      <c r="PDJ78" s="51"/>
      <c r="PDK78" s="47"/>
      <c r="PDL78" s="52"/>
      <c r="PDM78" s="52"/>
      <c r="PDN78" s="52"/>
      <c r="PDO78" s="28"/>
      <c r="PDP78" s="28"/>
      <c r="PDQ78" s="28"/>
      <c r="PDR78" s="28"/>
      <c r="PDS78" s="28"/>
      <c r="PDT78" s="28"/>
      <c r="PDU78" s="28"/>
      <c r="PDV78" s="28"/>
      <c r="PDW78" s="52"/>
      <c r="PDX78" s="51"/>
      <c r="PDY78" s="51"/>
      <c r="PDZ78" s="51"/>
      <c r="PEA78" s="47"/>
      <c r="PEB78" s="52"/>
      <c r="PEC78" s="52"/>
      <c r="PED78" s="52"/>
      <c r="PEE78" s="28"/>
      <c r="PEF78" s="28"/>
      <c r="PEG78" s="28"/>
      <c r="PEH78" s="28"/>
      <c r="PEI78" s="28"/>
      <c r="PEJ78" s="28"/>
      <c r="PEK78" s="28"/>
      <c r="PEL78" s="28"/>
      <c r="PEM78" s="52"/>
      <c r="PEN78" s="51"/>
      <c r="PEO78" s="51"/>
      <c r="PEP78" s="51"/>
      <c r="PEQ78" s="47"/>
      <c r="PER78" s="52"/>
      <c r="PES78" s="52"/>
      <c r="PET78" s="52"/>
      <c r="PEU78" s="28"/>
      <c r="PEV78" s="28"/>
      <c r="PEW78" s="28"/>
      <c r="PEX78" s="28"/>
      <c r="PEY78" s="28"/>
      <c r="PEZ78" s="28"/>
      <c r="PFA78" s="28"/>
      <c r="PFB78" s="28"/>
      <c r="PFC78" s="52"/>
      <c r="PFD78" s="51"/>
      <c r="PFE78" s="51"/>
      <c r="PFF78" s="51"/>
      <c r="PFG78" s="47"/>
      <c r="PFH78" s="52"/>
      <c r="PFI78" s="52"/>
      <c r="PFJ78" s="52"/>
      <c r="PFK78" s="28"/>
      <c r="PFL78" s="28"/>
      <c r="PFM78" s="28"/>
      <c r="PFN78" s="28"/>
      <c r="PFO78" s="28"/>
      <c r="PFP78" s="28"/>
      <c r="PFQ78" s="28"/>
      <c r="PFR78" s="28"/>
      <c r="PFS78" s="52"/>
      <c r="PFT78" s="51"/>
      <c r="PFU78" s="51"/>
      <c r="PFV78" s="51"/>
      <c r="PFW78" s="47"/>
      <c r="PFX78" s="52"/>
      <c r="PFY78" s="52"/>
      <c r="PFZ78" s="52"/>
      <c r="PGA78" s="28"/>
      <c r="PGB78" s="28"/>
      <c r="PGC78" s="28"/>
      <c r="PGD78" s="28"/>
      <c r="PGE78" s="28"/>
      <c r="PGF78" s="28"/>
      <c r="PGG78" s="28"/>
      <c r="PGH78" s="28"/>
      <c r="PGI78" s="52"/>
      <c r="PGJ78" s="51"/>
      <c r="PGK78" s="51"/>
      <c r="PGL78" s="51"/>
      <c r="PGM78" s="47"/>
      <c r="PGN78" s="52"/>
      <c r="PGO78" s="52"/>
      <c r="PGP78" s="52"/>
      <c r="PGQ78" s="28"/>
      <c r="PGR78" s="28"/>
      <c r="PGS78" s="28"/>
      <c r="PGT78" s="28"/>
      <c r="PGU78" s="28"/>
      <c r="PGV78" s="28"/>
      <c r="PGW78" s="28"/>
      <c r="PGX78" s="28"/>
      <c r="PGY78" s="52"/>
      <c r="PGZ78" s="51"/>
      <c r="PHA78" s="51"/>
      <c r="PHB78" s="51"/>
      <c r="PHC78" s="47"/>
      <c r="PHD78" s="52"/>
      <c r="PHE78" s="52"/>
      <c r="PHF78" s="52"/>
      <c r="PHG78" s="28"/>
      <c r="PHH78" s="28"/>
      <c r="PHI78" s="28"/>
      <c r="PHJ78" s="28"/>
      <c r="PHK78" s="28"/>
      <c r="PHL78" s="28"/>
      <c r="PHM78" s="28"/>
      <c r="PHN78" s="28"/>
      <c r="PHO78" s="52"/>
      <c r="PHP78" s="51"/>
      <c r="PHQ78" s="51"/>
      <c r="PHR78" s="51"/>
      <c r="PHS78" s="47"/>
      <c r="PHT78" s="52"/>
      <c r="PHU78" s="52"/>
      <c r="PHV78" s="52"/>
      <c r="PHW78" s="28"/>
      <c r="PHX78" s="28"/>
      <c r="PHY78" s="28"/>
      <c r="PHZ78" s="28"/>
      <c r="PIA78" s="28"/>
      <c r="PIB78" s="28"/>
      <c r="PIC78" s="28"/>
      <c r="PID78" s="28"/>
      <c r="PIE78" s="52"/>
      <c r="PIF78" s="51"/>
      <c r="PIG78" s="51"/>
      <c r="PIH78" s="51"/>
      <c r="PII78" s="47"/>
      <c r="PIJ78" s="52"/>
      <c r="PIK78" s="52"/>
      <c r="PIL78" s="52"/>
      <c r="PIM78" s="28"/>
      <c r="PIN78" s="28"/>
      <c r="PIO78" s="28"/>
      <c r="PIP78" s="28"/>
      <c r="PIQ78" s="28"/>
      <c r="PIR78" s="28"/>
      <c r="PIS78" s="28"/>
      <c r="PIT78" s="28"/>
      <c r="PIU78" s="52"/>
      <c r="PIV78" s="51"/>
      <c r="PIW78" s="51"/>
      <c r="PIX78" s="51"/>
      <c r="PIY78" s="47"/>
      <c r="PIZ78" s="52"/>
      <c r="PJA78" s="52"/>
      <c r="PJB78" s="52"/>
      <c r="PJC78" s="28"/>
      <c r="PJD78" s="28"/>
      <c r="PJE78" s="28"/>
      <c r="PJF78" s="28"/>
      <c r="PJG78" s="28"/>
      <c r="PJH78" s="28"/>
      <c r="PJI78" s="28"/>
      <c r="PJJ78" s="28"/>
      <c r="PJK78" s="52"/>
      <c r="PJL78" s="51"/>
      <c r="PJM78" s="51"/>
      <c r="PJN78" s="51"/>
      <c r="PJO78" s="47"/>
      <c r="PJP78" s="52"/>
      <c r="PJQ78" s="52"/>
      <c r="PJR78" s="52"/>
      <c r="PJS78" s="28"/>
      <c r="PJT78" s="28"/>
      <c r="PJU78" s="28"/>
      <c r="PJV78" s="28"/>
      <c r="PJW78" s="28"/>
      <c r="PJX78" s="28"/>
      <c r="PJY78" s="28"/>
      <c r="PJZ78" s="28"/>
      <c r="PKA78" s="52"/>
      <c r="PKB78" s="51"/>
      <c r="PKC78" s="51"/>
      <c r="PKD78" s="51"/>
      <c r="PKE78" s="47"/>
      <c r="PKF78" s="52"/>
      <c r="PKG78" s="52"/>
      <c r="PKH78" s="52"/>
      <c r="PKI78" s="28"/>
      <c r="PKJ78" s="28"/>
      <c r="PKK78" s="28"/>
      <c r="PKL78" s="28"/>
      <c r="PKM78" s="28"/>
      <c r="PKN78" s="28"/>
      <c r="PKO78" s="28"/>
      <c r="PKP78" s="28"/>
      <c r="PKQ78" s="52"/>
      <c r="PKR78" s="51"/>
      <c r="PKS78" s="51"/>
      <c r="PKT78" s="51"/>
      <c r="PKU78" s="47"/>
      <c r="PKV78" s="52"/>
      <c r="PKW78" s="52"/>
      <c r="PKX78" s="52"/>
      <c r="PKY78" s="28"/>
      <c r="PKZ78" s="28"/>
      <c r="PLA78" s="28"/>
      <c r="PLB78" s="28"/>
      <c r="PLC78" s="28"/>
      <c r="PLD78" s="28"/>
      <c r="PLE78" s="28"/>
      <c r="PLF78" s="28"/>
      <c r="PLG78" s="52"/>
      <c r="PLH78" s="51"/>
      <c r="PLI78" s="51"/>
      <c r="PLJ78" s="51"/>
      <c r="PLK78" s="47"/>
      <c r="PLL78" s="52"/>
      <c r="PLM78" s="52"/>
      <c r="PLN78" s="52"/>
      <c r="PLO78" s="28"/>
      <c r="PLP78" s="28"/>
      <c r="PLQ78" s="28"/>
      <c r="PLR78" s="28"/>
      <c r="PLS78" s="28"/>
      <c r="PLT78" s="28"/>
      <c r="PLU78" s="28"/>
      <c r="PLV78" s="28"/>
      <c r="PLW78" s="52"/>
      <c r="PLX78" s="51"/>
      <c r="PLY78" s="51"/>
      <c r="PLZ78" s="51"/>
      <c r="PMA78" s="47"/>
      <c r="PMB78" s="52"/>
      <c r="PMC78" s="52"/>
      <c r="PMD78" s="52"/>
      <c r="PME78" s="28"/>
      <c r="PMF78" s="28"/>
      <c r="PMG78" s="28"/>
      <c r="PMH78" s="28"/>
      <c r="PMI78" s="28"/>
      <c r="PMJ78" s="28"/>
      <c r="PMK78" s="28"/>
      <c r="PML78" s="28"/>
      <c r="PMM78" s="52"/>
      <c r="PMN78" s="51"/>
      <c r="PMO78" s="51"/>
      <c r="PMP78" s="51"/>
      <c r="PMQ78" s="47"/>
      <c r="PMR78" s="52"/>
      <c r="PMS78" s="52"/>
      <c r="PMT78" s="52"/>
      <c r="PMU78" s="28"/>
      <c r="PMV78" s="28"/>
      <c r="PMW78" s="28"/>
      <c r="PMX78" s="28"/>
      <c r="PMY78" s="28"/>
      <c r="PMZ78" s="28"/>
      <c r="PNA78" s="28"/>
      <c r="PNB78" s="28"/>
      <c r="PNC78" s="52"/>
      <c r="PND78" s="51"/>
      <c r="PNE78" s="51"/>
      <c r="PNF78" s="51"/>
      <c r="PNG78" s="47"/>
      <c r="PNH78" s="52"/>
      <c r="PNI78" s="52"/>
      <c r="PNJ78" s="52"/>
      <c r="PNK78" s="28"/>
      <c r="PNL78" s="28"/>
      <c r="PNM78" s="28"/>
      <c r="PNN78" s="28"/>
      <c r="PNO78" s="28"/>
      <c r="PNP78" s="28"/>
      <c r="PNQ78" s="28"/>
      <c r="PNR78" s="28"/>
      <c r="PNS78" s="52"/>
      <c r="PNT78" s="51"/>
      <c r="PNU78" s="51"/>
      <c r="PNV78" s="51"/>
      <c r="PNW78" s="47"/>
      <c r="PNX78" s="52"/>
      <c r="PNY78" s="52"/>
      <c r="PNZ78" s="52"/>
      <c r="POA78" s="28"/>
      <c r="POB78" s="28"/>
      <c r="POC78" s="28"/>
      <c r="POD78" s="28"/>
      <c r="POE78" s="28"/>
      <c r="POF78" s="28"/>
      <c r="POG78" s="28"/>
      <c r="POH78" s="28"/>
      <c r="POI78" s="52"/>
      <c r="POJ78" s="51"/>
      <c r="POK78" s="51"/>
      <c r="POL78" s="51"/>
      <c r="POM78" s="47"/>
      <c r="PON78" s="52"/>
      <c r="POO78" s="52"/>
      <c r="POP78" s="52"/>
      <c r="POQ78" s="28"/>
      <c r="POR78" s="28"/>
      <c r="POS78" s="28"/>
      <c r="POT78" s="28"/>
      <c r="POU78" s="28"/>
      <c r="POV78" s="28"/>
      <c r="POW78" s="28"/>
      <c r="POX78" s="28"/>
      <c r="POY78" s="52"/>
      <c r="POZ78" s="51"/>
      <c r="PPA78" s="51"/>
      <c r="PPB78" s="51"/>
      <c r="PPC78" s="47"/>
      <c r="PPD78" s="52"/>
      <c r="PPE78" s="52"/>
      <c r="PPF78" s="52"/>
      <c r="PPG78" s="28"/>
      <c r="PPH78" s="28"/>
      <c r="PPI78" s="28"/>
      <c r="PPJ78" s="28"/>
      <c r="PPK78" s="28"/>
      <c r="PPL78" s="28"/>
      <c r="PPM78" s="28"/>
      <c r="PPN78" s="28"/>
      <c r="PPO78" s="52"/>
      <c r="PPP78" s="51"/>
      <c r="PPQ78" s="51"/>
      <c r="PPR78" s="51"/>
      <c r="PPS78" s="47"/>
      <c r="PPT78" s="52"/>
      <c r="PPU78" s="52"/>
      <c r="PPV78" s="52"/>
      <c r="PPW78" s="28"/>
      <c r="PPX78" s="28"/>
      <c r="PPY78" s="28"/>
      <c r="PPZ78" s="28"/>
      <c r="PQA78" s="28"/>
      <c r="PQB78" s="28"/>
      <c r="PQC78" s="28"/>
      <c r="PQD78" s="28"/>
      <c r="PQE78" s="52"/>
      <c r="PQF78" s="51"/>
      <c r="PQG78" s="51"/>
      <c r="PQH78" s="51"/>
      <c r="PQI78" s="47"/>
      <c r="PQJ78" s="52"/>
      <c r="PQK78" s="52"/>
      <c r="PQL78" s="52"/>
      <c r="PQM78" s="28"/>
      <c r="PQN78" s="28"/>
      <c r="PQO78" s="28"/>
      <c r="PQP78" s="28"/>
      <c r="PQQ78" s="28"/>
      <c r="PQR78" s="28"/>
      <c r="PQS78" s="28"/>
      <c r="PQT78" s="28"/>
      <c r="PQU78" s="52"/>
      <c r="PQV78" s="51"/>
      <c r="PQW78" s="51"/>
      <c r="PQX78" s="51"/>
      <c r="PQY78" s="47"/>
      <c r="PQZ78" s="52"/>
      <c r="PRA78" s="52"/>
      <c r="PRB78" s="52"/>
      <c r="PRC78" s="28"/>
      <c r="PRD78" s="28"/>
      <c r="PRE78" s="28"/>
      <c r="PRF78" s="28"/>
      <c r="PRG78" s="28"/>
      <c r="PRH78" s="28"/>
      <c r="PRI78" s="28"/>
      <c r="PRJ78" s="28"/>
      <c r="PRK78" s="52"/>
      <c r="PRL78" s="51"/>
      <c r="PRM78" s="51"/>
      <c r="PRN78" s="51"/>
      <c r="PRO78" s="47"/>
      <c r="PRP78" s="52"/>
      <c r="PRQ78" s="52"/>
      <c r="PRR78" s="52"/>
      <c r="PRS78" s="28"/>
      <c r="PRT78" s="28"/>
      <c r="PRU78" s="28"/>
      <c r="PRV78" s="28"/>
      <c r="PRW78" s="28"/>
      <c r="PRX78" s="28"/>
      <c r="PRY78" s="28"/>
      <c r="PRZ78" s="28"/>
      <c r="PSA78" s="52"/>
      <c r="PSB78" s="51"/>
      <c r="PSC78" s="51"/>
      <c r="PSD78" s="51"/>
      <c r="PSE78" s="47"/>
      <c r="PSF78" s="52"/>
      <c r="PSG78" s="52"/>
      <c r="PSH78" s="52"/>
      <c r="PSI78" s="28"/>
      <c r="PSJ78" s="28"/>
      <c r="PSK78" s="28"/>
      <c r="PSL78" s="28"/>
      <c r="PSM78" s="28"/>
      <c r="PSN78" s="28"/>
      <c r="PSO78" s="28"/>
      <c r="PSP78" s="28"/>
      <c r="PSQ78" s="52"/>
      <c r="PSR78" s="51"/>
      <c r="PSS78" s="51"/>
      <c r="PST78" s="51"/>
      <c r="PSU78" s="47"/>
      <c r="PSV78" s="52"/>
      <c r="PSW78" s="52"/>
      <c r="PSX78" s="52"/>
      <c r="PSY78" s="28"/>
      <c r="PSZ78" s="28"/>
      <c r="PTA78" s="28"/>
      <c r="PTB78" s="28"/>
      <c r="PTC78" s="28"/>
      <c r="PTD78" s="28"/>
      <c r="PTE78" s="28"/>
      <c r="PTF78" s="28"/>
      <c r="PTG78" s="52"/>
      <c r="PTH78" s="51"/>
      <c r="PTI78" s="51"/>
      <c r="PTJ78" s="51"/>
      <c r="PTK78" s="47"/>
      <c r="PTL78" s="52"/>
      <c r="PTM78" s="52"/>
      <c r="PTN78" s="52"/>
      <c r="PTO78" s="28"/>
      <c r="PTP78" s="28"/>
      <c r="PTQ78" s="28"/>
      <c r="PTR78" s="28"/>
      <c r="PTS78" s="28"/>
      <c r="PTT78" s="28"/>
      <c r="PTU78" s="28"/>
      <c r="PTV78" s="28"/>
      <c r="PTW78" s="52"/>
      <c r="PTX78" s="51"/>
      <c r="PTY78" s="51"/>
      <c r="PTZ78" s="51"/>
      <c r="PUA78" s="47"/>
      <c r="PUB78" s="52"/>
      <c r="PUC78" s="52"/>
      <c r="PUD78" s="52"/>
      <c r="PUE78" s="28"/>
      <c r="PUF78" s="28"/>
      <c r="PUG78" s="28"/>
      <c r="PUH78" s="28"/>
      <c r="PUI78" s="28"/>
      <c r="PUJ78" s="28"/>
      <c r="PUK78" s="28"/>
      <c r="PUL78" s="28"/>
      <c r="PUM78" s="52"/>
      <c r="PUN78" s="51"/>
      <c r="PUO78" s="51"/>
      <c r="PUP78" s="51"/>
      <c r="PUQ78" s="47"/>
      <c r="PUR78" s="52"/>
      <c r="PUS78" s="52"/>
      <c r="PUT78" s="52"/>
      <c r="PUU78" s="28"/>
      <c r="PUV78" s="28"/>
      <c r="PUW78" s="28"/>
      <c r="PUX78" s="28"/>
      <c r="PUY78" s="28"/>
      <c r="PUZ78" s="28"/>
      <c r="PVA78" s="28"/>
      <c r="PVB78" s="28"/>
      <c r="PVC78" s="52"/>
      <c r="PVD78" s="51"/>
      <c r="PVE78" s="51"/>
      <c r="PVF78" s="51"/>
      <c r="PVG78" s="47"/>
      <c r="PVH78" s="52"/>
      <c r="PVI78" s="52"/>
      <c r="PVJ78" s="52"/>
      <c r="PVK78" s="28"/>
      <c r="PVL78" s="28"/>
      <c r="PVM78" s="28"/>
      <c r="PVN78" s="28"/>
      <c r="PVO78" s="28"/>
      <c r="PVP78" s="28"/>
      <c r="PVQ78" s="28"/>
      <c r="PVR78" s="28"/>
      <c r="PVS78" s="52"/>
      <c r="PVT78" s="51"/>
      <c r="PVU78" s="51"/>
      <c r="PVV78" s="51"/>
      <c r="PVW78" s="47"/>
      <c r="PVX78" s="52"/>
      <c r="PVY78" s="52"/>
      <c r="PVZ78" s="52"/>
      <c r="PWA78" s="28"/>
      <c r="PWB78" s="28"/>
      <c r="PWC78" s="28"/>
      <c r="PWD78" s="28"/>
      <c r="PWE78" s="28"/>
      <c r="PWF78" s="28"/>
      <c r="PWG78" s="28"/>
      <c r="PWH78" s="28"/>
      <c r="PWI78" s="52"/>
      <c r="PWJ78" s="51"/>
      <c r="PWK78" s="51"/>
      <c r="PWL78" s="51"/>
      <c r="PWM78" s="47"/>
      <c r="PWN78" s="52"/>
      <c r="PWO78" s="52"/>
      <c r="PWP78" s="52"/>
      <c r="PWQ78" s="28"/>
      <c r="PWR78" s="28"/>
      <c r="PWS78" s="28"/>
      <c r="PWT78" s="28"/>
      <c r="PWU78" s="28"/>
      <c r="PWV78" s="28"/>
      <c r="PWW78" s="28"/>
      <c r="PWX78" s="28"/>
      <c r="PWY78" s="52"/>
      <c r="PWZ78" s="51"/>
      <c r="PXA78" s="51"/>
      <c r="PXB78" s="51"/>
      <c r="PXC78" s="47"/>
      <c r="PXD78" s="52"/>
      <c r="PXE78" s="52"/>
      <c r="PXF78" s="52"/>
      <c r="PXG78" s="28"/>
      <c r="PXH78" s="28"/>
      <c r="PXI78" s="28"/>
      <c r="PXJ78" s="28"/>
      <c r="PXK78" s="28"/>
      <c r="PXL78" s="28"/>
      <c r="PXM78" s="28"/>
      <c r="PXN78" s="28"/>
      <c r="PXO78" s="52"/>
      <c r="PXP78" s="51"/>
      <c r="PXQ78" s="51"/>
      <c r="PXR78" s="51"/>
      <c r="PXS78" s="47"/>
      <c r="PXT78" s="52"/>
      <c r="PXU78" s="52"/>
      <c r="PXV78" s="52"/>
      <c r="PXW78" s="28"/>
      <c r="PXX78" s="28"/>
      <c r="PXY78" s="28"/>
      <c r="PXZ78" s="28"/>
      <c r="PYA78" s="28"/>
      <c r="PYB78" s="28"/>
      <c r="PYC78" s="28"/>
      <c r="PYD78" s="28"/>
      <c r="PYE78" s="52"/>
      <c r="PYF78" s="51"/>
      <c r="PYG78" s="51"/>
      <c r="PYH78" s="51"/>
      <c r="PYI78" s="47"/>
      <c r="PYJ78" s="52"/>
      <c r="PYK78" s="52"/>
      <c r="PYL78" s="52"/>
      <c r="PYM78" s="28"/>
      <c r="PYN78" s="28"/>
      <c r="PYO78" s="28"/>
      <c r="PYP78" s="28"/>
      <c r="PYQ78" s="28"/>
      <c r="PYR78" s="28"/>
      <c r="PYS78" s="28"/>
      <c r="PYT78" s="28"/>
      <c r="PYU78" s="52"/>
      <c r="PYV78" s="51"/>
      <c r="PYW78" s="51"/>
      <c r="PYX78" s="51"/>
      <c r="PYY78" s="47"/>
      <c r="PYZ78" s="52"/>
      <c r="PZA78" s="52"/>
      <c r="PZB78" s="52"/>
      <c r="PZC78" s="28"/>
      <c r="PZD78" s="28"/>
      <c r="PZE78" s="28"/>
      <c r="PZF78" s="28"/>
      <c r="PZG78" s="28"/>
      <c r="PZH78" s="28"/>
      <c r="PZI78" s="28"/>
      <c r="PZJ78" s="28"/>
      <c r="PZK78" s="52"/>
      <c r="PZL78" s="51"/>
      <c r="PZM78" s="51"/>
      <c r="PZN78" s="51"/>
      <c r="PZO78" s="47"/>
      <c r="PZP78" s="52"/>
      <c r="PZQ78" s="52"/>
      <c r="PZR78" s="52"/>
      <c r="PZS78" s="28"/>
      <c r="PZT78" s="28"/>
      <c r="PZU78" s="28"/>
      <c r="PZV78" s="28"/>
      <c r="PZW78" s="28"/>
      <c r="PZX78" s="28"/>
      <c r="PZY78" s="28"/>
      <c r="PZZ78" s="28"/>
      <c r="QAA78" s="52"/>
      <c r="QAB78" s="51"/>
      <c r="QAC78" s="51"/>
      <c r="QAD78" s="51"/>
      <c r="QAE78" s="47"/>
      <c r="QAF78" s="52"/>
      <c r="QAG78" s="52"/>
      <c r="QAH78" s="52"/>
      <c r="QAI78" s="28"/>
      <c r="QAJ78" s="28"/>
      <c r="QAK78" s="28"/>
      <c r="QAL78" s="28"/>
      <c r="QAM78" s="28"/>
      <c r="QAN78" s="28"/>
      <c r="QAO78" s="28"/>
      <c r="QAP78" s="28"/>
      <c r="QAQ78" s="52"/>
      <c r="QAR78" s="51"/>
      <c r="QAS78" s="51"/>
      <c r="QAT78" s="51"/>
      <c r="QAU78" s="47"/>
      <c r="QAV78" s="52"/>
      <c r="QAW78" s="52"/>
      <c r="QAX78" s="52"/>
      <c r="QAY78" s="28"/>
      <c r="QAZ78" s="28"/>
      <c r="QBA78" s="28"/>
      <c r="QBB78" s="28"/>
      <c r="QBC78" s="28"/>
      <c r="QBD78" s="28"/>
      <c r="QBE78" s="28"/>
      <c r="QBF78" s="28"/>
      <c r="QBG78" s="52"/>
      <c r="QBH78" s="51"/>
      <c r="QBI78" s="51"/>
      <c r="QBJ78" s="51"/>
      <c r="QBK78" s="47"/>
      <c r="QBL78" s="52"/>
      <c r="QBM78" s="52"/>
      <c r="QBN78" s="52"/>
      <c r="QBO78" s="28"/>
      <c r="QBP78" s="28"/>
      <c r="QBQ78" s="28"/>
      <c r="QBR78" s="28"/>
      <c r="QBS78" s="28"/>
      <c r="QBT78" s="28"/>
      <c r="QBU78" s="28"/>
      <c r="QBV78" s="28"/>
      <c r="QBW78" s="52"/>
      <c r="QBX78" s="51"/>
      <c r="QBY78" s="51"/>
      <c r="QBZ78" s="51"/>
      <c r="QCA78" s="47"/>
      <c r="QCB78" s="52"/>
      <c r="QCC78" s="52"/>
      <c r="QCD78" s="52"/>
      <c r="QCE78" s="28"/>
      <c r="QCF78" s="28"/>
      <c r="QCG78" s="28"/>
      <c r="QCH78" s="28"/>
      <c r="QCI78" s="28"/>
      <c r="QCJ78" s="28"/>
      <c r="QCK78" s="28"/>
      <c r="QCL78" s="28"/>
      <c r="QCM78" s="52"/>
      <c r="QCN78" s="51"/>
      <c r="QCO78" s="51"/>
      <c r="QCP78" s="51"/>
      <c r="QCQ78" s="47"/>
      <c r="QCR78" s="52"/>
      <c r="QCS78" s="52"/>
      <c r="QCT78" s="52"/>
      <c r="QCU78" s="28"/>
      <c r="QCV78" s="28"/>
      <c r="QCW78" s="28"/>
      <c r="QCX78" s="28"/>
      <c r="QCY78" s="28"/>
      <c r="QCZ78" s="28"/>
      <c r="QDA78" s="28"/>
      <c r="QDB78" s="28"/>
      <c r="QDC78" s="52"/>
      <c r="QDD78" s="51"/>
      <c r="QDE78" s="51"/>
      <c r="QDF78" s="51"/>
      <c r="QDG78" s="47"/>
      <c r="QDH78" s="52"/>
      <c r="QDI78" s="52"/>
      <c r="QDJ78" s="52"/>
      <c r="QDK78" s="28"/>
      <c r="QDL78" s="28"/>
      <c r="QDM78" s="28"/>
      <c r="QDN78" s="28"/>
      <c r="QDO78" s="28"/>
      <c r="QDP78" s="28"/>
      <c r="QDQ78" s="28"/>
      <c r="QDR78" s="28"/>
      <c r="QDS78" s="52"/>
      <c r="QDT78" s="51"/>
      <c r="QDU78" s="51"/>
      <c r="QDV78" s="51"/>
      <c r="QDW78" s="47"/>
      <c r="QDX78" s="52"/>
      <c r="QDY78" s="52"/>
      <c r="QDZ78" s="52"/>
      <c r="QEA78" s="28"/>
      <c r="QEB78" s="28"/>
      <c r="QEC78" s="28"/>
      <c r="QED78" s="28"/>
      <c r="QEE78" s="28"/>
      <c r="QEF78" s="28"/>
      <c r="QEG78" s="28"/>
      <c r="QEH78" s="28"/>
      <c r="QEI78" s="52"/>
      <c r="QEJ78" s="51"/>
      <c r="QEK78" s="51"/>
      <c r="QEL78" s="51"/>
      <c r="QEM78" s="47"/>
      <c r="QEN78" s="52"/>
      <c r="QEO78" s="52"/>
      <c r="QEP78" s="52"/>
      <c r="QEQ78" s="28"/>
      <c r="QER78" s="28"/>
      <c r="QES78" s="28"/>
      <c r="QET78" s="28"/>
      <c r="QEU78" s="28"/>
      <c r="QEV78" s="28"/>
      <c r="QEW78" s="28"/>
      <c r="QEX78" s="28"/>
      <c r="QEY78" s="52"/>
      <c r="QEZ78" s="51"/>
      <c r="QFA78" s="51"/>
      <c r="QFB78" s="51"/>
      <c r="QFC78" s="47"/>
      <c r="QFD78" s="52"/>
      <c r="QFE78" s="52"/>
      <c r="QFF78" s="52"/>
      <c r="QFG78" s="28"/>
      <c r="QFH78" s="28"/>
      <c r="QFI78" s="28"/>
      <c r="QFJ78" s="28"/>
      <c r="QFK78" s="28"/>
      <c r="QFL78" s="28"/>
      <c r="QFM78" s="28"/>
      <c r="QFN78" s="28"/>
      <c r="QFO78" s="52"/>
      <c r="QFP78" s="51"/>
      <c r="QFQ78" s="51"/>
      <c r="QFR78" s="51"/>
      <c r="QFS78" s="47"/>
      <c r="QFT78" s="52"/>
      <c r="QFU78" s="52"/>
      <c r="QFV78" s="52"/>
      <c r="QFW78" s="28"/>
      <c r="QFX78" s="28"/>
      <c r="QFY78" s="28"/>
      <c r="QFZ78" s="28"/>
      <c r="QGA78" s="28"/>
      <c r="QGB78" s="28"/>
      <c r="QGC78" s="28"/>
      <c r="QGD78" s="28"/>
      <c r="QGE78" s="52"/>
      <c r="QGF78" s="51"/>
      <c r="QGG78" s="51"/>
      <c r="QGH78" s="51"/>
      <c r="QGI78" s="47"/>
      <c r="QGJ78" s="52"/>
      <c r="QGK78" s="52"/>
      <c r="QGL78" s="52"/>
      <c r="QGM78" s="28"/>
      <c r="QGN78" s="28"/>
      <c r="QGO78" s="28"/>
      <c r="QGP78" s="28"/>
      <c r="QGQ78" s="28"/>
      <c r="QGR78" s="28"/>
      <c r="QGS78" s="28"/>
      <c r="QGT78" s="28"/>
      <c r="QGU78" s="52"/>
      <c r="QGV78" s="51"/>
      <c r="QGW78" s="51"/>
      <c r="QGX78" s="51"/>
      <c r="QGY78" s="47"/>
      <c r="QGZ78" s="52"/>
      <c r="QHA78" s="52"/>
      <c r="QHB78" s="52"/>
      <c r="QHC78" s="28"/>
      <c r="QHD78" s="28"/>
      <c r="QHE78" s="28"/>
      <c r="QHF78" s="28"/>
      <c r="QHG78" s="28"/>
      <c r="QHH78" s="28"/>
      <c r="QHI78" s="28"/>
      <c r="QHJ78" s="28"/>
      <c r="QHK78" s="52"/>
      <c r="QHL78" s="51"/>
      <c r="QHM78" s="51"/>
      <c r="QHN78" s="51"/>
      <c r="QHO78" s="47"/>
      <c r="QHP78" s="52"/>
      <c r="QHQ78" s="52"/>
      <c r="QHR78" s="52"/>
      <c r="QHS78" s="28"/>
      <c r="QHT78" s="28"/>
      <c r="QHU78" s="28"/>
      <c r="QHV78" s="28"/>
      <c r="QHW78" s="28"/>
      <c r="QHX78" s="28"/>
      <c r="QHY78" s="28"/>
      <c r="QHZ78" s="28"/>
      <c r="QIA78" s="52"/>
      <c r="QIB78" s="51"/>
      <c r="QIC78" s="51"/>
      <c r="QID78" s="51"/>
      <c r="QIE78" s="47"/>
      <c r="QIF78" s="52"/>
      <c r="QIG78" s="52"/>
      <c r="QIH78" s="52"/>
      <c r="QII78" s="28"/>
      <c r="QIJ78" s="28"/>
      <c r="QIK78" s="28"/>
      <c r="QIL78" s="28"/>
      <c r="QIM78" s="28"/>
      <c r="QIN78" s="28"/>
      <c r="QIO78" s="28"/>
      <c r="QIP78" s="28"/>
      <c r="QIQ78" s="52"/>
      <c r="QIR78" s="51"/>
      <c r="QIS78" s="51"/>
      <c r="QIT78" s="51"/>
      <c r="QIU78" s="47"/>
      <c r="QIV78" s="52"/>
      <c r="QIW78" s="52"/>
      <c r="QIX78" s="52"/>
      <c r="QIY78" s="28"/>
      <c r="QIZ78" s="28"/>
      <c r="QJA78" s="28"/>
      <c r="QJB78" s="28"/>
      <c r="QJC78" s="28"/>
      <c r="QJD78" s="28"/>
      <c r="QJE78" s="28"/>
      <c r="QJF78" s="28"/>
      <c r="QJG78" s="52"/>
      <c r="QJH78" s="51"/>
      <c r="QJI78" s="51"/>
      <c r="QJJ78" s="51"/>
      <c r="QJK78" s="47"/>
      <c r="QJL78" s="52"/>
      <c r="QJM78" s="52"/>
      <c r="QJN78" s="52"/>
      <c r="QJO78" s="28"/>
      <c r="QJP78" s="28"/>
      <c r="QJQ78" s="28"/>
      <c r="QJR78" s="28"/>
      <c r="QJS78" s="28"/>
      <c r="QJT78" s="28"/>
      <c r="QJU78" s="28"/>
      <c r="QJV78" s="28"/>
      <c r="QJW78" s="52"/>
      <c r="QJX78" s="51"/>
      <c r="QJY78" s="51"/>
      <c r="QJZ78" s="51"/>
      <c r="QKA78" s="47"/>
      <c r="QKB78" s="52"/>
      <c r="QKC78" s="52"/>
      <c r="QKD78" s="52"/>
      <c r="QKE78" s="28"/>
      <c r="QKF78" s="28"/>
      <c r="QKG78" s="28"/>
      <c r="QKH78" s="28"/>
      <c r="QKI78" s="28"/>
      <c r="QKJ78" s="28"/>
      <c r="QKK78" s="28"/>
      <c r="QKL78" s="28"/>
      <c r="QKM78" s="52"/>
      <c r="QKN78" s="51"/>
      <c r="QKO78" s="51"/>
      <c r="QKP78" s="51"/>
      <c r="QKQ78" s="47"/>
      <c r="QKR78" s="52"/>
      <c r="QKS78" s="52"/>
      <c r="QKT78" s="52"/>
      <c r="QKU78" s="28"/>
      <c r="QKV78" s="28"/>
      <c r="QKW78" s="28"/>
      <c r="QKX78" s="28"/>
      <c r="QKY78" s="28"/>
      <c r="QKZ78" s="28"/>
      <c r="QLA78" s="28"/>
      <c r="QLB78" s="28"/>
      <c r="QLC78" s="52"/>
      <c r="QLD78" s="51"/>
      <c r="QLE78" s="51"/>
      <c r="QLF78" s="51"/>
      <c r="QLG78" s="47"/>
      <c r="QLH78" s="52"/>
      <c r="QLI78" s="52"/>
      <c r="QLJ78" s="52"/>
      <c r="QLK78" s="28"/>
      <c r="QLL78" s="28"/>
      <c r="QLM78" s="28"/>
      <c r="QLN78" s="28"/>
      <c r="QLO78" s="28"/>
      <c r="QLP78" s="28"/>
      <c r="QLQ78" s="28"/>
      <c r="QLR78" s="28"/>
      <c r="QLS78" s="52"/>
      <c r="QLT78" s="51"/>
      <c r="QLU78" s="51"/>
      <c r="QLV78" s="51"/>
      <c r="QLW78" s="47"/>
      <c r="QLX78" s="52"/>
      <c r="QLY78" s="52"/>
      <c r="QLZ78" s="52"/>
      <c r="QMA78" s="28"/>
      <c r="QMB78" s="28"/>
      <c r="QMC78" s="28"/>
      <c r="QMD78" s="28"/>
      <c r="QME78" s="28"/>
      <c r="QMF78" s="28"/>
      <c r="QMG78" s="28"/>
      <c r="QMH78" s="28"/>
      <c r="QMI78" s="52"/>
      <c r="QMJ78" s="51"/>
      <c r="QMK78" s="51"/>
      <c r="QML78" s="51"/>
      <c r="QMM78" s="47"/>
      <c r="QMN78" s="52"/>
      <c r="QMO78" s="52"/>
      <c r="QMP78" s="52"/>
      <c r="QMQ78" s="28"/>
      <c r="QMR78" s="28"/>
      <c r="QMS78" s="28"/>
      <c r="QMT78" s="28"/>
      <c r="QMU78" s="28"/>
      <c r="QMV78" s="28"/>
      <c r="QMW78" s="28"/>
      <c r="QMX78" s="28"/>
      <c r="QMY78" s="52"/>
      <c r="QMZ78" s="51"/>
      <c r="QNA78" s="51"/>
      <c r="QNB78" s="51"/>
      <c r="QNC78" s="47"/>
      <c r="QND78" s="52"/>
      <c r="QNE78" s="52"/>
      <c r="QNF78" s="52"/>
      <c r="QNG78" s="28"/>
      <c r="QNH78" s="28"/>
      <c r="QNI78" s="28"/>
      <c r="QNJ78" s="28"/>
      <c r="QNK78" s="28"/>
      <c r="QNL78" s="28"/>
      <c r="QNM78" s="28"/>
      <c r="QNN78" s="28"/>
      <c r="QNO78" s="52"/>
      <c r="QNP78" s="51"/>
      <c r="QNQ78" s="51"/>
      <c r="QNR78" s="51"/>
      <c r="QNS78" s="47"/>
      <c r="QNT78" s="52"/>
      <c r="QNU78" s="52"/>
      <c r="QNV78" s="52"/>
      <c r="QNW78" s="28"/>
      <c r="QNX78" s="28"/>
      <c r="QNY78" s="28"/>
      <c r="QNZ78" s="28"/>
      <c r="QOA78" s="28"/>
      <c r="QOB78" s="28"/>
      <c r="QOC78" s="28"/>
      <c r="QOD78" s="28"/>
      <c r="QOE78" s="52"/>
      <c r="QOF78" s="51"/>
      <c r="QOG78" s="51"/>
      <c r="QOH78" s="51"/>
      <c r="QOI78" s="47"/>
      <c r="QOJ78" s="52"/>
      <c r="QOK78" s="52"/>
      <c r="QOL78" s="52"/>
      <c r="QOM78" s="28"/>
      <c r="QON78" s="28"/>
      <c r="QOO78" s="28"/>
      <c r="QOP78" s="28"/>
      <c r="QOQ78" s="28"/>
      <c r="QOR78" s="28"/>
      <c r="QOS78" s="28"/>
      <c r="QOT78" s="28"/>
      <c r="QOU78" s="52"/>
      <c r="QOV78" s="51"/>
      <c r="QOW78" s="51"/>
      <c r="QOX78" s="51"/>
      <c r="QOY78" s="47"/>
      <c r="QOZ78" s="52"/>
      <c r="QPA78" s="52"/>
      <c r="QPB78" s="52"/>
      <c r="QPC78" s="28"/>
      <c r="QPD78" s="28"/>
      <c r="QPE78" s="28"/>
      <c r="QPF78" s="28"/>
      <c r="QPG78" s="28"/>
      <c r="QPH78" s="28"/>
      <c r="QPI78" s="28"/>
      <c r="QPJ78" s="28"/>
      <c r="QPK78" s="52"/>
      <c r="QPL78" s="51"/>
      <c r="QPM78" s="51"/>
      <c r="QPN78" s="51"/>
      <c r="QPO78" s="47"/>
      <c r="QPP78" s="52"/>
      <c r="QPQ78" s="52"/>
      <c r="QPR78" s="52"/>
      <c r="QPS78" s="28"/>
      <c r="QPT78" s="28"/>
      <c r="QPU78" s="28"/>
      <c r="QPV78" s="28"/>
      <c r="QPW78" s="28"/>
      <c r="QPX78" s="28"/>
      <c r="QPY78" s="28"/>
      <c r="QPZ78" s="28"/>
      <c r="QQA78" s="52"/>
      <c r="QQB78" s="51"/>
      <c r="QQC78" s="51"/>
      <c r="QQD78" s="51"/>
      <c r="QQE78" s="47"/>
      <c r="QQF78" s="52"/>
      <c r="QQG78" s="52"/>
      <c r="QQH78" s="52"/>
      <c r="QQI78" s="28"/>
      <c r="QQJ78" s="28"/>
      <c r="QQK78" s="28"/>
      <c r="QQL78" s="28"/>
      <c r="QQM78" s="28"/>
      <c r="QQN78" s="28"/>
      <c r="QQO78" s="28"/>
      <c r="QQP78" s="28"/>
      <c r="QQQ78" s="52"/>
      <c r="QQR78" s="51"/>
      <c r="QQS78" s="51"/>
      <c r="QQT78" s="51"/>
      <c r="QQU78" s="47"/>
      <c r="QQV78" s="52"/>
      <c r="QQW78" s="52"/>
      <c r="QQX78" s="52"/>
      <c r="QQY78" s="28"/>
      <c r="QQZ78" s="28"/>
      <c r="QRA78" s="28"/>
      <c r="QRB78" s="28"/>
      <c r="QRC78" s="28"/>
      <c r="QRD78" s="28"/>
      <c r="QRE78" s="28"/>
      <c r="QRF78" s="28"/>
      <c r="QRG78" s="52"/>
      <c r="QRH78" s="51"/>
      <c r="QRI78" s="51"/>
      <c r="QRJ78" s="51"/>
      <c r="QRK78" s="47"/>
      <c r="QRL78" s="52"/>
      <c r="QRM78" s="52"/>
      <c r="QRN78" s="52"/>
      <c r="QRO78" s="28"/>
      <c r="QRP78" s="28"/>
      <c r="QRQ78" s="28"/>
      <c r="QRR78" s="28"/>
      <c r="QRS78" s="28"/>
      <c r="QRT78" s="28"/>
      <c r="QRU78" s="28"/>
      <c r="QRV78" s="28"/>
      <c r="QRW78" s="52"/>
      <c r="QRX78" s="51"/>
      <c r="QRY78" s="51"/>
      <c r="QRZ78" s="51"/>
      <c r="QSA78" s="47"/>
      <c r="QSB78" s="52"/>
      <c r="QSC78" s="52"/>
      <c r="QSD78" s="52"/>
      <c r="QSE78" s="28"/>
      <c r="QSF78" s="28"/>
      <c r="QSG78" s="28"/>
      <c r="QSH78" s="28"/>
      <c r="QSI78" s="28"/>
      <c r="QSJ78" s="28"/>
      <c r="QSK78" s="28"/>
      <c r="QSL78" s="28"/>
      <c r="QSM78" s="52"/>
      <c r="QSN78" s="51"/>
      <c r="QSO78" s="51"/>
      <c r="QSP78" s="51"/>
      <c r="QSQ78" s="47"/>
      <c r="QSR78" s="52"/>
      <c r="QSS78" s="52"/>
      <c r="QST78" s="52"/>
      <c r="QSU78" s="28"/>
      <c r="QSV78" s="28"/>
      <c r="QSW78" s="28"/>
      <c r="QSX78" s="28"/>
      <c r="QSY78" s="28"/>
      <c r="QSZ78" s="28"/>
      <c r="QTA78" s="28"/>
      <c r="QTB78" s="28"/>
      <c r="QTC78" s="52"/>
      <c r="QTD78" s="51"/>
      <c r="QTE78" s="51"/>
      <c r="QTF78" s="51"/>
      <c r="QTG78" s="47"/>
      <c r="QTH78" s="52"/>
      <c r="QTI78" s="52"/>
      <c r="QTJ78" s="52"/>
      <c r="QTK78" s="28"/>
      <c r="QTL78" s="28"/>
      <c r="QTM78" s="28"/>
      <c r="QTN78" s="28"/>
      <c r="QTO78" s="28"/>
      <c r="QTP78" s="28"/>
      <c r="QTQ78" s="28"/>
      <c r="QTR78" s="28"/>
      <c r="QTS78" s="52"/>
      <c r="QTT78" s="51"/>
      <c r="QTU78" s="51"/>
      <c r="QTV78" s="51"/>
      <c r="QTW78" s="47"/>
      <c r="QTX78" s="52"/>
      <c r="QTY78" s="52"/>
      <c r="QTZ78" s="52"/>
      <c r="QUA78" s="28"/>
      <c r="QUB78" s="28"/>
      <c r="QUC78" s="28"/>
      <c r="QUD78" s="28"/>
      <c r="QUE78" s="28"/>
      <c r="QUF78" s="28"/>
      <c r="QUG78" s="28"/>
      <c r="QUH78" s="28"/>
      <c r="QUI78" s="52"/>
      <c r="QUJ78" s="51"/>
      <c r="QUK78" s="51"/>
      <c r="QUL78" s="51"/>
      <c r="QUM78" s="47"/>
      <c r="QUN78" s="52"/>
      <c r="QUO78" s="52"/>
      <c r="QUP78" s="52"/>
      <c r="QUQ78" s="28"/>
      <c r="QUR78" s="28"/>
      <c r="QUS78" s="28"/>
      <c r="QUT78" s="28"/>
      <c r="QUU78" s="28"/>
      <c r="QUV78" s="28"/>
      <c r="QUW78" s="28"/>
      <c r="QUX78" s="28"/>
      <c r="QUY78" s="52"/>
      <c r="QUZ78" s="51"/>
      <c r="QVA78" s="51"/>
      <c r="QVB78" s="51"/>
      <c r="QVC78" s="47"/>
      <c r="QVD78" s="52"/>
      <c r="QVE78" s="52"/>
      <c r="QVF78" s="52"/>
      <c r="QVG78" s="28"/>
      <c r="QVH78" s="28"/>
      <c r="QVI78" s="28"/>
      <c r="QVJ78" s="28"/>
      <c r="QVK78" s="28"/>
      <c r="QVL78" s="28"/>
      <c r="QVM78" s="28"/>
      <c r="QVN78" s="28"/>
      <c r="QVO78" s="52"/>
      <c r="QVP78" s="51"/>
      <c r="QVQ78" s="51"/>
      <c r="QVR78" s="51"/>
      <c r="QVS78" s="47"/>
      <c r="QVT78" s="52"/>
      <c r="QVU78" s="52"/>
      <c r="QVV78" s="52"/>
      <c r="QVW78" s="28"/>
      <c r="QVX78" s="28"/>
      <c r="QVY78" s="28"/>
      <c r="QVZ78" s="28"/>
      <c r="QWA78" s="28"/>
      <c r="QWB78" s="28"/>
      <c r="QWC78" s="28"/>
      <c r="QWD78" s="28"/>
      <c r="QWE78" s="52"/>
      <c r="QWF78" s="51"/>
      <c r="QWG78" s="51"/>
      <c r="QWH78" s="51"/>
      <c r="QWI78" s="47"/>
      <c r="QWJ78" s="52"/>
      <c r="QWK78" s="52"/>
      <c r="QWL78" s="52"/>
      <c r="QWM78" s="28"/>
      <c r="QWN78" s="28"/>
      <c r="QWO78" s="28"/>
      <c r="QWP78" s="28"/>
      <c r="QWQ78" s="28"/>
      <c r="QWR78" s="28"/>
      <c r="QWS78" s="28"/>
      <c r="QWT78" s="28"/>
      <c r="QWU78" s="52"/>
      <c r="QWV78" s="51"/>
      <c r="QWW78" s="51"/>
      <c r="QWX78" s="51"/>
      <c r="QWY78" s="47"/>
      <c r="QWZ78" s="52"/>
      <c r="QXA78" s="52"/>
      <c r="QXB78" s="52"/>
      <c r="QXC78" s="28"/>
      <c r="QXD78" s="28"/>
      <c r="QXE78" s="28"/>
      <c r="QXF78" s="28"/>
      <c r="QXG78" s="28"/>
      <c r="QXH78" s="28"/>
      <c r="QXI78" s="28"/>
      <c r="QXJ78" s="28"/>
      <c r="QXK78" s="52"/>
      <c r="QXL78" s="51"/>
      <c r="QXM78" s="51"/>
      <c r="QXN78" s="51"/>
      <c r="QXO78" s="47"/>
      <c r="QXP78" s="52"/>
      <c r="QXQ78" s="52"/>
      <c r="QXR78" s="52"/>
      <c r="QXS78" s="28"/>
      <c r="QXT78" s="28"/>
      <c r="QXU78" s="28"/>
      <c r="QXV78" s="28"/>
      <c r="QXW78" s="28"/>
      <c r="QXX78" s="28"/>
      <c r="QXY78" s="28"/>
      <c r="QXZ78" s="28"/>
      <c r="QYA78" s="52"/>
      <c r="QYB78" s="51"/>
      <c r="QYC78" s="51"/>
      <c r="QYD78" s="51"/>
      <c r="QYE78" s="47"/>
      <c r="QYF78" s="52"/>
      <c r="QYG78" s="52"/>
      <c r="QYH78" s="52"/>
      <c r="QYI78" s="28"/>
      <c r="QYJ78" s="28"/>
      <c r="QYK78" s="28"/>
      <c r="QYL78" s="28"/>
      <c r="QYM78" s="28"/>
      <c r="QYN78" s="28"/>
      <c r="QYO78" s="28"/>
      <c r="QYP78" s="28"/>
      <c r="QYQ78" s="52"/>
      <c r="QYR78" s="51"/>
      <c r="QYS78" s="51"/>
      <c r="QYT78" s="51"/>
      <c r="QYU78" s="47"/>
      <c r="QYV78" s="52"/>
      <c r="QYW78" s="52"/>
      <c r="QYX78" s="52"/>
      <c r="QYY78" s="28"/>
      <c r="QYZ78" s="28"/>
      <c r="QZA78" s="28"/>
      <c r="QZB78" s="28"/>
      <c r="QZC78" s="28"/>
      <c r="QZD78" s="28"/>
      <c r="QZE78" s="28"/>
      <c r="QZF78" s="28"/>
      <c r="QZG78" s="52"/>
      <c r="QZH78" s="51"/>
      <c r="QZI78" s="51"/>
      <c r="QZJ78" s="51"/>
      <c r="QZK78" s="47"/>
      <c r="QZL78" s="52"/>
      <c r="QZM78" s="52"/>
      <c r="QZN78" s="52"/>
      <c r="QZO78" s="28"/>
      <c r="QZP78" s="28"/>
      <c r="QZQ78" s="28"/>
      <c r="QZR78" s="28"/>
      <c r="QZS78" s="28"/>
      <c r="QZT78" s="28"/>
      <c r="QZU78" s="28"/>
      <c r="QZV78" s="28"/>
      <c r="QZW78" s="52"/>
      <c r="QZX78" s="51"/>
      <c r="QZY78" s="51"/>
      <c r="QZZ78" s="51"/>
      <c r="RAA78" s="47"/>
      <c r="RAB78" s="52"/>
      <c r="RAC78" s="52"/>
      <c r="RAD78" s="52"/>
      <c r="RAE78" s="28"/>
      <c r="RAF78" s="28"/>
      <c r="RAG78" s="28"/>
      <c r="RAH78" s="28"/>
      <c r="RAI78" s="28"/>
      <c r="RAJ78" s="28"/>
      <c r="RAK78" s="28"/>
      <c r="RAL78" s="28"/>
      <c r="RAM78" s="52"/>
      <c r="RAN78" s="51"/>
      <c r="RAO78" s="51"/>
      <c r="RAP78" s="51"/>
      <c r="RAQ78" s="47"/>
      <c r="RAR78" s="52"/>
      <c r="RAS78" s="52"/>
      <c r="RAT78" s="52"/>
      <c r="RAU78" s="28"/>
      <c r="RAV78" s="28"/>
      <c r="RAW78" s="28"/>
      <c r="RAX78" s="28"/>
      <c r="RAY78" s="28"/>
      <c r="RAZ78" s="28"/>
      <c r="RBA78" s="28"/>
      <c r="RBB78" s="28"/>
      <c r="RBC78" s="52"/>
      <c r="RBD78" s="51"/>
      <c r="RBE78" s="51"/>
      <c r="RBF78" s="51"/>
      <c r="RBG78" s="47"/>
      <c r="RBH78" s="52"/>
      <c r="RBI78" s="52"/>
      <c r="RBJ78" s="52"/>
      <c r="RBK78" s="28"/>
      <c r="RBL78" s="28"/>
      <c r="RBM78" s="28"/>
      <c r="RBN78" s="28"/>
      <c r="RBO78" s="28"/>
      <c r="RBP78" s="28"/>
      <c r="RBQ78" s="28"/>
      <c r="RBR78" s="28"/>
      <c r="RBS78" s="52"/>
      <c r="RBT78" s="51"/>
      <c r="RBU78" s="51"/>
      <c r="RBV78" s="51"/>
      <c r="RBW78" s="47"/>
      <c r="RBX78" s="52"/>
      <c r="RBY78" s="52"/>
      <c r="RBZ78" s="52"/>
      <c r="RCA78" s="28"/>
      <c r="RCB78" s="28"/>
      <c r="RCC78" s="28"/>
      <c r="RCD78" s="28"/>
      <c r="RCE78" s="28"/>
      <c r="RCF78" s="28"/>
      <c r="RCG78" s="28"/>
      <c r="RCH78" s="28"/>
      <c r="RCI78" s="52"/>
      <c r="RCJ78" s="51"/>
      <c r="RCK78" s="51"/>
      <c r="RCL78" s="51"/>
      <c r="RCM78" s="47"/>
      <c r="RCN78" s="52"/>
      <c r="RCO78" s="52"/>
      <c r="RCP78" s="52"/>
      <c r="RCQ78" s="28"/>
      <c r="RCR78" s="28"/>
      <c r="RCS78" s="28"/>
      <c r="RCT78" s="28"/>
      <c r="RCU78" s="28"/>
      <c r="RCV78" s="28"/>
      <c r="RCW78" s="28"/>
      <c r="RCX78" s="28"/>
      <c r="RCY78" s="52"/>
      <c r="RCZ78" s="51"/>
      <c r="RDA78" s="51"/>
      <c r="RDB78" s="51"/>
      <c r="RDC78" s="47"/>
      <c r="RDD78" s="52"/>
      <c r="RDE78" s="52"/>
      <c r="RDF78" s="52"/>
      <c r="RDG78" s="28"/>
      <c r="RDH78" s="28"/>
      <c r="RDI78" s="28"/>
      <c r="RDJ78" s="28"/>
      <c r="RDK78" s="28"/>
      <c r="RDL78" s="28"/>
      <c r="RDM78" s="28"/>
      <c r="RDN78" s="28"/>
      <c r="RDO78" s="52"/>
      <c r="RDP78" s="51"/>
      <c r="RDQ78" s="51"/>
      <c r="RDR78" s="51"/>
      <c r="RDS78" s="47"/>
      <c r="RDT78" s="52"/>
      <c r="RDU78" s="52"/>
      <c r="RDV78" s="52"/>
      <c r="RDW78" s="28"/>
      <c r="RDX78" s="28"/>
      <c r="RDY78" s="28"/>
      <c r="RDZ78" s="28"/>
      <c r="REA78" s="28"/>
      <c r="REB78" s="28"/>
      <c r="REC78" s="28"/>
      <c r="RED78" s="28"/>
      <c r="REE78" s="52"/>
      <c r="REF78" s="51"/>
      <c r="REG78" s="51"/>
      <c r="REH78" s="51"/>
      <c r="REI78" s="47"/>
      <c r="REJ78" s="52"/>
      <c r="REK78" s="52"/>
      <c r="REL78" s="52"/>
      <c r="REM78" s="28"/>
      <c r="REN78" s="28"/>
      <c r="REO78" s="28"/>
      <c r="REP78" s="28"/>
      <c r="REQ78" s="28"/>
      <c r="RER78" s="28"/>
      <c r="RES78" s="28"/>
      <c r="RET78" s="28"/>
      <c r="REU78" s="52"/>
      <c r="REV78" s="51"/>
      <c r="REW78" s="51"/>
      <c r="REX78" s="51"/>
      <c r="REY78" s="47"/>
      <c r="REZ78" s="52"/>
      <c r="RFA78" s="52"/>
      <c r="RFB78" s="52"/>
      <c r="RFC78" s="28"/>
      <c r="RFD78" s="28"/>
      <c r="RFE78" s="28"/>
      <c r="RFF78" s="28"/>
      <c r="RFG78" s="28"/>
      <c r="RFH78" s="28"/>
      <c r="RFI78" s="28"/>
      <c r="RFJ78" s="28"/>
      <c r="RFK78" s="52"/>
      <c r="RFL78" s="51"/>
      <c r="RFM78" s="51"/>
      <c r="RFN78" s="51"/>
      <c r="RFO78" s="47"/>
      <c r="RFP78" s="52"/>
      <c r="RFQ78" s="52"/>
      <c r="RFR78" s="52"/>
      <c r="RFS78" s="28"/>
      <c r="RFT78" s="28"/>
      <c r="RFU78" s="28"/>
      <c r="RFV78" s="28"/>
      <c r="RFW78" s="28"/>
      <c r="RFX78" s="28"/>
      <c r="RFY78" s="28"/>
      <c r="RFZ78" s="28"/>
      <c r="RGA78" s="52"/>
      <c r="RGB78" s="51"/>
      <c r="RGC78" s="51"/>
      <c r="RGD78" s="51"/>
      <c r="RGE78" s="47"/>
      <c r="RGF78" s="52"/>
      <c r="RGG78" s="52"/>
      <c r="RGH78" s="52"/>
      <c r="RGI78" s="28"/>
      <c r="RGJ78" s="28"/>
      <c r="RGK78" s="28"/>
      <c r="RGL78" s="28"/>
      <c r="RGM78" s="28"/>
      <c r="RGN78" s="28"/>
      <c r="RGO78" s="28"/>
      <c r="RGP78" s="28"/>
      <c r="RGQ78" s="52"/>
      <c r="RGR78" s="51"/>
      <c r="RGS78" s="51"/>
      <c r="RGT78" s="51"/>
      <c r="RGU78" s="47"/>
      <c r="RGV78" s="52"/>
      <c r="RGW78" s="52"/>
      <c r="RGX78" s="52"/>
      <c r="RGY78" s="28"/>
      <c r="RGZ78" s="28"/>
      <c r="RHA78" s="28"/>
      <c r="RHB78" s="28"/>
      <c r="RHC78" s="28"/>
      <c r="RHD78" s="28"/>
      <c r="RHE78" s="28"/>
      <c r="RHF78" s="28"/>
      <c r="RHG78" s="52"/>
      <c r="RHH78" s="51"/>
      <c r="RHI78" s="51"/>
      <c r="RHJ78" s="51"/>
      <c r="RHK78" s="47"/>
      <c r="RHL78" s="52"/>
      <c r="RHM78" s="52"/>
      <c r="RHN78" s="52"/>
      <c r="RHO78" s="28"/>
      <c r="RHP78" s="28"/>
      <c r="RHQ78" s="28"/>
      <c r="RHR78" s="28"/>
      <c r="RHS78" s="28"/>
      <c r="RHT78" s="28"/>
      <c r="RHU78" s="28"/>
      <c r="RHV78" s="28"/>
      <c r="RHW78" s="52"/>
      <c r="RHX78" s="51"/>
      <c r="RHY78" s="51"/>
      <c r="RHZ78" s="51"/>
      <c r="RIA78" s="47"/>
      <c r="RIB78" s="52"/>
      <c r="RIC78" s="52"/>
      <c r="RID78" s="52"/>
      <c r="RIE78" s="28"/>
      <c r="RIF78" s="28"/>
      <c r="RIG78" s="28"/>
      <c r="RIH78" s="28"/>
      <c r="RII78" s="28"/>
      <c r="RIJ78" s="28"/>
      <c r="RIK78" s="28"/>
      <c r="RIL78" s="28"/>
      <c r="RIM78" s="52"/>
      <c r="RIN78" s="51"/>
      <c r="RIO78" s="51"/>
      <c r="RIP78" s="51"/>
      <c r="RIQ78" s="47"/>
      <c r="RIR78" s="52"/>
      <c r="RIS78" s="52"/>
      <c r="RIT78" s="52"/>
      <c r="RIU78" s="28"/>
      <c r="RIV78" s="28"/>
      <c r="RIW78" s="28"/>
      <c r="RIX78" s="28"/>
      <c r="RIY78" s="28"/>
      <c r="RIZ78" s="28"/>
      <c r="RJA78" s="28"/>
      <c r="RJB78" s="28"/>
      <c r="RJC78" s="52"/>
      <c r="RJD78" s="51"/>
      <c r="RJE78" s="51"/>
      <c r="RJF78" s="51"/>
      <c r="RJG78" s="47"/>
      <c r="RJH78" s="52"/>
      <c r="RJI78" s="52"/>
      <c r="RJJ78" s="52"/>
      <c r="RJK78" s="28"/>
      <c r="RJL78" s="28"/>
      <c r="RJM78" s="28"/>
      <c r="RJN78" s="28"/>
      <c r="RJO78" s="28"/>
      <c r="RJP78" s="28"/>
      <c r="RJQ78" s="28"/>
      <c r="RJR78" s="28"/>
      <c r="RJS78" s="52"/>
      <c r="RJT78" s="51"/>
      <c r="RJU78" s="51"/>
      <c r="RJV78" s="51"/>
      <c r="RJW78" s="47"/>
      <c r="RJX78" s="52"/>
      <c r="RJY78" s="52"/>
      <c r="RJZ78" s="52"/>
      <c r="RKA78" s="28"/>
      <c r="RKB78" s="28"/>
      <c r="RKC78" s="28"/>
      <c r="RKD78" s="28"/>
      <c r="RKE78" s="28"/>
      <c r="RKF78" s="28"/>
      <c r="RKG78" s="28"/>
      <c r="RKH78" s="28"/>
      <c r="RKI78" s="52"/>
      <c r="RKJ78" s="51"/>
      <c r="RKK78" s="51"/>
      <c r="RKL78" s="51"/>
      <c r="RKM78" s="47"/>
      <c r="RKN78" s="52"/>
      <c r="RKO78" s="52"/>
      <c r="RKP78" s="52"/>
      <c r="RKQ78" s="28"/>
      <c r="RKR78" s="28"/>
      <c r="RKS78" s="28"/>
      <c r="RKT78" s="28"/>
      <c r="RKU78" s="28"/>
      <c r="RKV78" s="28"/>
      <c r="RKW78" s="28"/>
      <c r="RKX78" s="28"/>
      <c r="RKY78" s="52"/>
      <c r="RKZ78" s="51"/>
      <c r="RLA78" s="51"/>
      <c r="RLB78" s="51"/>
      <c r="RLC78" s="47"/>
      <c r="RLD78" s="52"/>
      <c r="RLE78" s="52"/>
      <c r="RLF78" s="52"/>
      <c r="RLG78" s="28"/>
      <c r="RLH78" s="28"/>
      <c r="RLI78" s="28"/>
      <c r="RLJ78" s="28"/>
      <c r="RLK78" s="28"/>
      <c r="RLL78" s="28"/>
      <c r="RLM78" s="28"/>
      <c r="RLN78" s="28"/>
      <c r="RLO78" s="52"/>
      <c r="RLP78" s="51"/>
      <c r="RLQ78" s="51"/>
      <c r="RLR78" s="51"/>
      <c r="RLS78" s="47"/>
      <c r="RLT78" s="52"/>
      <c r="RLU78" s="52"/>
      <c r="RLV78" s="52"/>
      <c r="RLW78" s="28"/>
      <c r="RLX78" s="28"/>
      <c r="RLY78" s="28"/>
      <c r="RLZ78" s="28"/>
      <c r="RMA78" s="28"/>
      <c r="RMB78" s="28"/>
      <c r="RMC78" s="28"/>
      <c r="RMD78" s="28"/>
      <c r="RME78" s="52"/>
      <c r="RMF78" s="51"/>
      <c r="RMG78" s="51"/>
      <c r="RMH78" s="51"/>
      <c r="RMI78" s="47"/>
      <c r="RMJ78" s="52"/>
      <c r="RMK78" s="52"/>
      <c r="RML78" s="52"/>
      <c r="RMM78" s="28"/>
      <c r="RMN78" s="28"/>
      <c r="RMO78" s="28"/>
      <c r="RMP78" s="28"/>
      <c r="RMQ78" s="28"/>
      <c r="RMR78" s="28"/>
      <c r="RMS78" s="28"/>
      <c r="RMT78" s="28"/>
      <c r="RMU78" s="52"/>
      <c r="RMV78" s="51"/>
      <c r="RMW78" s="51"/>
      <c r="RMX78" s="51"/>
      <c r="RMY78" s="47"/>
      <c r="RMZ78" s="52"/>
      <c r="RNA78" s="52"/>
      <c r="RNB78" s="52"/>
      <c r="RNC78" s="28"/>
      <c r="RND78" s="28"/>
      <c r="RNE78" s="28"/>
      <c r="RNF78" s="28"/>
      <c r="RNG78" s="28"/>
      <c r="RNH78" s="28"/>
      <c r="RNI78" s="28"/>
      <c r="RNJ78" s="28"/>
      <c r="RNK78" s="52"/>
      <c r="RNL78" s="51"/>
      <c r="RNM78" s="51"/>
      <c r="RNN78" s="51"/>
      <c r="RNO78" s="47"/>
      <c r="RNP78" s="52"/>
      <c r="RNQ78" s="52"/>
      <c r="RNR78" s="52"/>
      <c r="RNS78" s="28"/>
      <c r="RNT78" s="28"/>
      <c r="RNU78" s="28"/>
      <c r="RNV78" s="28"/>
      <c r="RNW78" s="28"/>
      <c r="RNX78" s="28"/>
      <c r="RNY78" s="28"/>
      <c r="RNZ78" s="28"/>
      <c r="ROA78" s="52"/>
      <c r="ROB78" s="51"/>
      <c r="ROC78" s="51"/>
      <c r="ROD78" s="51"/>
      <c r="ROE78" s="47"/>
      <c r="ROF78" s="52"/>
      <c r="ROG78" s="52"/>
      <c r="ROH78" s="52"/>
      <c r="ROI78" s="28"/>
      <c r="ROJ78" s="28"/>
      <c r="ROK78" s="28"/>
      <c r="ROL78" s="28"/>
      <c r="ROM78" s="28"/>
      <c r="RON78" s="28"/>
      <c r="ROO78" s="28"/>
      <c r="ROP78" s="28"/>
      <c r="ROQ78" s="52"/>
      <c r="ROR78" s="51"/>
      <c r="ROS78" s="51"/>
      <c r="ROT78" s="51"/>
      <c r="ROU78" s="47"/>
      <c r="ROV78" s="52"/>
      <c r="ROW78" s="52"/>
      <c r="ROX78" s="52"/>
      <c r="ROY78" s="28"/>
      <c r="ROZ78" s="28"/>
      <c r="RPA78" s="28"/>
      <c r="RPB78" s="28"/>
      <c r="RPC78" s="28"/>
      <c r="RPD78" s="28"/>
      <c r="RPE78" s="28"/>
      <c r="RPF78" s="28"/>
      <c r="RPG78" s="52"/>
      <c r="RPH78" s="51"/>
      <c r="RPI78" s="51"/>
      <c r="RPJ78" s="51"/>
      <c r="RPK78" s="47"/>
      <c r="RPL78" s="52"/>
      <c r="RPM78" s="52"/>
      <c r="RPN78" s="52"/>
      <c r="RPO78" s="28"/>
      <c r="RPP78" s="28"/>
      <c r="RPQ78" s="28"/>
      <c r="RPR78" s="28"/>
      <c r="RPS78" s="28"/>
      <c r="RPT78" s="28"/>
      <c r="RPU78" s="28"/>
      <c r="RPV78" s="28"/>
      <c r="RPW78" s="52"/>
      <c r="RPX78" s="51"/>
      <c r="RPY78" s="51"/>
      <c r="RPZ78" s="51"/>
      <c r="RQA78" s="47"/>
      <c r="RQB78" s="52"/>
      <c r="RQC78" s="52"/>
      <c r="RQD78" s="52"/>
      <c r="RQE78" s="28"/>
      <c r="RQF78" s="28"/>
      <c r="RQG78" s="28"/>
      <c r="RQH78" s="28"/>
      <c r="RQI78" s="28"/>
      <c r="RQJ78" s="28"/>
      <c r="RQK78" s="28"/>
      <c r="RQL78" s="28"/>
      <c r="RQM78" s="52"/>
      <c r="RQN78" s="51"/>
      <c r="RQO78" s="51"/>
      <c r="RQP78" s="51"/>
      <c r="RQQ78" s="47"/>
      <c r="RQR78" s="52"/>
      <c r="RQS78" s="52"/>
      <c r="RQT78" s="52"/>
      <c r="RQU78" s="28"/>
      <c r="RQV78" s="28"/>
      <c r="RQW78" s="28"/>
      <c r="RQX78" s="28"/>
      <c r="RQY78" s="28"/>
      <c r="RQZ78" s="28"/>
      <c r="RRA78" s="28"/>
      <c r="RRB78" s="28"/>
      <c r="RRC78" s="52"/>
      <c r="RRD78" s="51"/>
      <c r="RRE78" s="51"/>
      <c r="RRF78" s="51"/>
      <c r="RRG78" s="47"/>
      <c r="RRH78" s="52"/>
      <c r="RRI78" s="52"/>
      <c r="RRJ78" s="52"/>
      <c r="RRK78" s="28"/>
      <c r="RRL78" s="28"/>
      <c r="RRM78" s="28"/>
      <c r="RRN78" s="28"/>
      <c r="RRO78" s="28"/>
      <c r="RRP78" s="28"/>
      <c r="RRQ78" s="28"/>
      <c r="RRR78" s="28"/>
      <c r="RRS78" s="52"/>
      <c r="RRT78" s="51"/>
      <c r="RRU78" s="51"/>
      <c r="RRV78" s="51"/>
      <c r="RRW78" s="47"/>
      <c r="RRX78" s="52"/>
      <c r="RRY78" s="52"/>
      <c r="RRZ78" s="52"/>
      <c r="RSA78" s="28"/>
      <c r="RSB78" s="28"/>
      <c r="RSC78" s="28"/>
      <c r="RSD78" s="28"/>
      <c r="RSE78" s="28"/>
      <c r="RSF78" s="28"/>
      <c r="RSG78" s="28"/>
      <c r="RSH78" s="28"/>
      <c r="RSI78" s="52"/>
      <c r="RSJ78" s="51"/>
      <c r="RSK78" s="51"/>
      <c r="RSL78" s="51"/>
      <c r="RSM78" s="47"/>
      <c r="RSN78" s="52"/>
      <c r="RSO78" s="52"/>
      <c r="RSP78" s="52"/>
      <c r="RSQ78" s="28"/>
      <c r="RSR78" s="28"/>
      <c r="RSS78" s="28"/>
      <c r="RST78" s="28"/>
      <c r="RSU78" s="28"/>
      <c r="RSV78" s="28"/>
      <c r="RSW78" s="28"/>
      <c r="RSX78" s="28"/>
      <c r="RSY78" s="52"/>
      <c r="RSZ78" s="51"/>
      <c r="RTA78" s="51"/>
      <c r="RTB78" s="51"/>
      <c r="RTC78" s="47"/>
      <c r="RTD78" s="52"/>
      <c r="RTE78" s="52"/>
      <c r="RTF78" s="52"/>
      <c r="RTG78" s="28"/>
      <c r="RTH78" s="28"/>
      <c r="RTI78" s="28"/>
      <c r="RTJ78" s="28"/>
      <c r="RTK78" s="28"/>
      <c r="RTL78" s="28"/>
      <c r="RTM78" s="28"/>
      <c r="RTN78" s="28"/>
      <c r="RTO78" s="52"/>
      <c r="RTP78" s="51"/>
      <c r="RTQ78" s="51"/>
      <c r="RTR78" s="51"/>
      <c r="RTS78" s="47"/>
      <c r="RTT78" s="52"/>
      <c r="RTU78" s="52"/>
      <c r="RTV78" s="52"/>
      <c r="RTW78" s="28"/>
      <c r="RTX78" s="28"/>
      <c r="RTY78" s="28"/>
      <c r="RTZ78" s="28"/>
      <c r="RUA78" s="28"/>
      <c r="RUB78" s="28"/>
      <c r="RUC78" s="28"/>
      <c r="RUD78" s="28"/>
      <c r="RUE78" s="52"/>
      <c r="RUF78" s="51"/>
      <c r="RUG78" s="51"/>
      <c r="RUH78" s="51"/>
      <c r="RUI78" s="47"/>
      <c r="RUJ78" s="52"/>
      <c r="RUK78" s="52"/>
      <c r="RUL78" s="52"/>
      <c r="RUM78" s="28"/>
      <c r="RUN78" s="28"/>
      <c r="RUO78" s="28"/>
      <c r="RUP78" s="28"/>
      <c r="RUQ78" s="28"/>
      <c r="RUR78" s="28"/>
      <c r="RUS78" s="28"/>
      <c r="RUT78" s="28"/>
      <c r="RUU78" s="52"/>
      <c r="RUV78" s="51"/>
      <c r="RUW78" s="51"/>
      <c r="RUX78" s="51"/>
      <c r="RUY78" s="47"/>
      <c r="RUZ78" s="52"/>
      <c r="RVA78" s="52"/>
      <c r="RVB78" s="52"/>
      <c r="RVC78" s="28"/>
      <c r="RVD78" s="28"/>
      <c r="RVE78" s="28"/>
      <c r="RVF78" s="28"/>
      <c r="RVG78" s="28"/>
      <c r="RVH78" s="28"/>
      <c r="RVI78" s="28"/>
      <c r="RVJ78" s="28"/>
      <c r="RVK78" s="52"/>
      <c r="RVL78" s="51"/>
      <c r="RVM78" s="51"/>
      <c r="RVN78" s="51"/>
      <c r="RVO78" s="47"/>
      <c r="RVP78" s="52"/>
      <c r="RVQ78" s="52"/>
      <c r="RVR78" s="52"/>
      <c r="RVS78" s="28"/>
      <c r="RVT78" s="28"/>
      <c r="RVU78" s="28"/>
      <c r="RVV78" s="28"/>
      <c r="RVW78" s="28"/>
      <c r="RVX78" s="28"/>
      <c r="RVY78" s="28"/>
      <c r="RVZ78" s="28"/>
      <c r="RWA78" s="52"/>
      <c r="RWB78" s="51"/>
      <c r="RWC78" s="51"/>
      <c r="RWD78" s="51"/>
      <c r="RWE78" s="47"/>
      <c r="RWF78" s="52"/>
      <c r="RWG78" s="52"/>
      <c r="RWH78" s="52"/>
      <c r="RWI78" s="28"/>
      <c r="RWJ78" s="28"/>
      <c r="RWK78" s="28"/>
      <c r="RWL78" s="28"/>
      <c r="RWM78" s="28"/>
      <c r="RWN78" s="28"/>
      <c r="RWO78" s="28"/>
      <c r="RWP78" s="28"/>
      <c r="RWQ78" s="52"/>
      <c r="RWR78" s="51"/>
      <c r="RWS78" s="51"/>
      <c r="RWT78" s="51"/>
      <c r="RWU78" s="47"/>
      <c r="RWV78" s="52"/>
      <c r="RWW78" s="52"/>
      <c r="RWX78" s="52"/>
      <c r="RWY78" s="28"/>
      <c r="RWZ78" s="28"/>
      <c r="RXA78" s="28"/>
      <c r="RXB78" s="28"/>
      <c r="RXC78" s="28"/>
      <c r="RXD78" s="28"/>
      <c r="RXE78" s="28"/>
      <c r="RXF78" s="28"/>
      <c r="RXG78" s="52"/>
      <c r="RXH78" s="51"/>
      <c r="RXI78" s="51"/>
      <c r="RXJ78" s="51"/>
      <c r="RXK78" s="47"/>
      <c r="RXL78" s="52"/>
      <c r="RXM78" s="52"/>
      <c r="RXN78" s="52"/>
      <c r="RXO78" s="28"/>
      <c r="RXP78" s="28"/>
      <c r="RXQ78" s="28"/>
      <c r="RXR78" s="28"/>
      <c r="RXS78" s="28"/>
      <c r="RXT78" s="28"/>
      <c r="RXU78" s="28"/>
      <c r="RXV78" s="28"/>
      <c r="RXW78" s="52"/>
      <c r="RXX78" s="51"/>
      <c r="RXY78" s="51"/>
      <c r="RXZ78" s="51"/>
      <c r="RYA78" s="47"/>
      <c r="RYB78" s="52"/>
      <c r="RYC78" s="52"/>
      <c r="RYD78" s="52"/>
      <c r="RYE78" s="28"/>
      <c r="RYF78" s="28"/>
      <c r="RYG78" s="28"/>
      <c r="RYH78" s="28"/>
      <c r="RYI78" s="28"/>
      <c r="RYJ78" s="28"/>
      <c r="RYK78" s="28"/>
      <c r="RYL78" s="28"/>
      <c r="RYM78" s="52"/>
      <c r="RYN78" s="51"/>
      <c r="RYO78" s="51"/>
      <c r="RYP78" s="51"/>
      <c r="RYQ78" s="47"/>
      <c r="RYR78" s="52"/>
      <c r="RYS78" s="52"/>
      <c r="RYT78" s="52"/>
      <c r="RYU78" s="28"/>
      <c r="RYV78" s="28"/>
      <c r="RYW78" s="28"/>
      <c r="RYX78" s="28"/>
      <c r="RYY78" s="28"/>
      <c r="RYZ78" s="28"/>
      <c r="RZA78" s="28"/>
      <c r="RZB78" s="28"/>
      <c r="RZC78" s="52"/>
      <c r="RZD78" s="51"/>
      <c r="RZE78" s="51"/>
      <c r="RZF78" s="51"/>
      <c r="RZG78" s="47"/>
      <c r="RZH78" s="52"/>
      <c r="RZI78" s="52"/>
      <c r="RZJ78" s="52"/>
      <c r="RZK78" s="28"/>
      <c r="RZL78" s="28"/>
      <c r="RZM78" s="28"/>
      <c r="RZN78" s="28"/>
      <c r="RZO78" s="28"/>
      <c r="RZP78" s="28"/>
      <c r="RZQ78" s="28"/>
      <c r="RZR78" s="28"/>
      <c r="RZS78" s="52"/>
      <c r="RZT78" s="51"/>
      <c r="RZU78" s="51"/>
      <c r="RZV78" s="51"/>
      <c r="RZW78" s="47"/>
      <c r="RZX78" s="52"/>
      <c r="RZY78" s="52"/>
      <c r="RZZ78" s="52"/>
      <c r="SAA78" s="28"/>
      <c r="SAB78" s="28"/>
      <c r="SAC78" s="28"/>
      <c r="SAD78" s="28"/>
      <c r="SAE78" s="28"/>
      <c r="SAF78" s="28"/>
      <c r="SAG78" s="28"/>
      <c r="SAH78" s="28"/>
      <c r="SAI78" s="52"/>
      <c r="SAJ78" s="51"/>
      <c r="SAK78" s="51"/>
      <c r="SAL78" s="51"/>
      <c r="SAM78" s="47"/>
      <c r="SAN78" s="52"/>
      <c r="SAO78" s="52"/>
      <c r="SAP78" s="52"/>
      <c r="SAQ78" s="28"/>
      <c r="SAR78" s="28"/>
      <c r="SAS78" s="28"/>
      <c r="SAT78" s="28"/>
      <c r="SAU78" s="28"/>
      <c r="SAV78" s="28"/>
      <c r="SAW78" s="28"/>
      <c r="SAX78" s="28"/>
      <c r="SAY78" s="52"/>
      <c r="SAZ78" s="51"/>
      <c r="SBA78" s="51"/>
      <c r="SBB78" s="51"/>
      <c r="SBC78" s="47"/>
      <c r="SBD78" s="52"/>
      <c r="SBE78" s="52"/>
      <c r="SBF78" s="52"/>
      <c r="SBG78" s="28"/>
      <c r="SBH78" s="28"/>
      <c r="SBI78" s="28"/>
      <c r="SBJ78" s="28"/>
      <c r="SBK78" s="28"/>
      <c r="SBL78" s="28"/>
      <c r="SBM78" s="28"/>
      <c r="SBN78" s="28"/>
      <c r="SBO78" s="52"/>
      <c r="SBP78" s="51"/>
      <c r="SBQ78" s="51"/>
      <c r="SBR78" s="51"/>
      <c r="SBS78" s="47"/>
      <c r="SBT78" s="52"/>
      <c r="SBU78" s="52"/>
      <c r="SBV78" s="52"/>
      <c r="SBW78" s="28"/>
      <c r="SBX78" s="28"/>
      <c r="SBY78" s="28"/>
      <c r="SBZ78" s="28"/>
      <c r="SCA78" s="28"/>
      <c r="SCB78" s="28"/>
      <c r="SCC78" s="28"/>
      <c r="SCD78" s="28"/>
      <c r="SCE78" s="52"/>
      <c r="SCF78" s="51"/>
      <c r="SCG78" s="51"/>
      <c r="SCH78" s="51"/>
      <c r="SCI78" s="47"/>
      <c r="SCJ78" s="52"/>
      <c r="SCK78" s="52"/>
      <c r="SCL78" s="52"/>
      <c r="SCM78" s="28"/>
      <c r="SCN78" s="28"/>
      <c r="SCO78" s="28"/>
      <c r="SCP78" s="28"/>
      <c r="SCQ78" s="28"/>
      <c r="SCR78" s="28"/>
      <c r="SCS78" s="28"/>
      <c r="SCT78" s="28"/>
      <c r="SCU78" s="52"/>
      <c r="SCV78" s="51"/>
      <c r="SCW78" s="51"/>
      <c r="SCX78" s="51"/>
      <c r="SCY78" s="47"/>
      <c r="SCZ78" s="52"/>
      <c r="SDA78" s="52"/>
      <c r="SDB78" s="52"/>
      <c r="SDC78" s="28"/>
      <c r="SDD78" s="28"/>
      <c r="SDE78" s="28"/>
      <c r="SDF78" s="28"/>
      <c r="SDG78" s="28"/>
      <c r="SDH78" s="28"/>
      <c r="SDI78" s="28"/>
      <c r="SDJ78" s="28"/>
      <c r="SDK78" s="52"/>
      <c r="SDL78" s="51"/>
      <c r="SDM78" s="51"/>
      <c r="SDN78" s="51"/>
      <c r="SDO78" s="47"/>
      <c r="SDP78" s="52"/>
      <c r="SDQ78" s="52"/>
      <c r="SDR78" s="52"/>
      <c r="SDS78" s="28"/>
      <c r="SDT78" s="28"/>
      <c r="SDU78" s="28"/>
      <c r="SDV78" s="28"/>
      <c r="SDW78" s="28"/>
      <c r="SDX78" s="28"/>
      <c r="SDY78" s="28"/>
      <c r="SDZ78" s="28"/>
      <c r="SEA78" s="52"/>
      <c r="SEB78" s="51"/>
      <c r="SEC78" s="51"/>
      <c r="SED78" s="51"/>
      <c r="SEE78" s="47"/>
      <c r="SEF78" s="52"/>
      <c r="SEG78" s="52"/>
      <c r="SEH78" s="52"/>
      <c r="SEI78" s="28"/>
      <c r="SEJ78" s="28"/>
      <c r="SEK78" s="28"/>
      <c r="SEL78" s="28"/>
      <c r="SEM78" s="28"/>
      <c r="SEN78" s="28"/>
      <c r="SEO78" s="28"/>
      <c r="SEP78" s="28"/>
      <c r="SEQ78" s="52"/>
      <c r="SER78" s="51"/>
      <c r="SES78" s="51"/>
      <c r="SET78" s="51"/>
      <c r="SEU78" s="47"/>
      <c r="SEV78" s="52"/>
      <c r="SEW78" s="52"/>
      <c r="SEX78" s="52"/>
      <c r="SEY78" s="28"/>
      <c r="SEZ78" s="28"/>
      <c r="SFA78" s="28"/>
      <c r="SFB78" s="28"/>
      <c r="SFC78" s="28"/>
      <c r="SFD78" s="28"/>
      <c r="SFE78" s="28"/>
      <c r="SFF78" s="28"/>
      <c r="SFG78" s="52"/>
      <c r="SFH78" s="51"/>
      <c r="SFI78" s="51"/>
      <c r="SFJ78" s="51"/>
      <c r="SFK78" s="47"/>
      <c r="SFL78" s="52"/>
      <c r="SFM78" s="52"/>
      <c r="SFN78" s="52"/>
      <c r="SFO78" s="28"/>
      <c r="SFP78" s="28"/>
      <c r="SFQ78" s="28"/>
      <c r="SFR78" s="28"/>
      <c r="SFS78" s="28"/>
      <c r="SFT78" s="28"/>
      <c r="SFU78" s="28"/>
      <c r="SFV78" s="28"/>
      <c r="SFW78" s="52"/>
      <c r="SFX78" s="51"/>
      <c r="SFY78" s="51"/>
      <c r="SFZ78" s="51"/>
      <c r="SGA78" s="47"/>
      <c r="SGB78" s="52"/>
      <c r="SGC78" s="52"/>
      <c r="SGD78" s="52"/>
      <c r="SGE78" s="28"/>
      <c r="SGF78" s="28"/>
      <c r="SGG78" s="28"/>
      <c r="SGH78" s="28"/>
      <c r="SGI78" s="28"/>
      <c r="SGJ78" s="28"/>
      <c r="SGK78" s="28"/>
      <c r="SGL78" s="28"/>
      <c r="SGM78" s="52"/>
      <c r="SGN78" s="51"/>
      <c r="SGO78" s="51"/>
      <c r="SGP78" s="51"/>
      <c r="SGQ78" s="47"/>
      <c r="SGR78" s="52"/>
      <c r="SGS78" s="52"/>
      <c r="SGT78" s="52"/>
      <c r="SGU78" s="28"/>
      <c r="SGV78" s="28"/>
      <c r="SGW78" s="28"/>
      <c r="SGX78" s="28"/>
      <c r="SGY78" s="28"/>
      <c r="SGZ78" s="28"/>
      <c r="SHA78" s="28"/>
      <c r="SHB78" s="28"/>
      <c r="SHC78" s="52"/>
      <c r="SHD78" s="51"/>
      <c r="SHE78" s="51"/>
      <c r="SHF78" s="51"/>
      <c r="SHG78" s="47"/>
      <c r="SHH78" s="52"/>
      <c r="SHI78" s="52"/>
      <c r="SHJ78" s="52"/>
      <c r="SHK78" s="28"/>
      <c r="SHL78" s="28"/>
      <c r="SHM78" s="28"/>
      <c r="SHN78" s="28"/>
      <c r="SHO78" s="28"/>
      <c r="SHP78" s="28"/>
      <c r="SHQ78" s="28"/>
      <c r="SHR78" s="28"/>
      <c r="SHS78" s="52"/>
      <c r="SHT78" s="51"/>
      <c r="SHU78" s="51"/>
      <c r="SHV78" s="51"/>
      <c r="SHW78" s="47"/>
      <c r="SHX78" s="52"/>
      <c r="SHY78" s="52"/>
      <c r="SHZ78" s="52"/>
      <c r="SIA78" s="28"/>
      <c r="SIB78" s="28"/>
      <c r="SIC78" s="28"/>
      <c r="SID78" s="28"/>
      <c r="SIE78" s="28"/>
      <c r="SIF78" s="28"/>
      <c r="SIG78" s="28"/>
      <c r="SIH78" s="28"/>
      <c r="SII78" s="52"/>
      <c r="SIJ78" s="51"/>
      <c r="SIK78" s="51"/>
      <c r="SIL78" s="51"/>
      <c r="SIM78" s="47"/>
      <c r="SIN78" s="52"/>
      <c r="SIO78" s="52"/>
      <c r="SIP78" s="52"/>
      <c r="SIQ78" s="28"/>
      <c r="SIR78" s="28"/>
      <c r="SIS78" s="28"/>
      <c r="SIT78" s="28"/>
      <c r="SIU78" s="28"/>
      <c r="SIV78" s="28"/>
      <c r="SIW78" s="28"/>
      <c r="SIX78" s="28"/>
      <c r="SIY78" s="52"/>
      <c r="SIZ78" s="51"/>
      <c r="SJA78" s="51"/>
      <c r="SJB78" s="51"/>
      <c r="SJC78" s="47"/>
      <c r="SJD78" s="52"/>
      <c r="SJE78" s="52"/>
      <c r="SJF78" s="52"/>
      <c r="SJG78" s="28"/>
      <c r="SJH78" s="28"/>
      <c r="SJI78" s="28"/>
      <c r="SJJ78" s="28"/>
      <c r="SJK78" s="28"/>
      <c r="SJL78" s="28"/>
      <c r="SJM78" s="28"/>
      <c r="SJN78" s="28"/>
      <c r="SJO78" s="52"/>
      <c r="SJP78" s="51"/>
      <c r="SJQ78" s="51"/>
      <c r="SJR78" s="51"/>
      <c r="SJS78" s="47"/>
      <c r="SJT78" s="52"/>
      <c r="SJU78" s="52"/>
      <c r="SJV78" s="52"/>
      <c r="SJW78" s="28"/>
      <c r="SJX78" s="28"/>
      <c r="SJY78" s="28"/>
      <c r="SJZ78" s="28"/>
      <c r="SKA78" s="28"/>
      <c r="SKB78" s="28"/>
      <c r="SKC78" s="28"/>
      <c r="SKD78" s="28"/>
      <c r="SKE78" s="52"/>
      <c r="SKF78" s="51"/>
      <c r="SKG78" s="51"/>
      <c r="SKH78" s="51"/>
      <c r="SKI78" s="47"/>
      <c r="SKJ78" s="52"/>
      <c r="SKK78" s="52"/>
      <c r="SKL78" s="52"/>
      <c r="SKM78" s="28"/>
      <c r="SKN78" s="28"/>
      <c r="SKO78" s="28"/>
      <c r="SKP78" s="28"/>
      <c r="SKQ78" s="28"/>
      <c r="SKR78" s="28"/>
      <c r="SKS78" s="28"/>
      <c r="SKT78" s="28"/>
      <c r="SKU78" s="52"/>
      <c r="SKV78" s="51"/>
      <c r="SKW78" s="51"/>
      <c r="SKX78" s="51"/>
      <c r="SKY78" s="47"/>
      <c r="SKZ78" s="52"/>
      <c r="SLA78" s="52"/>
      <c r="SLB78" s="52"/>
      <c r="SLC78" s="28"/>
      <c r="SLD78" s="28"/>
      <c r="SLE78" s="28"/>
      <c r="SLF78" s="28"/>
      <c r="SLG78" s="28"/>
      <c r="SLH78" s="28"/>
      <c r="SLI78" s="28"/>
      <c r="SLJ78" s="28"/>
      <c r="SLK78" s="52"/>
      <c r="SLL78" s="51"/>
      <c r="SLM78" s="51"/>
      <c r="SLN78" s="51"/>
      <c r="SLO78" s="47"/>
      <c r="SLP78" s="52"/>
      <c r="SLQ78" s="52"/>
      <c r="SLR78" s="52"/>
      <c r="SLS78" s="28"/>
      <c r="SLT78" s="28"/>
      <c r="SLU78" s="28"/>
      <c r="SLV78" s="28"/>
      <c r="SLW78" s="28"/>
      <c r="SLX78" s="28"/>
      <c r="SLY78" s="28"/>
      <c r="SLZ78" s="28"/>
      <c r="SMA78" s="52"/>
      <c r="SMB78" s="51"/>
      <c r="SMC78" s="51"/>
      <c r="SMD78" s="51"/>
      <c r="SME78" s="47"/>
      <c r="SMF78" s="52"/>
      <c r="SMG78" s="52"/>
      <c r="SMH78" s="52"/>
      <c r="SMI78" s="28"/>
      <c r="SMJ78" s="28"/>
      <c r="SMK78" s="28"/>
      <c r="SML78" s="28"/>
      <c r="SMM78" s="28"/>
      <c r="SMN78" s="28"/>
      <c r="SMO78" s="28"/>
      <c r="SMP78" s="28"/>
      <c r="SMQ78" s="52"/>
      <c r="SMR78" s="51"/>
      <c r="SMS78" s="51"/>
      <c r="SMT78" s="51"/>
      <c r="SMU78" s="47"/>
      <c r="SMV78" s="52"/>
      <c r="SMW78" s="52"/>
      <c r="SMX78" s="52"/>
      <c r="SMY78" s="28"/>
      <c r="SMZ78" s="28"/>
      <c r="SNA78" s="28"/>
      <c r="SNB78" s="28"/>
      <c r="SNC78" s="28"/>
      <c r="SND78" s="28"/>
      <c r="SNE78" s="28"/>
      <c r="SNF78" s="28"/>
      <c r="SNG78" s="52"/>
      <c r="SNH78" s="51"/>
      <c r="SNI78" s="51"/>
      <c r="SNJ78" s="51"/>
      <c r="SNK78" s="47"/>
      <c r="SNL78" s="52"/>
      <c r="SNM78" s="52"/>
      <c r="SNN78" s="52"/>
      <c r="SNO78" s="28"/>
      <c r="SNP78" s="28"/>
      <c r="SNQ78" s="28"/>
      <c r="SNR78" s="28"/>
      <c r="SNS78" s="28"/>
      <c r="SNT78" s="28"/>
      <c r="SNU78" s="28"/>
      <c r="SNV78" s="28"/>
      <c r="SNW78" s="52"/>
      <c r="SNX78" s="51"/>
      <c r="SNY78" s="51"/>
      <c r="SNZ78" s="51"/>
      <c r="SOA78" s="47"/>
      <c r="SOB78" s="52"/>
      <c r="SOC78" s="52"/>
      <c r="SOD78" s="52"/>
      <c r="SOE78" s="28"/>
      <c r="SOF78" s="28"/>
      <c r="SOG78" s="28"/>
      <c r="SOH78" s="28"/>
      <c r="SOI78" s="28"/>
      <c r="SOJ78" s="28"/>
      <c r="SOK78" s="28"/>
      <c r="SOL78" s="28"/>
      <c r="SOM78" s="52"/>
      <c r="SON78" s="51"/>
      <c r="SOO78" s="51"/>
      <c r="SOP78" s="51"/>
      <c r="SOQ78" s="47"/>
      <c r="SOR78" s="52"/>
      <c r="SOS78" s="52"/>
      <c r="SOT78" s="52"/>
      <c r="SOU78" s="28"/>
      <c r="SOV78" s="28"/>
      <c r="SOW78" s="28"/>
      <c r="SOX78" s="28"/>
      <c r="SOY78" s="28"/>
      <c r="SOZ78" s="28"/>
      <c r="SPA78" s="28"/>
      <c r="SPB78" s="28"/>
      <c r="SPC78" s="52"/>
      <c r="SPD78" s="51"/>
      <c r="SPE78" s="51"/>
      <c r="SPF78" s="51"/>
      <c r="SPG78" s="47"/>
      <c r="SPH78" s="52"/>
      <c r="SPI78" s="52"/>
      <c r="SPJ78" s="52"/>
      <c r="SPK78" s="28"/>
      <c r="SPL78" s="28"/>
      <c r="SPM78" s="28"/>
      <c r="SPN78" s="28"/>
      <c r="SPO78" s="28"/>
      <c r="SPP78" s="28"/>
      <c r="SPQ78" s="28"/>
      <c r="SPR78" s="28"/>
      <c r="SPS78" s="52"/>
      <c r="SPT78" s="51"/>
      <c r="SPU78" s="51"/>
      <c r="SPV78" s="51"/>
      <c r="SPW78" s="47"/>
      <c r="SPX78" s="52"/>
      <c r="SPY78" s="52"/>
      <c r="SPZ78" s="52"/>
      <c r="SQA78" s="28"/>
      <c r="SQB78" s="28"/>
      <c r="SQC78" s="28"/>
      <c r="SQD78" s="28"/>
      <c r="SQE78" s="28"/>
      <c r="SQF78" s="28"/>
      <c r="SQG78" s="28"/>
      <c r="SQH78" s="28"/>
      <c r="SQI78" s="52"/>
      <c r="SQJ78" s="51"/>
      <c r="SQK78" s="51"/>
      <c r="SQL78" s="51"/>
      <c r="SQM78" s="47"/>
      <c r="SQN78" s="52"/>
      <c r="SQO78" s="52"/>
      <c r="SQP78" s="52"/>
      <c r="SQQ78" s="28"/>
      <c r="SQR78" s="28"/>
      <c r="SQS78" s="28"/>
      <c r="SQT78" s="28"/>
      <c r="SQU78" s="28"/>
      <c r="SQV78" s="28"/>
      <c r="SQW78" s="28"/>
      <c r="SQX78" s="28"/>
      <c r="SQY78" s="52"/>
      <c r="SQZ78" s="51"/>
      <c r="SRA78" s="51"/>
      <c r="SRB78" s="51"/>
      <c r="SRC78" s="47"/>
      <c r="SRD78" s="52"/>
      <c r="SRE78" s="52"/>
      <c r="SRF78" s="52"/>
      <c r="SRG78" s="28"/>
      <c r="SRH78" s="28"/>
      <c r="SRI78" s="28"/>
      <c r="SRJ78" s="28"/>
      <c r="SRK78" s="28"/>
      <c r="SRL78" s="28"/>
      <c r="SRM78" s="28"/>
      <c r="SRN78" s="28"/>
      <c r="SRO78" s="52"/>
      <c r="SRP78" s="51"/>
      <c r="SRQ78" s="51"/>
      <c r="SRR78" s="51"/>
      <c r="SRS78" s="47"/>
      <c r="SRT78" s="52"/>
      <c r="SRU78" s="52"/>
      <c r="SRV78" s="52"/>
      <c r="SRW78" s="28"/>
      <c r="SRX78" s="28"/>
      <c r="SRY78" s="28"/>
      <c r="SRZ78" s="28"/>
      <c r="SSA78" s="28"/>
      <c r="SSB78" s="28"/>
      <c r="SSC78" s="28"/>
      <c r="SSD78" s="28"/>
      <c r="SSE78" s="52"/>
      <c r="SSF78" s="51"/>
      <c r="SSG78" s="51"/>
      <c r="SSH78" s="51"/>
      <c r="SSI78" s="47"/>
      <c r="SSJ78" s="52"/>
      <c r="SSK78" s="52"/>
      <c r="SSL78" s="52"/>
      <c r="SSM78" s="28"/>
      <c r="SSN78" s="28"/>
      <c r="SSO78" s="28"/>
      <c r="SSP78" s="28"/>
      <c r="SSQ78" s="28"/>
      <c r="SSR78" s="28"/>
      <c r="SSS78" s="28"/>
      <c r="SST78" s="28"/>
      <c r="SSU78" s="52"/>
      <c r="SSV78" s="51"/>
      <c r="SSW78" s="51"/>
      <c r="SSX78" s="51"/>
      <c r="SSY78" s="47"/>
      <c r="SSZ78" s="52"/>
      <c r="STA78" s="52"/>
      <c r="STB78" s="52"/>
      <c r="STC78" s="28"/>
      <c r="STD78" s="28"/>
      <c r="STE78" s="28"/>
      <c r="STF78" s="28"/>
      <c r="STG78" s="28"/>
      <c r="STH78" s="28"/>
      <c r="STI78" s="28"/>
      <c r="STJ78" s="28"/>
      <c r="STK78" s="52"/>
      <c r="STL78" s="51"/>
      <c r="STM78" s="51"/>
      <c r="STN78" s="51"/>
      <c r="STO78" s="47"/>
      <c r="STP78" s="52"/>
      <c r="STQ78" s="52"/>
      <c r="STR78" s="52"/>
      <c r="STS78" s="28"/>
      <c r="STT78" s="28"/>
      <c r="STU78" s="28"/>
      <c r="STV78" s="28"/>
      <c r="STW78" s="28"/>
      <c r="STX78" s="28"/>
      <c r="STY78" s="28"/>
      <c r="STZ78" s="28"/>
      <c r="SUA78" s="52"/>
      <c r="SUB78" s="51"/>
      <c r="SUC78" s="51"/>
      <c r="SUD78" s="51"/>
      <c r="SUE78" s="47"/>
      <c r="SUF78" s="52"/>
      <c r="SUG78" s="52"/>
      <c r="SUH78" s="52"/>
      <c r="SUI78" s="28"/>
      <c r="SUJ78" s="28"/>
      <c r="SUK78" s="28"/>
      <c r="SUL78" s="28"/>
      <c r="SUM78" s="28"/>
      <c r="SUN78" s="28"/>
      <c r="SUO78" s="28"/>
      <c r="SUP78" s="28"/>
      <c r="SUQ78" s="52"/>
      <c r="SUR78" s="51"/>
      <c r="SUS78" s="51"/>
      <c r="SUT78" s="51"/>
      <c r="SUU78" s="47"/>
      <c r="SUV78" s="52"/>
      <c r="SUW78" s="52"/>
      <c r="SUX78" s="52"/>
      <c r="SUY78" s="28"/>
      <c r="SUZ78" s="28"/>
      <c r="SVA78" s="28"/>
      <c r="SVB78" s="28"/>
      <c r="SVC78" s="28"/>
      <c r="SVD78" s="28"/>
      <c r="SVE78" s="28"/>
      <c r="SVF78" s="28"/>
      <c r="SVG78" s="52"/>
      <c r="SVH78" s="51"/>
      <c r="SVI78" s="51"/>
      <c r="SVJ78" s="51"/>
      <c r="SVK78" s="47"/>
      <c r="SVL78" s="52"/>
      <c r="SVM78" s="52"/>
      <c r="SVN78" s="52"/>
      <c r="SVO78" s="28"/>
      <c r="SVP78" s="28"/>
      <c r="SVQ78" s="28"/>
      <c r="SVR78" s="28"/>
      <c r="SVS78" s="28"/>
      <c r="SVT78" s="28"/>
      <c r="SVU78" s="28"/>
      <c r="SVV78" s="28"/>
      <c r="SVW78" s="52"/>
      <c r="SVX78" s="51"/>
      <c r="SVY78" s="51"/>
      <c r="SVZ78" s="51"/>
      <c r="SWA78" s="47"/>
      <c r="SWB78" s="52"/>
      <c r="SWC78" s="52"/>
      <c r="SWD78" s="52"/>
      <c r="SWE78" s="28"/>
      <c r="SWF78" s="28"/>
      <c r="SWG78" s="28"/>
      <c r="SWH78" s="28"/>
      <c r="SWI78" s="28"/>
      <c r="SWJ78" s="28"/>
      <c r="SWK78" s="28"/>
      <c r="SWL78" s="28"/>
      <c r="SWM78" s="52"/>
      <c r="SWN78" s="51"/>
      <c r="SWO78" s="51"/>
      <c r="SWP78" s="51"/>
      <c r="SWQ78" s="47"/>
      <c r="SWR78" s="52"/>
      <c r="SWS78" s="52"/>
      <c r="SWT78" s="52"/>
      <c r="SWU78" s="28"/>
      <c r="SWV78" s="28"/>
      <c r="SWW78" s="28"/>
      <c r="SWX78" s="28"/>
      <c r="SWY78" s="28"/>
      <c r="SWZ78" s="28"/>
      <c r="SXA78" s="28"/>
      <c r="SXB78" s="28"/>
      <c r="SXC78" s="52"/>
      <c r="SXD78" s="51"/>
      <c r="SXE78" s="51"/>
      <c r="SXF78" s="51"/>
      <c r="SXG78" s="47"/>
      <c r="SXH78" s="52"/>
      <c r="SXI78" s="52"/>
      <c r="SXJ78" s="52"/>
      <c r="SXK78" s="28"/>
      <c r="SXL78" s="28"/>
      <c r="SXM78" s="28"/>
      <c r="SXN78" s="28"/>
      <c r="SXO78" s="28"/>
      <c r="SXP78" s="28"/>
      <c r="SXQ78" s="28"/>
      <c r="SXR78" s="28"/>
      <c r="SXS78" s="52"/>
      <c r="SXT78" s="51"/>
      <c r="SXU78" s="51"/>
      <c r="SXV78" s="51"/>
      <c r="SXW78" s="47"/>
      <c r="SXX78" s="52"/>
      <c r="SXY78" s="52"/>
      <c r="SXZ78" s="52"/>
      <c r="SYA78" s="28"/>
      <c r="SYB78" s="28"/>
      <c r="SYC78" s="28"/>
      <c r="SYD78" s="28"/>
      <c r="SYE78" s="28"/>
      <c r="SYF78" s="28"/>
      <c r="SYG78" s="28"/>
      <c r="SYH78" s="28"/>
      <c r="SYI78" s="52"/>
      <c r="SYJ78" s="51"/>
      <c r="SYK78" s="51"/>
      <c r="SYL78" s="51"/>
      <c r="SYM78" s="47"/>
      <c r="SYN78" s="52"/>
      <c r="SYO78" s="52"/>
      <c r="SYP78" s="52"/>
      <c r="SYQ78" s="28"/>
      <c r="SYR78" s="28"/>
      <c r="SYS78" s="28"/>
      <c r="SYT78" s="28"/>
      <c r="SYU78" s="28"/>
      <c r="SYV78" s="28"/>
      <c r="SYW78" s="28"/>
      <c r="SYX78" s="28"/>
      <c r="SYY78" s="52"/>
      <c r="SYZ78" s="51"/>
      <c r="SZA78" s="51"/>
      <c r="SZB78" s="51"/>
      <c r="SZC78" s="47"/>
      <c r="SZD78" s="52"/>
      <c r="SZE78" s="52"/>
      <c r="SZF78" s="52"/>
      <c r="SZG78" s="28"/>
      <c r="SZH78" s="28"/>
      <c r="SZI78" s="28"/>
      <c r="SZJ78" s="28"/>
      <c r="SZK78" s="28"/>
      <c r="SZL78" s="28"/>
      <c r="SZM78" s="28"/>
      <c r="SZN78" s="28"/>
      <c r="SZO78" s="52"/>
      <c r="SZP78" s="51"/>
      <c r="SZQ78" s="51"/>
      <c r="SZR78" s="51"/>
      <c r="SZS78" s="47"/>
      <c r="SZT78" s="52"/>
      <c r="SZU78" s="52"/>
      <c r="SZV78" s="52"/>
      <c r="SZW78" s="28"/>
      <c r="SZX78" s="28"/>
      <c r="SZY78" s="28"/>
      <c r="SZZ78" s="28"/>
      <c r="TAA78" s="28"/>
      <c r="TAB78" s="28"/>
      <c r="TAC78" s="28"/>
      <c r="TAD78" s="28"/>
      <c r="TAE78" s="52"/>
      <c r="TAF78" s="51"/>
      <c r="TAG78" s="51"/>
      <c r="TAH78" s="51"/>
      <c r="TAI78" s="47"/>
      <c r="TAJ78" s="52"/>
      <c r="TAK78" s="52"/>
      <c r="TAL78" s="52"/>
      <c r="TAM78" s="28"/>
      <c r="TAN78" s="28"/>
      <c r="TAO78" s="28"/>
      <c r="TAP78" s="28"/>
      <c r="TAQ78" s="28"/>
      <c r="TAR78" s="28"/>
      <c r="TAS78" s="28"/>
      <c r="TAT78" s="28"/>
      <c r="TAU78" s="52"/>
      <c r="TAV78" s="51"/>
      <c r="TAW78" s="51"/>
      <c r="TAX78" s="51"/>
      <c r="TAY78" s="47"/>
      <c r="TAZ78" s="52"/>
      <c r="TBA78" s="52"/>
      <c r="TBB78" s="52"/>
      <c r="TBC78" s="28"/>
      <c r="TBD78" s="28"/>
      <c r="TBE78" s="28"/>
      <c r="TBF78" s="28"/>
      <c r="TBG78" s="28"/>
      <c r="TBH78" s="28"/>
      <c r="TBI78" s="28"/>
      <c r="TBJ78" s="28"/>
      <c r="TBK78" s="52"/>
      <c r="TBL78" s="51"/>
      <c r="TBM78" s="51"/>
      <c r="TBN78" s="51"/>
      <c r="TBO78" s="47"/>
      <c r="TBP78" s="52"/>
      <c r="TBQ78" s="52"/>
      <c r="TBR78" s="52"/>
      <c r="TBS78" s="28"/>
      <c r="TBT78" s="28"/>
      <c r="TBU78" s="28"/>
      <c r="TBV78" s="28"/>
      <c r="TBW78" s="28"/>
      <c r="TBX78" s="28"/>
      <c r="TBY78" s="28"/>
      <c r="TBZ78" s="28"/>
      <c r="TCA78" s="52"/>
      <c r="TCB78" s="51"/>
      <c r="TCC78" s="51"/>
      <c r="TCD78" s="51"/>
      <c r="TCE78" s="47"/>
      <c r="TCF78" s="52"/>
      <c r="TCG78" s="52"/>
      <c r="TCH78" s="52"/>
      <c r="TCI78" s="28"/>
      <c r="TCJ78" s="28"/>
      <c r="TCK78" s="28"/>
      <c r="TCL78" s="28"/>
      <c r="TCM78" s="28"/>
      <c r="TCN78" s="28"/>
      <c r="TCO78" s="28"/>
      <c r="TCP78" s="28"/>
      <c r="TCQ78" s="52"/>
      <c r="TCR78" s="51"/>
      <c r="TCS78" s="51"/>
      <c r="TCT78" s="51"/>
      <c r="TCU78" s="47"/>
      <c r="TCV78" s="52"/>
      <c r="TCW78" s="52"/>
      <c r="TCX78" s="52"/>
      <c r="TCY78" s="28"/>
      <c r="TCZ78" s="28"/>
      <c r="TDA78" s="28"/>
      <c r="TDB78" s="28"/>
      <c r="TDC78" s="28"/>
      <c r="TDD78" s="28"/>
      <c r="TDE78" s="28"/>
      <c r="TDF78" s="28"/>
      <c r="TDG78" s="52"/>
      <c r="TDH78" s="51"/>
      <c r="TDI78" s="51"/>
      <c r="TDJ78" s="51"/>
      <c r="TDK78" s="47"/>
      <c r="TDL78" s="52"/>
      <c r="TDM78" s="52"/>
      <c r="TDN78" s="52"/>
      <c r="TDO78" s="28"/>
      <c r="TDP78" s="28"/>
      <c r="TDQ78" s="28"/>
      <c r="TDR78" s="28"/>
      <c r="TDS78" s="28"/>
      <c r="TDT78" s="28"/>
      <c r="TDU78" s="28"/>
      <c r="TDV78" s="28"/>
      <c r="TDW78" s="52"/>
      <c r="TDX78" s="51"/>
      <c r="TDY78" s="51"/>
      <c r="TDZ78" s="51"/>
      <c r="TEA78" s="47"/>
      <c r="TEB78" s="52"/>
      <c r="TEC78" s="52"/>
      <c r="TED78" s="52"/>
      <c r="TEE78" s="28"/>
      <c r="TEF78" s="28"/>
      <c r="TEG78" s="28"/>
      <c r="TEH78" s="28"/>
      <c r="TEI78" s="28"/>
      <c r="TEJ78" s="28"/>
      <c r="TEK78" s="28"/>
      <c r="TEL78" s="28"/>
      <c r="TEM78" s="52"/>
      <c r="TEN78" s="51"/>
      <c r="TEO78" s="51"/>
      <c r="TEP78" s="51"/>
      <c r="TEQ78" s="47"/>
      <c r="TER78" s="52"/>
      <c r="TES78" s="52"/>
      <c r="TET78" s="52"/>
      <c r="TEU78" s="28"/>
      <c r="TEV78" s="28"/>
      <c r="TEW78" s="28"/>
      <c r="TEX78" s="28"/>
      <c r="TEY78" s="28"/>
      <c r="TEZ78" s="28"/>
      <c r="TFA78" s="28"/>
      <c r="TFB78" s="28"/>
      <c r="TFC78" s="52"/>
      <c r="TFD78" s="51"/>
      <c r="TFE78" s="51"/>
      <c r="TFF78" s="51"/>
      <c r="TFG78" s="47"/>
      <c r="TFH78" s="52"/>
      <c r="TFI78" s="52"/>
      <c r="TFJ78" s="52"/>
      <c r="TFK78" s="28"/>
      <c r="TFL78" s="28"/>
      <c r="TFM78" s="28"/>
      <c r="TFN78" s="28"/>
      <c r="TFO78" s="28"/>
      <c r="TFP78" s="28"/>
      <c r="TFQ78" s="28"/>
      <c r="TFR78" s="28"/>
      <c r="TFS78" s="52"/>
      <c r="TFT78" s="51"/>
      <c r="TFU78" s="51"/>
      <c r="TFV78" s="51"/>
      <c r="TFW78" s="47"/>
      <c r="TFX78" s="52"/>
      <c r="TFY78" s="52"/>
      <c r="TFZ78" s="52"/>
      <c r="TGA78" s="28"/>
      <c r="TGB78" s="28"/>
      <c r="TGC78" s="28"/>
      <c r="TGD78" s="28"/>
      <c r="TGE78" s="28"/>
      <c r="TGF78" s="28"/>
      <c r="TGG78" s="28"/>
      <c r="TGH78" s="28"/>
      <c r="TGI78" s="52"/>
      <c r="TGJ78" s="51"/>
      <c r="TGK78" s="51"/>
      <c r="TGL78" s="51"/>
      <c r="TGM78" s="47"/>
      <c r="TGN78" s="52"/>
      <c r="TGO78" s="52"/>
      <c r="TGP78" s="52"/>
      <c r="TGQ78" s="28"/>
      <c r="TGR78" s="28"/>
      <c r="TGS78" s="28"/>
      <c r="TGT78" s="28"/>
      <c r="TGU78" s="28"/>
      <c r="TGV78" s="28"/>
      <c r="TGW78" s="28"/>
      <c r="TGX78" s="28"/>
      <c r="TGY78" s="52"/>
      <c r="TGZ78" s="51"/>
      <c r="THA78" s="51"/>
      <c r="THB78" s="51"/>
      <c r="THC78" s="47"/>
      <c r="THD78" s="52"/>
      <c r="THE78" s="52"/>
      <c r="THF78" s="52"/>
      <c r="THG78" s="28"/>
      <c r="THH78" s="28"/>
      <c r="THI78" s="28"/>
      <c r="THJ78" s="28"/>
      <c r="THK78" s="28"/>
      <c r="THL78" s="28"/>
      <c r="THM78" s="28"/>
      <c r="THN78" s="28"/>
      <c r="THO78" s="52"/>
      <c r="THP78" s="51"/>
      <c r="THQ78" s="51"/>
      <c r="THR78" s="51"/>
      <c r="THS78" s="47"/>
      <c r="THT78" s="52"/>
      <c r="THU78" s="52"/>
      <c r="THV78" s="52"/>
      <c r="THW78" s="28"/>
      <c r="THX78" s="28"/>
      <c r="THY78" s="28"/>
      <c r="THZ78" s="28"/>
      <c r="TIA78" s="28"/>
      <c r="TIB78" s="28"/>
      <c r="TIC78" s="28"/>
      <c r="TID78" s="28"/>
      <c r="TIE78" s="52"/>
      <c r="TIF78" s="51"/>
      <c r="TIG78" s="51"/>
      <c r="TIH78" s="51"/>
      <c r="TII78" s="47"/>
      <c r="TIJ78" s="52"/>
      <c r="TIK78" s="52"/>
      <c r="TIL78" s="52"/>
      <c r="TIM78" s="28"/>
      <c r="TIN78" s="28"/>
      <c r="TIO78" s="28"/>
      <c r="TIP78" s="28"/>
      <c r="TIQ78" s="28"/>
      <c r="TIR78" s="28"/>
      <c r="TIS78" s="28"/>
      <c r="TIT78" s="28"/>
      <c r="TIU78" s="52"/>
      <c r="TIV78" s="51"/>
      <c r="TIW78" s="51"/>
      <c r="TIX78" s="51"/>
      <c r="TIY78" s="47"/>
      <c r="TIZ78" s="52"/>
      <c r="TJA78" s="52"/>
      <c r="TJB78" s="52"/>
      <c r="TJC78" s="28"/>
      <c r="TJD78" s="28"/>
      <c r="TJE78" s="28"/>
      <c r="TJF78" s="28"/>
      <c r="TJG78" s="28"/>
      <c r="TJH78" s="28"/>
      <c r="TJI78" s="28"/>
      <c r="TJJ78" s="28"/>
      <c r="TJK78" s="52"/>
      <c r="TJL78" s="51"/>
      <c r="TJM78" s="51"/>
      <c r="TJN78" s="51"/>
      <c r="TJO78" s="47"/>
      <c r="TJP78" s="52"/>
      <c r="TJQ78" s="52"/>
      <c r="TJR78" s="52"/>
      <c r="TJS78" s="28"/>
      <c r="TJT78" s="28"/>
      <c r="TJU78" s="28"/>
      <c r="TJV78" s="28"/>
      <c r="TJW78" s="28"/>
      <c r="TJX78" s="28"/>
      <c r="TJY78" s="28"/>
      <c r="TJZ78" s="28"/>
      <c r="TKA78" s="52"/>
      <c r="TKB78" s="51"/>
      <c r="TKC78" s="51"/>
      <c r="TKD78" s="51"/>
      <c r="TKE78" s="47"/>
      <c r="TKF78" s="52"/>
      <c r="TKG78" s="52"/>
      <c r="TKH78" s="52"/>
      <c r="TKI78" s="28"/>
      <c r="TKJ78" s="28"/>
      <c r="TKK78" s="28"/>
      <c r="TKL78" s="28"/>
      <c r="TKM78" s="28"/>
      <c r="TKN78" s="28"/>
      <c r="TKO78" s="28"/>
      <c r="TKP78" s="28"/>
      <c r="TKQ78" s="52"/>
      <c r="TKR78" s="51"/>
      <c r="TKS78" s="51"/>
      <c r="TKT78" s="51"/>
      <c r="TKU78" s="47"/>
      <c r="TKV78" s="52"/>
      <c r="TKW78" s="52"/>
      <c r="TKX78" s="52"/>
      <c r="TKY78" s="28"/>
      <c r="TKZ78" s="28"/>
      <c r="TLA78" s="28"/>
      <c r="TLB78" s="28"/>
      <c r="TLC78" s="28"/>
      <c r="TLD78" s="28"/>
      <c r="TLE78" s="28"/>
      <c r="TLF78" s="28"/>
      <c r="TLG78" s="52"/>
      <c r="TLH78" s="51"/>
      <c r="TLI78" s="51"/>
      <c r="TLJ78" s="51"/>
      <c r="TLK78" s="47"/>
      <c r="TLL78" s="52"/>
      <c r="TLM78" s="52"/>
      <c r="TLN78" s="52"/>
      <c r="TLO78" s="28"/>
      <c r="TLP78" s="28"/>
      <c r="TLQ78" s="28"/>
      <c r="TLR78" s="28"/>
      <c r="TLS78" s="28"/>
      <c r="TLT78" s="28"/>
      <c r="TLU78" s="28"/>
      <c r="TLV78" s="28"/>
      <c r="TLW78" s="52"/>
      <c r="TLX78" s="51"/>
      <c r="TLY78" s="51"/>
      <c r="TLZ78" s="51"/>
      <c r="TMA78" s="47"/>
      <c r="TMB78" s="52"/>
      <c r="TMC78" s="52"/>
      <c r="TMD78" s="52"/>
      <c r="TME78" s="28"/>
      <c r="TMF78" s="28"/>
      <c r="TMG78" s="28"/>
      <c r="TMH78" s="28"/>
      <c r="TMI78" s="28"/>
      <c r="TMJ78" s="28"/>
      <c r="TMK78" s="28"/>
      <c r="TML78" s="28"/>
      <c r="TMM78" s="52"/>
      <c r="TMN78" s="51"/>
      <c r="TMO78" s="51"/>
      <c r="TMP78" s="51"/>
      <c r="TMQ78" s="47"/>
      <c r="TMR78" s="52"/>
      <c r="TMS78" s="52"/>
      <c r="TMT78" s="52"/>
      <c r="TMU78" s="28"/>
      <c r="TMV78" s="28"/>
      <c r="TMW78" s="28"/>
      <c r="TMX78" s="28"/>
      <c r="TMY78" s="28"/>
      <c r="TMZ78" s="28"/>
      <c r="TNA78" s="28"/>
      <c r="TNB78" s="28"/>
      <c r="TNC78" s="52"/>
      <c r="TND78" s="51"/>
      <c r="TNE78" s="51"/>
      <c r="TNF78" s="51"/>
      <c r="TNG78" s="47"/>
      <c r="TNH78" s="52"/>
      <c r="TNI78" s="52"/>
      <c r="TNJ78" s="52"/>
      <c r="TNK78" s="28"/>
      <c r="TNL78" s="28"/>
      <c r="TNM78" s="28"/>
      <c r="TNN78" s="28"/>
      <c r="TNO78" s="28"/>
      <c r="TNP78" s="28"/>
      <c r="TNQ78" s="28"/>
      <c r="TNR78" s="28"/>
      <c r="TNS78" s="52"/>
      <c r="TNT78" s="51"/>
      <c r="TNU78" s="51"/>
      <c r="TNV78" s="51"/>
      <c r="TNW78" s="47"/>
      <c r="TNX78" s="52"/>
      <c r="TNY78" s="52"/>
      <c r="TNZ78" s="52"/>
      <c r="TOA78" s="28"/>
      <c r="TOB78" s="28"/>
      <c r="TOC78" s="28"/>
      <c r="TOD78" s="28"/>
      <c r="TOE78" s="28"/>
      <c r="TOF78" s="28"/>
      <c r="TOG78" s="28"/>
      <c r="TOH78" s="28"/>
      <c r="TOI78" s="52"/>
      <c r="TOJ78" s="51"/>
      <c r="TOK78" s="51"/>
      <c r="TOL78" s="51"/>
      <c r="TOM78" s="47"/>
      <c r="TON78" s="52"/>
      <c r="TOO78" s="52"/>
      <c r="TOP78" s="52"/>
      <c r="TOQ78" s="28"/>
      <c r="TOR78" s="28"/>
      <c r="TOS78" s="28"/>
      <c r="TOT78" s="28"/>
      <c r="TOU78" s="28"/>
      <c r="TOV78" s="28"/>
      <c r="TOW78" s="28"/>
      <c r="TOX78" s="28"/>
      <c r="TOY78" s="52"/>
      <c r="TOZ78" s="51"/>
      <c r="TPA78" s="51"/>
      <c r="TPB78" s="51"/>
      <c r="TPC78" s="47"/>
      <c r="TPD78" s="52"/>
      <c r="TPE78" s="52"/>
      <c r="TPF78" s="52"/>
      <c r="TPG78" s="28"/>
      <c r="TPH78" s="28"/>
      <c r="TPI78" s="28"/>
      <c r="TPJ78" s="28"/>
      <c r="TPK78" s="28"/>
      <c r="TPL78" s="28"/>
      <c r="TPM78" s="28"/>
      <c r="TPN78" s="28"/>
      <c r="TPO78" s="52"/>
      <c r="TPP78" s="51"/>
      <c r="TPQ78" s="51"/>
      <c r="TPR78" s="51"/>
      <c r="TPS78" s="47"/>
      <c r="TPT78" s="52"/>
      <c r="TPU78" s="52"/>
      <c r="TPV78" s="52"/>
      <c r="TPW78" s="28"/>
      <c r="TPX78" s="28"/>
      <c r="TPY78" s="28"/>
      <c r="TPZ78" s="28"/>
      <c r="TQA78" s="28"/>
      <c r="TQB78" s="28"/>
      <c r="TQC78" s="28"/>
      <c r="TQD78" s="28"/>
      <c r="TQE78" s="52"/>
      <c r="TQF78" s="51"/>
      <c r="TQG78" s="51"/>
      <c r="TQH78" s="51"/>
      <c r="TQI78" s="47"/>
      <c r="TQJ78" s="52"/>
      <c r="TQK78" s="52"/>
      <c r="TQL78" s="52"/>
      <c r="TQM78" s="28"/>
      <c r="TQN78" s="28"/>
      <c r="TQO78" s="28"/>
      <c r="TQP78" s="28"/>
      <c r="TQQ78" s="28"/>
      <c r="TQR78" s="28"/>
      <c r="TQS78" s="28"/>
      <c r="TQT78" s="28"/>
      <c r="TQU78" s="52"/>
      <c r="TQV78" s="51"/>
      <c r="TQW78" s="51"/>
      <c r="TQX78" s="51"/>
      <c r="TQY78" s="47"/>
      <c r="TQZ78" s="52"/>
      <c r="TRA78" s="52"/>
      <c r="TRB78" s="52"/>
      <c r="TRC78" s="28"/>
      <c r="TRD78" s="28"/>
      <c r="TRE78" s="28"/>
      <c r="TRF78" s="28"/>
      <c r="TRG78" s="28"/>
      <c r="TRH78" s="28"/>
      <c r="TRI78" s="28"/>
      <c r="TRJ78" s="28"/>
      <c r="TRK78" s="52"/>
      <c r="TRL78" s="51"/>
      <c r="TRM78" s="51"/>
      <c r="TRN78" s="51"/>
      <c r="TRO78" s="47"/>
      <c r="TRP78" s="52"/>
      <c r="TRQ78" s="52"/>
      <c r="TRR78" s="52"/>
      <c r="TRS78" s="28"/>
      <c r="TRT78" s="28"/>
      <c r="TRU78" s="28"/>
      <c r="TRV78" s="28"/>
      <c r="TRW78" s="28"/>
      <c r="TRX78" s="28"/>
      <c r="TRY78" s="28"/>
      <c r="TRZ78" s="28"/>
      <c r="TSA78" s="52"/>
      <c r="TSB78" s="51"/>
      <c r="TSC78" s="51"/>
      <c r="TSD78" s="51"/>
      <c r="TSE78" s="47"/>
      <c r="TSF78" s="52"/>
      <c r="TSG78" s="52"/>
      <c r="TSH78" s="52"/>
      <c r="TSI78" s="28"/>
      <c r="TSJ78" s="28"/>
      <c r="TSK78" s="28"/>
      <c r="TSL78" s="28"/>
      <c r="TSM78" s="28"/>
      <c r="TSN78" s="28"/>
      <c r="TSO78" s="28"/>
      <c r="TSP78" s="28"/>
      <c r="TSQ78" s="52"/>
      <c r="TSR78" s="51"/>
      <c r="TSS78" s="51"/>
      <c r="TST78" s="51"/>
      <c r="TSU78" s="47"/>
      <c r="TSV78" s="52"/>
      <c r="TSW78" s="52"/>
      <c r="TSX78" s="52"/>
      <c r="TSY78" s="28"/>
      <c r="TSZ78" s="28"/>
      <c r="TTA78" s="28"/>
      <c r="TTB78" s="28"/>
      <c r="TTC78" s="28"/>
      <c r="TTD78" s="28"/>
      <c r="TTE78" s="28"/>
      <c r="TTF78" s="28"/>
      <c r="TTG78" s="52"/>
      <c r="TTH78" s="51"/>
      <c r="TTI78" s="51"/>
      <c r="TTJ78" s="51"/>
      <c r="TTK78" s="47"/>
      <c r="TTL78" s="52"/>
      <c r="TTM78" s="52"/>
      <c r="TTN78" s="52"/>
      <c r="TTO78" s="28"/>
      <c r="TTP78" s="28"/>
      <c r="TTQ78" s="28"/>
      <c r="TTR78" s="28"/>
      <c r="TTS78" s="28"/>
      <c r="TTT78" s="28"/>
      <c r="TTU78" s="28"/>
      <c r="TTV78" s="28"/>
      <c r="TTW78" s="52"/>
      <c r="TTX78" s="51"/>
      <c r="TTY78" s="51"/>
      <c r="TTZ78" s="51"/>
      <c r="TUA78" s="47"/>
      <c r="TUB78" s="52"/>
      <c r="TUC78" s="52"/>
      <c r="TUD78" s="52"/>
      <c r="TUE78" s="28"/>
      <c r="TUF78" s="28"/>
      <c r="TUG78" s="28"/>
      <c r="TUH78" s="28"/>
      <c r="TUI78" s="28"/>
      <c r="TUJ78" s="28"/>
      <c r="TUK78" s="28"/>
      <c r="TUL78" s="28"/>
      <c r="TUM78" s="52"/>
      <c r="TUN78" s="51"/>
      <c r="TUO78" s="51"/>
      <c r="TUP78" s="51"/>
      <c r="TUQ78" s="47"/>
      <c r="TUR78" s="52"/>
      <c r="TUS78" s="52"/>
      <c r="TUT78" s="52"/>
      <c r="TUU78" s="28"/>
      <c r="TUV78" s="28"/>
      <c r="TUW78" s="28"/>
      <c r="TUX78" s="28"/>
      <c r="TUY78" s="28"/>
      <c r="TUZ78" s="28"/>
      <c r="TVA78" s="28"/>
      <c r="TVB78" s="28"/>
      <c r="TVC78" s="52"/>
      <c r="TVD78" s="51"/>
      <c r="TVE78" s="51"/>
      <c r="TVF78" s="51"/>
      <c r="TVG78" s="47"/>
      <c r="TVH78" s="52"/>
      <c r="TVI78" s="52"/>
      <c r="TVJ78" s="52"/>
      <c r="TVK78" s="28"/>
      <c r="TVL78" s="28"/>
      <c r="TVM78" s="28"/>
      <c r="TVN78" s="28"/>
      <c r="TVO78" s="28"/>
      <c r="TVP78" s="28"/>
      <c r="TVQ78" s="28"/>
      <c r="TVR78" s="28"/>
      <c r="TVS78" s="52"/>
      <c r="TVT78" s="51"/>
      <c r="TVU78" s="51"/>
      <c r="TVV78" s="51"/>
      <c r="TVW78" s="47"/>
      <c r="TVX78" s="52"/>
      <c r="TVY78" s="52"/>
      <c r="TVZ78" s="52"/>
      <c r="TWA78" s="28"/>
      <c r="TWB78" s="28"/>
      <c r="TWC78" s="28"/>
      <c r="TWD78" s="28"/>
      <c r="TWE78" s="28"/>
      <c r="TWF78" s="28"/>
      <c r="TWG78" s="28"/>
      <c r="TWH78" s="28"/>
      <c r="TWI78" s="52"/>
      <c r="TWJ78" s="51"/>
      <c r="TWK78" s="51"/>
      <c r="TWL78" s="51"/>
      <c r="TWM78" s="47"/>
      <c r="TWN78" s="52"/>
      <c r="TWO78" s="52"/>
      <c r="TWP78" s="52"/>
      <c r="TWQ78" s="28"/>
      <c r="TWR78" s="28"/>
      <c r="TWS78" s="28"/>
      <c r="TWT78" s="28"/>
      <c r="TWU78" s="28"/>
      <c r="TWV78" s="28"/>
      <c r="TWW78" s="28"/>
      <c r="TWX78" s="28"/>
      <c r="TWY78" s="52"/>
      <c r="TWZ78" s="51"/>
      <c r="TXA78" s="51"/>
      <c r="TXB78" s="51"/>
      <c r="TXC78" s="47"/>
      <c r="TXD78" s="52"/>
      <c r="TXE78" s="52"/>
      <c r="TXF78" s="52"/>
      <c r="TXG78" s="28"/>
      <c r="TXH78" s="28"/>
      <c r="TXI78" s="28"/>
      <c r="TXJ78" s="28"/>
      <c r="TXK78" s="28"/>
      <c r="TXL78" s="28"/>
      <c r="TXM78" s="28"/>
      <c r="TXN78" s="28"/>
      <c r="TXO78" s="52"/>
      <c r="TXP78" s="51"/>
      <c r="TXQ78" s="51"/>
      <c r="TXR78" s="51"/>
      <c r="TXS78" s="47"/>
      <c r="TXT78" s="52"/>
      <c r="TXU78" s="52"/>
      <c r="TXV78" s="52"/>
      <c r="TXW78" s="28"/>
      <c r="TXX78" s="28"/>
      <c r="TXY78" s="28"/>
      <c r="TXZ78" s="28"/>
      <c r="TYA78" s="28"/>
      <c r="TYB78" s="28"/>
      <c r="TYC78" s="28"/>
      <c r="TYD78" s="28"/>
      <c r="TYE78" s="52"/>
      <c r="TYF78" s="51"/>
      <c r="TYG78" s="51"/>
      <c r="TYH78" s="51"/>
      <c r="TYI78" s="47"/>
      <c r="TYJ78" s="52"/>
      <c r="TYK78" s="52"/>
      <c r="TYL78" s="52"/>
      <c r="TYM78" s="28"/>
      <c r="TYN78" s="28"/>
      <c r="TYO78" s="28"/>
      <c r="TYP78" s="28"/>
      <c r="TYQ78" s="28"/>
      <c r="TYR78" s="28"/>
      <c r="TYS78" s="28"/>
      <c r="TYT78" s="28"/>
      <c r="TYU78" s="52"/>
      <c r="TYV78" s="51"/>
      <c r="TYW78" s="51"/>
      <c r="TYX78" s="51"/>
      <c r="TYY78" s="47"/>
      <c r="TYZ78" s="52"/>
      <c r="TZA78" s="52"/>
      <c r="TZB78" s="52"/>
      <c r="TZC78" s="28"/>
      <c r="TZD78" s="28"/>
      <c r="TZE78" s="28"/>
      <c r="TZF78" s="28"/>
      <c r="TZG78" s="28"/>
      <c r="TZH78" s="28"/>
      <c r="TZI78" s="28"/>
      <c r="TZJ78" s="28"/>
      <c r="TZK78" s="52"/>
      <c r="TZL78" s="51"/>
      <c r="TZM78" s="51"/>
      <c r="TZN78" s="51"/>
      <c r="TZO78" s="47"/>
      <c r="TZP78" s="52"/>
      <c r="TZQ78" s="52"/>
      <c r="TZR78" s="52"/>
      <c r="TZS78" s="28"/>
      <c r="TZT78" s="28"/>
      <c r="TZU78" s="28"/>
      <c r="TZV78" s="28"/>
      <c r="TZW78" s="28"/>
      <c r="TZX78" s="28"/>
      <c r="TZY78" s="28"/>
      <c r="TZZ78" s="28"/>
      <c r="UAA78" s="52"/>
      <c r="UAB78" s="51"/>
      <c r="UAC78" s="51"/>
      <c r="UAD78" s="51"/>
      <c r="UAE78" s="47"/>
      <c r="UAF78" s="52"/>
      <c r="UAG78" s="52"/>
      <c r="UAH78" s="52"/>
      <c r="UAI78" s="28"/>
      <c r="UAJ78" s="28"/>
      <c r="UAK78" s="28"/>
      <c r="UAL78" s="28"/>
      <c r="UAM78" s="28"/>
      <c r="UAN78" s="28"/>
      <c r="UAO78" s="28"/>
      <c r="UAP78" s="28"/>
      <c r="UAQ78" s="52"/>
      <c r="UAR78" s="51"/>
      <c r="UAS78" s="51"/>
      <c r="UAT78" s="51"/>
      <c r="UAU78" s="47"/>
      <c r="UAV78" s="52"/>
      <c r="UAW78" s="52"/>
      <c r="UAX78" s="52"/>
      <c r="UAY78" s="28"/>
      <c r="UAZ78" s="28"/>
      <c r="UBA78" s="28"/>
      <c r="UBB78" s="28"/>
      <c r="UBC78" s="28"/>
      <c r="UBD78" s="28"/>
      <c r="UBE78" s="28"/>
      <c r="UBF78" s="28"/>
      <c r="UBG78" s="52"/>
      <c r="UBH78" s="51"/>
      <c r="UBI78" s="51"/>
      <c r="UBJ78" s="51"/>
      <c r="UBK78" s="47"/>
      <c r="UBL78" s="52"/>
      <c r="UBM78" s="52"/>
      <c r="UBN78" s="52"/>
      <c r="UBO78" s="28"/>
      <c r="UBP78" s="28"/>
      <c r="UBQ78" s="28"/>
      <c r="UBR78" s="28"/>
      <c r="UBS78" s="28"/>
      <c r="UBT78" s="28"/>
      <c r="UBU78" s="28"/>
      <c r="UBV78" s="28"/>
      <c r="UBW78" s="52"/>
      <c r="UBX78" s="51"/>
      <c r="UBY78" s="51"/>
      <c r="UBZ78" s="51"/>
      <c r="UCA78" s="47"/>
      <c r="UCB78" s="52"/>
      <c r="UCC78" s="52"/>
      <c r="UCD78" s="52"/>
      <c r="UCE78" s="28"/>
      <c r="UCF78" s="28"/>
      <c r="UCG78" s="28"/>
      <c r="UCH78" s="28"/>
      <c r="UCI78" s="28"/>
      <c r="UCJ78" s="28"/>
      <c r="UCK78" s="28"/>
      <c r="UCL78" s="28"/>
      <c r="UCM78" s="52"/>
      <c r="UCN78" s="51"/>
      <c r="UCO78" s="51"/>
      <c r="UCP78" s="51"/>
      <c r="UCQ78" s="47"/>
      <c r="UCR78" s="52"/>
      <c r="UCS78" s="52"/>
      <c r="UCT78" s="52"/>
      <c r="UCU78" s="28"/>
      <c r="UCV78" s="28"/>
      <c r="UCW78" s="28"/>
      <c r="UCX78" s="28"/>
      <c r="UCY78" s="28"/>
      <c r="UCZ78" s="28"/>
      <c r="UDA78" s="28"/>
      <c r="UDB78" s="28"/>
      <c r="UDC78" s="52"/>
      <c r="UDD78" s="51"/>
      <c r="UDE78" s="51"/>
      <c r="UDF78" s="51"/>
      <c r="UDG78" s="47"/>
      <c r="UDH78" s="52"/>
      <c r="UDI78" s="52"/>
      <c r="UDJ78" s="52"/>
      <c r="UDK78" s="28"/>
      <c r="UDL78" s="28"/>
      <c r="UDM78" s="28"/>
      <c r="UDN78" s="28"/>
      <c r="UDO78" s="28"/>
      <c r="UDP78" s="28"/>
      <c r="UDQ78" s="28"/>
      <c r="UDR78" s="28"/>
      <c r="UDS78" s="52"/>
      <c r="UDT78" s="51"/>
      <c r="UDU78" s="51"/>
      <c r="UDV78" s="51"/>
      <c r="UDW78" s="47"/>
      <c r="UDX78" s="52"/>
      <c r="UDY78" s="52"/>
      <c r="UDZ78" s="52"/>
      <c r="UEA78" s="28"/>
      <c r="UEB78" s="28"/>
      <c r="UEC78" s="28"/>
      <c r="UED78" s="28"/>
      <c r="UEE78" s="28"/>
      <c r="UEF78" s="28"/>
      <c r="UEG78" s="28"/>
      <c r="UEH78" s="28"/>
      <c r="UEI78" s="52"/>
      <c r="UEJ78" s="51"/>
      <c r="UEK78" s="51"/>
      <c r="UEL78" s="51"/>
      <c r="UEM78" s="47"/>
      <c r="UEN78" s="52"/>
      <c r="UEO78" s="52"/>
      <c r="UEP78" s="52"/>
      <c r="UEQ78" s="28"/>
      <c r="UER78" s="28"/>
      <c r="UES78" s="28"/>
      <c r="UET78" s="28"/>
      <c r="UEU78" s="28"/>
      <c r="UEV78" s="28"/>
      <c r="UEW78" s="28"/>
      <c r="UEX78" s="28"/>
      <c r="UEY78" s="52"/>
      <c r="UEZ78" s="51"/>
      <c r="UFA78" s="51"/>
      <c r="UFB78" s="51"/>
      <c r="UFC78" s="47"/>
      <c r="UFD78" s="52"/>
      <c r="UFE78" s="52"/>
      <c r="UFF78" s="52"/>
      <c r="UFG78" s="28"/>
      <c r="UFH78" s="28"/>
      <c r="UFI78" s="28"/>
      <c r="UFJ78" s="28"/>
      <c r="UFK78" s="28"/>
      <c r="UFL78" s="28"/>
      <c r="UFM78" s="28"/>
      <c r="UFN78" s="28"/>
      <c r="UFO78" s="52"/>
      <c r="UFP78" s="51"/>
      <c r="UFQ78" s="51"/>
      <c r="UFR78" s="51"/>
      <c r="UFS78" s="47"/>
      <c r="UFT78" s="52"/>
      <c r="UFU78" s="52"/>
      <c r="UFV78" s="52"/>
      <c r="UFW78" s="28"/>
      <c r="UFX78" s="28"/>
      <c r="UFY78" s="28"/>
      <c r="UFZ78" s="28"/>
      <c r="UGA78" s="28"/>
      <c r="UGB78" s="28"/>
      <c r="UGC78" s="28"/>
      <c r="UGD78" s="28"/>
      <c r="UGE78" s="52"/>
      <c r="UGF78" s="51"/>
      <c r="UGG78" s="51"/>
      <c r="UGH78" s="51"/>
      <c r="UGI78" s="47"/>
      <c r="UGJ78" s="52"/>
      <c r="UGK78" s="52"/>
      <c r="UGL78" s="52"/>
      <c r="UGM78" s="28"/>
      <c r="UGN78" s="28"/>
      <c r="UGO78" s="28"/>
      <c r="UGP78" s="28"/>
      <c r="UGQ78" s="28"/>
      <c r="UGR78" s="28"/>
      <c r="UGS78" s="28"/>
      <c r="UGT78" s="28"/>
      <c r="UGU78" s="52"/>
      <c r="UGV78" s="51"/>
      <c r="UGW78" s="51"/>
      <c r="UGX78" s="51"/>
      <c r="UGY78" s="47"/>
      <c r="UGZ78" s="52"/>
      <c r="UHA78" s="52"/>
      <c r="UHB78" s="52"/>
      <c r="UHC78" s="28"/>
      <c r="UHD78" s="28"/>
      <c r="UHE78" s="28"/>
      <c r="UHF78" s="28"/>
      <c r="UHG78" s="28"/>
      <c r="UHH78" s="28"/>
      <c r="UHI78" s="28"/>
      <c r="UHJ78" s="28"/>
      <c r="UHK78" s="52"/>
      <c r="UHL78" s="51"/>
      <c r="UHM78" s="51"/>
      <c r="UHN78" s="51"/>
      <c r="UHO78" s="47"/>
      <c r="UHP78" s="52"/>
      <c r="UHQ78" s="52"/>
      <c r="UHR78" s="52"/>
      <c r="UHS78" s="28"/>
      <c r="UHT78" s="28"/>
      <c r="UHU78" s="28"/>
      <c r="UHV78" s="28"/>
      <c r="UHW78" s="28"/>
      <c r="UHX78" s="28"/>
      <c r="UHY78" s="28"/>
      <c r="UHZ78" s="28"/>
      <c r="UIA78" s="52"/>
      <c r="UIB78" s="51"/>
      <c r="UIC78" s="51"/>
      <c r="UID78" s="51"/>
      <c r="UIE78" s="47"/>
      <c r="UIF78" s="52"/>
      <c r="UIG78" s="52"/>
      <c r="UIH78" s="52"/>
      <c r="UII78" s="28"/>
      <c r="UIJ78" s="28"/>
      <c r="UIK78" s="28"/>
      <c r="UIL78" s="28"/>
      <c r="UIM78" s="28"/>
      <c r="UIN78" s="28"/>
      <c r="UIO78" s="28"/>
      <c r="UIP78" s="28"/>
      <c r="UIQ78" s="52"/>
      <c r="UIR78" s="51"/>
      <c r="UIS78" s="51"/>
      <c r="UIT78" s="51"/>
      <c r="UIU78" s="47"/>
      <c r="UIV78" s="52"/>
      <c r="UIW78" s="52"/>
      <c r="UIX78" s="52"/>
      <c r="UIY78" s="28"/>
      <c r="UIZ78" s="28"/>
      <c r="UJA78" s="28"/>
      <c r="UJB78" s="28"/>
      <c r="UJC78" s="28"/>
      <c r="UJD78" s="28"/>
      <c r="UJE78" s="28"/>
      <c r="UJF78" s="28"/>
      <c r="UJG78" s="52"/>
      <c r="UJH78" s="51"/>
      <c r="UJI78" s="51"/>
      <c r="UJJ78" s="51"/>
      <c r="UJK78" s="47"/>
      <c r="UJL78" s="52"/>
      <c r="UJM78" s="52"/>
      <c r="UJN78" s="52"/>
      <c r="UJO78" s="28"/>
      <c r="UJP78" s="28"/>
      <c r="UJQ78" s="28"/>
      <c r="UJR78" s="28"/>
      <c r="UJS78" s="28"/>
      <c r="UJT78" s="28"/>
      <c r="UJU78" s="28"/>
      <c r="UJV78" s="28"/>
      <c r="UJW78" s="52"/>
      <c r="UJX78" s="51"/>
      <c r="UJY78" s="51"/>
      <c r="UJZ78" s="51"/>
      <c r="UKA78" s="47"/>
      <c r="UKB78" s="52"/>
      <c r="UKC78" s="52"/>
      <c r="UKD78" s="52"/>
      <c r="UKE78" s="28"/>
      <c r="UKF78" s="28"/>
      <c r="UKG78" s="28"/>
      <c r="UKH78" s="28"/>
      <c r="UKI78" s="28"/>
      <c r="UKJ78" s="28"/>
      <c r="UKK78" s="28"/>
      <c r="UKL78" s="28"/>
      <c r="UKM78" s="52"/>
      <c r="UKN78" s="51"/>
      <c r="UKO78" s="51"/>
      <c r="UKP78" s="51"/>
      <c r="UKQ78" s="47"/>
      <c r="UKR78" s="52"/>
      <c r="UKS78" s="52"/>
      <c r="UKT78" s="52"/>
      <c r="UKU78" s="28"/>
      <c r="UKV78" s="28"/>
      <c r="UKW78" s="28"/>
      <c r="UKX78" s="28"/>
      <c r="UKY78" s="28"/>
      <c r="UKZ78" s="28"/>
      <c r="ULA78" s="28"/>
      <c r="ULB78" s="28"/>
      <c r="ULC78" s="52"/>
      <c r="ULD78" s="51"/>
      <c r="ULE78" s="51"/>
      <c r="ULF78" s="51"/>
      <c r="ULG78" s="47"/>
      <c r="ULH78" s="52"/>
      <c r="ULI78" s="52"/>
      <c r="ULJ78" s="52"/>
      <c r="ULK78" s="28"/>
      <c r="ULL78" s="28"/>
      <c r="ULM78" s="28"/>
      <c r="ULN78" s="28"/>
      <c r="ULO78" s="28"/>
      <c r="ULP78" s="28"/>
      <c r="ULQ78" s="28"/>
      <c r="ULR78" s="28"/>
      <c r="ULS78" s="52"/>
      <c r="ULT78" s="51"/>
      <c r="ULU78" s="51"/>
      <c r="ULV78" s="51"/>
      <c r="ULW78" s="47"/>
      <c r="ULX78" s="52"/>
      <c r="ULY78" s="52"/>
      <c r="ULZ78" s="52"/>
      <c r="UMA78" s="28"/>
      <c r="UMB78" s="28"/>
      <c r="UMC78" s="28"/>
      <c r="UMD78" s="28"/>
      <c r="UME78" s="28"/>
      <c r="UMF78" s="28"/>
      <c r="UMG78" s="28"/>
      <c r="UMH78" s="28"/>
      <c r="UMI78" s="52"/>
      <c r="UMJ78" s="51"/>
      <c r="UMK78" s="51"/>
      <c r="UML78" s="51"/>
      <c r="UMM78" s="47"/>
      <c r="UMN78" s="52"/>
      <c r="UMO78" s="52"/>
      <c r="UMP78" s="52"/>
      <c r="UMQ78" s="28"/>
      <c r="UMR78" s="28"/>
      <c r="UMS78" s="28"/>
      <c r="UMT78" s="28"/>
      <c r="UMU78" s="28"/>
      <c r="UMV78" s="28"/>
      <c r="UMW78" s="28"/>
      <c r="UMX78" s="28"/>
      <c r="UMY78" s="52"/>
      <c r="UMZ78" s="51"/>
      <c r="UNA78" s="51"/>
      <c r="UNB78" s="51"/>
      <c r="UNC78" s="47"/>
      <c r="UND78" s="52"/>
      <c r="UNE78" s="52"/>
      <c r="UNF78" s="52"/>
      <c r="UNG78" s="28"/>
      <c r="UNH78" s="28"/>
      <c r="UNI78" s="28"/>
      <c r="UNJ78" s="28"/>
      <c r="UNK78" s="28"/>
      <c r="UNL78" s="28"/>
      <c r="UNM78" s="28"/>
      <c r="UNN78" s="28"/>
      <c r="UNO78" s="52"/>
      <c r="UNP78" s="51"/>
      <c r="UNQ78" s="51"/>
      <c r="UNR78" s="51"/>
      <c r="UNS78" s="47"/>
      <c r="UNT78" s="52"/>
      <c r="UNU78" s="52"/>
      <c r="UNV78" s="52"/>
      <c r="UNW78" s="28"/>
      <c r="UNX78" s="28"/>
      <c r="UNY78" s="28"/>
      <c r="UNZ78" s="28"/>
      <c r="UOA78" s="28"/>
      <c r="UOB78" s="28"/>
      <c r="UOC78" s="28"/>
      <c r="UOD78" s="28"/>
      <c r="UOE78" s="52"/>
      <c r="UOF78" s="51"/>
      <c r="UOG78" s="51"/>
      <c r="UOH78" s="51"/>
      <c r="UOI78" s="47"/>
      <c r="UOJ78" s="52"/>
      <c r="UOK78" s="52"/>
      <c r="UOL78" s="52"/>
      <c r="UOM78" s="28"/>
      <c r="UON78" s="28"/>
      <c r="UOO78" s="28"/>
      <c r="UOP78" s="28"/>
      <c r="UOQ78" s="28"/>
      <c r="UOR78" s="28"/>
      <c r="UOS78" s="28"/>
      <c r="UOT78" s="28"/>
      <c r="UOU78" s="52"/>
      <c r="UOV78" s="51"/>
      <c r="UOW78" s="51"/>
      <c r="UOX78" s="51"/>
      <c r="UOY78" s="47"/>
      <c r="UOZ78" s="52"/>
      <c r="UPA78" s="52"/>
      <c r="UPB78" s="52"/>
      <c r="UPC78" s="28"/>
      <c r="UPD78" s="28"/>
      <c r="UPE78" s="28"/>
      <c r="UPF78" s="28"/>
      <c r="UPG78" s="28"/>
      <c r="UPH78" s="28"/>
      <c r="UPI78" s="28"/>
      <c r="UPJ78" s="28"/>
      <c r="UPK78" s="52"/>
      <c r="UPL78" s="51"/>
      <c r="UPM78" s="51"/>
      <c r="UPN78" s="51"/>
      <c r="UPO78" s="47"/>
      <c r="UPP78" s="52"/>
      <c r="UPQ78" s="52"/>
      <c r="UPR78" s="52"/>
      <c r="UPS78" s="28"/>
      <c r="UPT78" s="28"/>
      <c r="UPU78" s="28"/>
      <c r="UPV78" s="28"/>
      <c r="UPW78" s="28"/>
      <c r="UPX78" s="28"/>
      <c r="UPY78" s="28"/>
      <c r="UPZ78" s="28"/>
      <c r="UQA78" s="52"/>
      <c r="UQB78" s="51"/>
      <c r="UQC78" s="51"/>
      <c r="UQD78" s="51"/>
      <c r="UQE78" s="47"/>
      <c r="UQF78" s="52"/>
      <c r="UQG78" s="52"/>
      <c r="UQH78" s="52"/>
      <c r="UQI78" s="28"/>
      <c r="UQJ78" s="28"/>
      <c r="UQK78" s="28"/>
      <c r="UQL78" s="28"/>
      <c r="UQM78" s="28"/>
      <c r="UQN78" s="28"/>
      <c r="UQO78" s="28"/>
      <c r="UQP78" s="28"/>
      <c r="UQQ78" s="52"/>
      <c r="UQR78" s="51"/>
      <c r="UQS78" s="51"/>
      <c r="UQT78" s="51"/>
      <c r="UQU78" s="47"/>
      <c r="UQV78" s="52"/>
      <c r="UQW78" s="52"/>
      <c r="UQX78" s="52"/>
      <c r="UQY78" s="28"/>
      <c r="UQZ78" s="28"/>
      <c r="URA78" s="28"/>
      <c r="URB78" s="28"/>
      <c r="URC78" s="28"/>
      <c r="URD78" s="28"/>
      <c r="URE78" s="28"/>
      <c r="URF78" s="28"/>
      <c r="URG78" s="52"/>
      <c r="URH78" s="51"/>
      <c r="URI78" s="51"/>
      <c r="URJ78" s="51"/>
      <c r="URK78" s="47"/>
      <c r="URL78" s="52"/>
      <c r="URM78" s="52"/>
      <c r="URN78" s="52"/>
      <c r="URO78" s="28"/>
      <c r="URP78" s="28"/>
      <c r="URQ78" s="28"/>
      <c r="URR78" s="28"/>
      <c r="URS78" s="28"/>
      <c r="URT78" s="28"/>
      <c r="URU78" s="28"/>
      <c r="URV78" s="28"/>
      <c r="URW78" s="52"/>
      <c r="URX78" s="51"/>
      <c r="URY78" s="51"/>
      <c r="URZ78" s="51"/>
      <c r="USA78" s="47"/>
      <c r="USB78" s="52"/>
      <c r="USC78" s="52"/>
      <c r="USD78" s="52"/>
      <c r="USE78" s="28"/>
      <c r="USF78" s="28"/>
      <c r="USG78" s="28"/>
      <c r="USH78" s="28"/>
      <c r="USI78" s="28"/>
      <c r="USJ78" s="28"/>
      <c r="USK78" s="28"/>
      <c r="USL78" s="28"/>
      <c r="USM78" s="52"/>
      <c r="USN78" s="51"/>
      <c r="USO78" s="51"/>
      <c r="USP78" s="51"/>
      <c r="USQ78" s="47"/>
      <c r="USR78" s="52"/>
      <c r="USS78" s="52"/>
      <c r="UST78" s="52"/>
      <c r="USU78" s="28"/>
      <c r="USV78" s="28"/>
      <c r="USW78" s="28"/>
      <c r="USX78" s="28"/>
      <c r="USY78" s="28"/>
      <c r="USZ78" s="28"/>
      <c r="UTA78" s="28"/>
      <c r="UTB78" s="28"/>
      <c r="UTC78" s="52"/>
      <c r="UTD78" s="51"/>
      <c r="UTE78" s="51"/>
      <c r="UTF78" s="51"/>
      <c r="UTG78" s="47"/>
      <c r="UTH78" s="52"/>
      <c r="UTI78" s="52"/>
      <c r="UTJ78" s="52"/>
      <c r="UTK78" s="28"/>
      <c r="UTL78" s="28"/>
      <c r="UTM78" s="28"/>
      <c r="UTN78" s="28"/>
      <c r="UTO78" s="28"/>
      <c r="UTP78" s="28"/>
      <c r="UTQ78" s="28"/>
      <c r="UTR78" s="28"/>
      <c r="UTS78" s="52"/>
      <c r="UTT78" s="51"/>
      <c r="UTU78" s="51"/>
      <c r="UTV78" s="51"/>
      <c r="UTW78" s="47"/>
      <c r="UTX78" s="52"/>
      <c r="UTY78" s="52"/>
      <c r="UTZ78" s="52"/>
      <c r="UUA78" s="28"/>
      <c r="UUB78" s="28"/>
      <c r="UUC78" s="28"/>
      <c r="UUD78" s="28"/>
      <c r="UUE78" s="28"/>
      <c r="UUF78" s="28"/>
      <c r="UUG78" s="28"/>
      <c r="UUH78" s="28"/>
      <c r="UUI78" s="52"/>
      <c r="UUJ78" s="51"/>
      <c r="UUK78" s="51"/>
      <c r="UUL78" s="51"/>
      <c r="UUM78" s="47"/>
      <c r="UUN78" s="52"/>
      <c r="UUO78" s="52"/>
      <c r="UUP78" s="52"/>
      <c r="UUQ78" s="28"/>
      <c r="UUR78" s="28"/>
      <c r="UUS78" s="28"/>
      <c r="UUT78" s="28"/>
      <c r="UUU78" s="28"/>
      <c r="UUV78" s="28"/>
      <c r="UUW78" s="28"/>
      <c r="UUX78" s="28"/>
      <c r="UUY78" s="52"/>
      <c r="UUZ78" s="51"/>
      <c r="UVA78" s="51"/>
      <c r="UVB78" s="51"/>
      <c r="UVC78" s="47"/>
      <c r="UVD78" s="52"/>
      <c r="UVE78" s="52"/>
      <c r="UVF78" s="52"/>
      <c r="UVG78" s="28"/>
      <c r="UVH78" s="28"/>
      <c r="UVI78" s="28"/>
      <c r="UVJ78" s="28"/>
      <c r="UVK78" s="28"/>
      <c r="UVL78" s="28"/>
      <c r="UVM78" s="28"/>
      <c r="UVN78" s="28"/>
      <c r="UVO78" s="52"/>
      <c r="UVP78" s="51"/>
      <c r="UVQ78" s="51"/>
      <c r="UVR78" s="51"/>
      <c r="UVS78" s="47"/>
      <c r="UVT78" s="52"/>
      <c r="UVU78" s="52"/>
      <c r="UVV78" s="52"/>
      <c r="UVW78" s="28"/>
      <c r="UVX78" s="28"/>
      <c r="UVY78" s="28"/>
      <c r="UVZ78" s="28"/>
      <c r="UWA78" s="28"/>
      <c r="UWB78" s="28"/>
      <c r="UWC78" s="28"/>
      <c r="UWD78" s="28"/>
      <c r="UWE78" s="52"/>
      <c r="UWF78" s="51"/>
      <c r="UWG78" s="51"/>
      <c r="UWH78" s="51"/>
      <c r="UWI78" s="47"/>
      <c r="UWJ78" s="52"/>
      <c r="UWK78" s="52"/>
      <c r="UWL78" s="52"/>
      <c r="UWM78" s="28"/>
      <c r="UWN78" s="28"/>
      <c r="UWO78" s="28"/>
      <c r="UWP78" s="28"/>
      <c r="UWQ78" s="28"/>
      <c r="UWR78" s="28"/>
      <c r="UWS78" s="28"/>
      <c r="UWT78" s="28"/>
      <c r="UWU78" s="52"/>
      <c r="UWV78" s="51"/>
      <c r="UWW78" s="51"/>
      <c r="UWX78" s="51"/>
      <c r="UWY78" s="47"/>
      <c r="UWZ78" s="52"/>
      <c r="UXA78" s="52"/>
      <c r="UXB78" s="52"/>
      <c r="UXC78" s="28"/>
      <c r="UXD78" s="28"/>
      <c r="UXE78" s="28"/>
      <c r="UXF78" s="28"/>
      <c r="UXG78" s="28"/>
      <c r="UXH78" s="28"/>
      <c r="UXI78" s="28"/>
      <c r="UXJ78" s="28"/>
      <c r="UXK78" s="52"/>
      <c r="UXL78" s="51"/>
      <c r="UXM78" s="51"/>
      <c r="UXN78" s="51"/>
      <c r="UXO78" s="47"/>
      <c r="UXP78" s="52"/>
      <c r="UXQ78" s="52"/>
      <c r="UXR78" s="52"/>
      <c r="UXS78" s="28"/>
      <c r="UXT78" s="28"/>
      <c r="UXU78" s="28"/>
      <c r="UXV78" s="28"/>
      <c r="UXW78" s="28"/>
      <c r="UXX78" s="28"/>
      <c r="UXY78" s="28"/>
      <c r="UXZ78" s="28"/>
      <c r="UYA78" s="52"/>
      <c r="UYB78" s="51"/>
      <c r="UYC78" s="51"/>
      <c r="UYD78" s="51"/>
      <c r="UYE78" s="47"/>
      <c r="UYF78" s="52"/>
      <c r="UYG78" s="52"/>
      <c r="UYH78" s="52"/>
      <c r="UYI78" s="28"/>
      <c r="UYJ78" s="28"/>
      <c r="UYK78" s="28"/>
      <c r="UYL78" s="28"/>
      <c r="UYM78" s="28"/>
      <c r="UYN78" s="28"/>
      <c r="UYO78" s="28"/>
      <c r="UYP78" s="28"/>
      <c r="UYQ78" s="52"/>
      <c r="UYR78" s="51"/>
      <c r="UYS78" s="51"/>
      <c r="UYT78" s="51"/>
      <c r="UYU78" s="47"/>
      <c r="UYV78" s="52"/>
      <c r="UYW78" s="52"/>
      <c r="UYX78" s="52"/>
      <c r="UYY78" s="28"/>
      <c r="UYZ78" s="28"/>
      <c r="UZA78" s="28"/>
      <c r="UZB78" s="28"/>
      <c r="UZC78" s="28"/>
      <c r="UZD78" s="28"/>
      <c r="UZE78" s="28"/>
      <c r="UZF78" s="28"/>
      <c r="UZG78" s="52"/>
      <c r="UZH78" s="51"/>
      <c r="UZI78" s="51"/>
      <c r="UZJ78" s="51"/>
      <c r="UZK78" s="47"/>
      <c r="UZL78" s="52"/>
      <c r="UZM78" s="52"/>
      <c r="UZN78" s="52"/>
      <c r="UZO78" s="28"/>
      <c r="UZP78" s="28"/>
      <c r="UZQ78" s="28"/>
      <c r="UZR78" s="28"/>
      <c r="UZS78" s="28"/>
      <c r="UZT78" s="28"/>
      <c r="UZU78" s="28"/>
      <c r="UZV78" s="28"/>
      <c r="UZW78" s="52"/>
      <c r="UZX78" s="51"/>
      <c r="UZY78" s="51"/>
      <c r="UZZ78" s="51"/>
      <c r="VAA78" s="47"/>
      <c r="VAB78" s="52"/>
      <c r="VAC78" s="52"/>
      <c r="VAD78" s="52"/>
      <c r="VAE78" s="28"/>
      <c r="VAF78" s="28"/>
      <c r="VAG78" s="28"/>
      <c r="VAH78" s="28"/>
      <c r="VAI78" s="28"/>
      <c r="VAJ78" s="28"/>
      <c r="VAK78" s="28"/>
      <c r="VAL78" s="28"/>
      <c r="VAM78" s="52"/>
      <c r="VAN78" s="51"/>
      <c r="VAO78" s="51"/>
      <c r="VAP78" s="51"/>
      <c r="VAQ78" s="47"/>
      <c r="VAR78" s="52"/>
      <c r="VAS78" s="52"/>
      <c r="VAT78" s="52"/>
      <c r="VAU78" s="28"/>
      <c r="VAV78" s="28"/>
      <c r="VAW78" s="28"/>
      <c r="VAX78" s="28"/>
      <c r="VAY78" s="28"/>
      <c r="VAZ78" s="28"/>
      <c r="VBA78" s="28"/>
      <c r="VBB78" s="28"/>
      <c r="VBC78" s="52"/>
      <c r="VBD78" s="51"/>
      <c r="VBE78" s="51"/>
      <c r="VBF78" s="51"/>
      <c r="VBG78" s="47"/>
      <c r="VBH78" s="52"/>
      <c r="VBI78" s="52"/>
      <c r="VBJ78" s="52"/>
      <c r="VBK78" s="28"/>
      <c r="VBL78" s="28"/>
      <c r="VBM78" s="28"/>
      <c r="VBN78" s="28"/>
      <c r="VBO78" s="28"/>
      <c r="VBP78" s="28"/>
      <c r="VBQ78" s="28"/>
      <c r="VBR78" s="28"/>
      <c r="VBS78" s="52"/>
      <c r="VBT78" s="51"/>
      <c r="VBU78" s="51"/>
      <c r="VBV78" s="51"/>
      <c r="VBW78" s="47"/>
      <c r="VBX78" s="52"/>
      <c r="VBY78" s="52"/>
      <c r="VBZ78" s="52"/>
      <c r="VCA78" s="28"/>
      <c r="VCB78" s="28"/>
      <c r="VCC78" s="28"/>
      <c r="VCD78" s="28"/>
      <c r="VCE78" s="28"/>
      <c r="VCF78" s="28"/>
      <c r="VCG78" s="28"/>
      <c r="VCH78" s="28"/>
      <c r="VCI78" s="52"/>
      <c r="VCJ78" s="51"/>
      <c r="VCK78" s="51"/>
      <c r="VCL78" s="51"/>
      <c r="VCM78" s="47"/>
      <c r="VCN78" s="52"/>
      <c r="VCO78" s="52"/>
      <c r="VCP78" s="52"/>
      <c r="VCQ78" s="28"/>
      <c r="VCR78" s="28"/>
      <c r="VCS78" s="28"/>
      <c r="VCT78" s="28"/>
      <c r="VCU78" s="28"/>
      <c r="VCV78" s="28"/>
      <c r="VCW78" s="28"/>
      <c r="VCX78" s="28"/>
      <c r="VCY78" s="52"/>
      <c r="VCZ78" s="51"/>
      <c r="VDA78" s="51"/>
      <c r="VDB78" s="51"/>
      <c r="VDC78" s="47"/>
      <c r="VDD78" s="52"/>
      <c r="VDE78" s="52"/>
      <c r="VDF78" s="52"/>
      <c r="VDG78" s="28"/>
      <c r="VDH78" s="28"/>
      <c r="VDI78" s="28"/>
      <c r="VDJ78" s="28"/>
      <c r="VDK78" s="28"/>
      <c r="VDL78" s="28"/>
      <c r="VDM78" s="28"/>
      <c r="VDN78" s="28"/>
      <c r="VDO78" s="52"/>
      <c r="VDP78" s="51"/>
      <c r="VDQ78" s="51"/>
      <c r="VDR78" s="51"/>
      <c r="VDS78" s="47"/>
      <c r="VDT78" s="52"/>
      <c r="VDU78" s="52"/>
      <c r="VDV78" s="52"/>
      <c r="VDW78" s="28"/>
      <c r="VDX78" s="28"/>
      <c r="VDY78" s="28"/>
      <c r="VDZ78" s="28"/>
      <c r="VEA78" s="28"/>
      <c r="VEB78" s="28"/>
      <c r="VEC78" s="28"/>
      <c r="VED78" s="28"/>
      <c r="VEE78" s="52"/>
      <c r="VEF78" s="51"/>
      <c r="VEG78" s="51"/>
      <c r="VEH78" s="51"/>
      <c r="VEI78" s="47"/>
      <c r="VEJ78" s="52"/>
      <c r="VEK78" s="52"/>
      <c r="VEL78" s="52"/>
      <c r="VEM78" s="28"/>
      <c r="VEN78" s="28"/>
      <c r="VEO78" s="28"/>
      <c r="VEP78" s="28"/>
      <c r="VEQ78" s="28"/>
      <c r="VER78" s="28"/>
      <c r="VES78" s="28"/>
      <c r="VET78" s="28"/>
      <c r="VEU78" s="52"/>
      <c r="VEV78" s="51"/>
      <c r="VEW78" s="51"/>
      <c r="VEX78" s="51"/>
      <c r="VEY78" s="47"/>
      <c r="VEZ78" s="52"/>
      <c r="VFA78" s="52"/>
      <c r="VFB78" s="52"/>
      <c r="VFC78" s="28"/>
      <c r="VFD78" s="28"/>
      <c r="VFE78" s="28"/>
      <c r="VFF78" s="28"/>
      <c r="VFG78" s="28"/>
      <c r="VFH78" s="28"/>
      <c r="VFI78" s="28"/>
      <c r="VFJ78" s="28"/>
      <c r="VFK78" s="52"/>
      <c r="VFL78" s="51"/>
      <c r="VFM78" s="51"/>
      <c r="VFN78" s="51"/>
      <c r="VFO78" s="47"/>
      <c r="VFP78" s="52"/>
      <c r="VFQ78" s="52"/>
      <c r="VFR78" s="52"/>
      <c r="VFS78" s="28"/>
      <c r="VFT78" s="28"/>
      <c r="VFU78" s="28"/>
      <c r="VFV78" s="28"/>
      <c r="VFW78" s="28"/>
      <c r="VFX78" s="28"/>
      <c r="VFY78" s="28"/>
      <c r="VFZ78" s="28"/>
      <c r="VGA78" s="52"/>
      <c r="VGB78" s="51"/>
      <c r="VGC78" s="51"/>
      <c r="VGD78" s="51"/>
      <c r="VGE78" s="47"/>
      <c r="VGF78" s="52"/>
      <c r="VGG78" s="52"/>
      <c r="VGH78" s="52"/>
      <c r="VGI78" s="28"/>
      <c r="VGJ78" s="28"/>
      <c r="VGK78" s="28"/>
      <c r="VGL78" s="28"/>
      <c r="VGM78" s="28"/>
      <c r="VGN78" s="28"/>
      <c r="VGO78" s="28"/>
      <c r="VGP78" s="28"/>
      <c r="VGQ78" s="52"/>
      <c r="VGR78" s="51"/>
      <c r="VGS78" s="51"/>
      <c r="VGT78" s="51"/>
      <c r="VGU78" s="47"/>
      <c r="VGV78" s="52"/>
      <c r="VGW78" s="52"/>
      <c r="VGX78" s="52"/>
      <c r="VGY78" s="28"/>
      <c r="VGZ78" s="28"/>
      <c r="VHA78" s="28"/>
      <c r="VHB78" s="28"/>
      <c r="VHC78" s="28"/>
      <c r="VHD78" s="28"/>
      <c r="VHE78" s="28"/>
      <c r="VHF78" s="28"/>
      <c r="VHG78" s="52"/>
      <c r="VHH78" s="51"/>
      <c r="VHI78" s="51"/>
      <c r="VHJ78" s="51"/>
      <c r="VHK78" s="47"/>
      <c r="VHL78" s="52"/>
      <c r="VHM78" s="52"/>
      <c r="VHN78" s="52"/>
      <c r="VHO78" s="28"/>
      <c r="VHP78" s="28"/>
      <c r="VHQ78" s="28"/>
      <c r="VHR78" s="28"/>
      <c r="VHS78" s="28"/>
      <c r="VHT78" s="28"/>
      <c r="VHU78" s="28"/>
      <c r="VHV78" s="28"/>
      <c r="VHW78" s="52"/>
      <c r="VHX78" s="51"/>
      <c r="VHY78" s="51"/>
      <c r="VHZ78" s="51"/>
      <c r="VIA78" s="47"/>
      <c r="VIB78" s="52"/>
      <c r="VIC78" s="52"/>
      <c r="VID78" s="52"/>
      <c r="VIE78" s="28"/>
      <c r="VIF78" s="28"/>
      <c r="VIG78" s="28"/>
      <c r="VIH78" s="28"/>
      <c r="VII78" s="28"/>
      <c r="VIJ78" s="28"/>
      <c r="VIK78" s="28"/>
      <c r="VIL78" s="28"/>
      <c r="VIM78" s="52"/>
      <c r="VIN78" s="51"/>
      <c r="VIO78" s="51"/>
      <c r="VIP78" s="51"/>
      <c r="VIQ78" s="47"/>
      <c r="VIR78" s="52"/>
      <c r="VIS78" s="52"/>
      <c r="VIT78" s="52"/>
      <c r="VIU78" s="28"/>
      <c r="VIV78" s="28"/>
      <c r="VIW78" s="28"/>
      <c r="VIX78" s="28"/>
      <c r="VIY78" s="28"/>
      <c r="VIZ78" s="28"/>
      <c r="VJA78" s="28"/>
      <c r="VJB78" s="28"/>
      <c r="VJC78" s="52"/>
      <c r="VJD78" s="51"/>
      <c r="VJE78" s="51"/>
      <c r="VJF78" s="51"/>
      <c r="VJG78" s="47"/>
      <c r="VJH78" s="52"/>
      <c r="VJI78" s="52"/>
      <c r="VJJ78" s="52"/>
      <c r="VJK78" s="28"/>
      <c r="VJL78" s="28"/>
      <c r="VJM78" s="28"/>
      <c r="VJN78" s="28"/>
      <c r="VJO78" s="28"/>
      <c r="VJP78" s="28"/>
      <c r="VJQ78" s="28"/>
      <c r="VJR78" s="28"/>
      <c r="VJS78" s="52"/>
      <c r="VJT78" s="51"/>
      <c r="VJU78" s="51"/>
      <c r="VJV78" s="51"/>
      <c r="VJW78" s="47"/>
      <c r="VJX78" s="52"/>
      <c r="VJY78" s="52"/>
      <c r="VJZ78" s="52"/>
      <c r="VKA78" s="28"/>
      <c r="VKB78" s="28"/>
      <c r="VKC78" s="28"/>
      <c r="VKD78" s="28"/>
      <c r="VKE78" s="28"/>
      <c r="VKF78" s="28"/>
      <c r="VKG78" s="28"/>
      <c r="VKH78" s="28"/>
      <c r="VKI78" s="52"/>
      <c r="VKJ78" s="51"/>
      <c r="VKK78" s="51"/>
      <c r="VKL78" s="51"/>
      <c r="VKM78" s="47"/>
      <c r="VKN78" s="52"/>
      <c r="VKO78" s="52"/>
      <c r="VKP78" s="52"/>
      <c r="VKQ78" s="28"/>
      <c r="VKR78" s="28"/>
      <c r="VKS78" s="28"/>
      <c r="VKT78" s="28"/>
      <c r="VKU78" s="28"/>
      <c r="VKV78" s="28"/>
      <c r="VKW78" s="28"/>
      <c r="VKX78" s="28"/>
      <c r="VKY78" s="52"/>
      <c r="VKZ78" s="51"/>
      <c r="VLA78" s="51"/>
      <c r="VLB78" s="51"/>
      <c r="VLC78" s="47"/>
      <c r="VLD78" s="52"/>
      <c r="VLE78" s="52"/>
      <c r="VLF78" s="52"/>
      <c r="VLG78" s="28"/>
      <c r="VLH78" s="28"/>
      <c r="VLI78" s="28"/>
      <c r="VLJ78" s="28"/>
      <c r="VLK78" s="28"/>
      <c r="VLL78" s="28"/>
      <c r="VLM78" s="28"/>
      <c r="VLN78" s="28"/>
      <c r="VLO78" s="52"/>
      <c r="VLP78" s="51"/>
      <c r="VLQ78" s="51"/>
      <c r="VLR78" s="51"/>
      <c r="VLS78" s="47"/>
      <c r="VLT78" s="52"/>
      <c r="VLU78" s="52"/>
      <c r="VLV78" s="52"/>
      <c r="VLW78" s="28"/>
      <c r="VLX78" s="28"/>
      <c r="VLY78" s="28"/>
      <c r="VLZ78" s="28"/>
      <c r="VMA78" s="28"/>
      <c r="VMB78" s="28"/>
      <c r="VMC78" s="28"/>
      <c r="VMD78" s="28"/>
      <c r="VME78" s="52"/>
      <c r="VMF78" s="51"/>
      <c r="VMG78" s="51"/>
      <c r="VMH78" s="51"/>
      <c r="VMI78" s="47"/>
      <c r="VMJ78" s="52"/>
      <c r="VMK78" s="52"/>
      <c r="VML78" s="52"/>
      <c r="VMM78" s="28"/>
      <c r="VMN78" s="28"/>
      <c r="VMO78" s="28"/>
      <c r="VMP78" s="28"/>
      <c r="VMQ78" s="28"/>
      <c r="VMR78" s="28"/>
      <c r="VMS78" s="28"/>
      <c r="VMT78" s="28"/>
      <c r="VMU78" s="52"/>
      <c r="VMV78" s="51"/>
      <c r="VMW78" s="51"/>
      <c r="VMX78" s="51"/>
      <c r="VMY78" s="47"/>
      <c r="VMZ78" s="52"/>
      <c r="VNA78" s="52"/>
      <c r="VNB78" s="52"/>
      <c r="VNC78" s="28"/>
      <c r="VND78" s="28"/>
      <c r="VNE78" s="28"/>
      <c r="VNF78" s="28"/>
      <c r="VNG78" s="28"/>
      <c r="VNH78" s="28"/>
      <c r="VNI78" s="28"/>
      <c r="VNJ78" s="28"/>
      <c r="VNK78" s="52"/>
      <c r="VNL78" s="51"/>
      <c r="VNM78" s="51"/>
      <c r="VNN78" s="51"/>
      <c r="VNO78" s="47"/>
      <c r="VNP78" s="52"/>
      <c r="VNQ78" s="52"/>
      <c r="VNR78" s="52"/>
      <c r="VNS78" s="28"/>
      <c r="VNT78" s="28"/>
      <c r="VNU78" s="28"/>
      <c r="VNV78" s="28"/>
      <c r="VNW78" s="28"/>
      <c r="VNX78" s="28"/>
      <c r="VNY78" s="28"/>
      <c r="VNZ78" s="28"/>
      <c r="VOA78" s="52"/>
      <c r="VOB78" s="51"/>
      <c r="VOC78" s="51"/>
      <c r="VOD78" s="51"/>
      <c r="VOE78" s="47"/>
      <c r="VOF78" s="52"/>
      <c r="VOG78" s="52"/>
      <c r="VOH78" s="52"/>
      <c r="VOI78" s="28"/>
      <c r="VOJ78" s="28"/>
      <c r="VOK78" s="28"/>
      <c r="VOL78" s="28"/>
      <c r="VOM78" s="28"/>
      <c r="VON78" s="28"/>
      <c r="VOO78" s="28"/>
      <c r="VOP78" s="28"/>
      <c r="VOQ78" s="52"/>
      <c r="VOR78" s="51"/>
      <c r="VOS78" s="51"/>
      <c r="VOT78" s="51"/>
      <c r="VOU78" s="47"/>
      <c r="VOV78" s="52"/>
      <c r="VOW78" s="52"/>
      <c r="VOX78" s="52"/>
      <c r="VOY78" s="28"/>
      <c r="VOZ78" s="28"/>
      <c r="VPA78" s="28"/>
      <c r="VPB78" s="28"/>
      <c r="VPC78" s="28"/>
      <c r="VPD78" s="28"/>
      <c r="VPE78" s="28"/>
      <c r="VPF78" s="28"/>
      <c r="VPG78" s="52"/>
      <c r="VPH78" s="51"/>
      <c r="VPI78" s="51"/>
      <c r="VPJ78" s="51"/>
      <c r="VPK78" s="47"/>
      <c r="VPL78" s="52"/>
      <c r="VPM78" s="52"/>
      <c r="VPN78" s="52"/>
      <c r="VPO78" s="28"/>
      <c r="VPP78" s="28"/>
      <c r="VPQ78" s="28"/>
      <c r="VPR78" s="28"/>
      <c r="VPS78" s="28"/>
      <c r="VPT78" s="28"/>
      <c r="VPU78" s="28"/>
      <c r="VPV78" s="28"/>
      <c r="VPW78" s="52"/>
      <c r="VPX78" s="51"/>
      <c r="VPY78" s="51"/>
      <c r="VPZ78" s="51"/>
      <c r="VQA78" s="47"/>
      <c r="VQB78" s="52"/>
      <c r="VQC78" s="52"/>
      <c r="VQD78" s="52"/>
      <c r="VQE78" s="28"/>
      <c r="VQF78" s="28"/>
      <c r="VQG78" s="28"/>
      <c r="VQH78" s="28"/>
      <c r="VQI78" s="28"/>
      <c r="VQJ78" s="28"/>
      <c r="VQK78" s="28"/>
      <c r="VQL78" s="28"/>
      <c r="VQM78" s="52"/>
      <c r="VQN78" s="51"/>
      <c r="VQO78" s="51"/>
      <c r="VQP78" s="51"/>
      <c r="VQQ78" s="47"/>
      <c r="VQR78" s="52"/>
      <c r="VQS78" s="52"/>
      <c r="VQT78" s="52"/>
      <c r="VQU78" s="28"/>
      <c r="VQV78" s="28"/>
      <c r="VQW78" s="28"/>
      <c r="VQX78" s="28"/>
      <c r="VQY78" s="28"/>
      <c r="VQZ78" s="28"/>
      <c r="VRA78" s="28"/>
      <c r="VRB78" s="28"/>
      <c r="VRC78" s="52"/>
      <c r="VRD78" s="51"/>
      <c r="VRE78" s="51"/>
      <c r="VRF78" s="51"/>
      <c r="VRG78" s="47"/>
      <c r="VRH78" s="52"/>
      <c r="VRI78" s="52"/>
      <c r="VRJ78" s="52"/>
      <c r="VRK78" s="28"/>
      <c r="VRL78" s="28"/>
      <c r="VRM78" s="28"/>
      <c r="VRN78" s="28"/>
      <c r="VRO78" s="28"/>
      <c r="VRP78" s="28"/>
      <c r="VRQ78" s="28"/>
      <c r="VRR78" s="28"/>
      <c r="VRS78" s="52"/>
      <c r="VRT78" s="51"/>
      <c r="VRU78" s="51"/>
      <c r="VRV78" s="51"/>
      <c r="VRW78" s="47"/>
      <c r="VRX78" s="52"/>
      <c r="VRY78" s="52"/>
      <c r="VRZ78" s="52"/>
      <c r="VSA78" s="28"/>
      <c r="VSB78" s="28"/>
      <c r="VSC78" s="28"/>
      <c r="VSD78" s="28"/>
      <c r="VSE78" s="28"/>
      <c r="VSF78" s="28"/>
      <c r="VSG78" s="28"/>
      <c r="VSH78" s="28"/>
      <c r="VSI78" s="52"/>
      <c r="VSJ78" s="51"/>
      <c r="VSK78" s="51"/>
      <c r="VSL78" s="51"/>
      <c r="VSM78" s="47"/>
      <c r="VSN78" s="52"/>
      <c r="VSO78" s="52"/>
      <c r="VSP78" s="52"/>
      <c r="VSQ78" s="28"/>
      <c r="VSR78" s="28"/>
      <c r="VSS78" s="28"/>
      <c r="VST78" s="28"/>
      <c r="VSU78" s="28"/>
      <c r="VSV78" s="28"/>
      <c r="VSW78" s="28"/>
      <c r="VSX78" s="28"/>
      <c r="VSY78" s="52"/>
      <c r="VSZ78" s="51"/>
      <c r="VTA78" s="51"/>
      <c r="VTB78" s="51"/>
      <c r="VTC78" s="47"/>
      <c r="VTD78" s="52"/>
      <c r="VTE78" s="52"/>
      <c r="VTF78" s="52"/>
      <c r="VTG78" s="28"/>
      <c r="VTH78" s="28"/>
      <c r="VTI78" s="28"/>
      <c r="VTJ78" s="28"/>
      <c r="VTK78" s="28"/>
      <c r="VTL78" s="28"/>
      <c r="VTM78" s="28"/>
      <c r="VTN78" s="28"/>
      <c r="VTO78" s="52"/>
      <c r="VTP78" s="51"/>
      <c r="VTQ78" s="51"/>
      <c r="VTR78" s="51"/>
      <c r="VTS78" s="47"/>
      <c r="VTT78" s="52"/>
      <c r="VTU78" s="52"/>
      <c r="VTV78" s="52"/>
      <c r="VTW78" s="28"/>
      <c r="VTX78" s="28"/>
      <c r="VTY78" s="28"/>
      <c r="VTZ78" s="28"/>
      <c r="VUA78" s="28"/>
      <c r="VUB78" s="28"/>
      <c r="VUC78" s="28"/>
      <c r="VUD78" s="28"/>
      <c r="VUE78" s="52"/>
      <c r="VUF78" s="51"/>
      <c r="VUG78" s="51"/>
      <c r="VUH78" s="51"/>
      <c r="VUI78" s="47"/>
      <c r="VUJ78" s="52"/>
      <c r="VUK78" s="52"/>
      <c r="VUL78" s="52"/>
      <c r="VUM78" s="28"/>
      <c r="VUN78" s="28"/>
      <c r="VUO78" s="28"/>
      <c r="VUP78" s="28"/>
      <c r="VUQ78" s="28"/>
      <c r="VUR78" s="28"/>
      <c r="VUS78" s="28"/>
      <c r="VUT78" s="28"/>
      <c r="VUU78" s="52"/>
      <c r="VUV78" s="51"/>
      <c r="VUW78" s="51"/>
      <c r="VUX78" s="51"/>
      <c r="VUY78" s="47"/>
      <c r="VUZ78" s="52"/>
      <c r="VVA78" s="52"/>
      <c r="VVB78" s="52"/>
      <c r="VVC78" s="28"/>
      <c r="VVD78" s="28"/>
      <c r="VVE78" s="28"/>
      <c r="VVF78" s="28"/>
      <c r="VVG78" s="28"/>
      <c r="VVH78" s="28"/>
      <c r="VVI78" s="28"/>
      <c r="VVJ78" s="28"/>
      <c r="VVK78" s="52"/>
      <c r="VVL78" s="51"/>
      <c r="VVM78" s="51"/>
      <c r="VVN78" s="51"/>
      <c r="VVO78" s="47"/>
      <c r="VVP78" s="52"/>
      <c r="VVQ78" s="52"/>
      <c r="VVR78" s="52"/>
      <c r="VVS78" s="28"/>
      <c r="VVT78" s="28"/>
      <c r="VVU78" s="28"/>
      <c r="VVV78" s="28"/>
      <c r="VVW78" s="28"/>
      <c r="VVX78" s="28"/>
      <c r="VVY78" s="28"/>
      <c r="VVZ78" s="28"/>
      <c r="VWA78" s="52"/>
      <c r="VWB78" s="51"/>
      <c r="VWC78" s="51"/>
      <c r="VWD78" s="51"/>
      <c r="VWE78" s="47"/>
      <c r="VWF78" s="52"/>
      <c r="VWG78" s="52"/>
      <c r="VWH78" s="52"/>
      <c r="VWI78" s="28"/>
      <c r="VWJ78" s="28"/>
      <c r="VWK78" s="28"/>
      <c r="VWL78" s="28"/>
      <c r="VWM78" s="28"/>
      <c r="VWN78" s="28"/>
      <c r="VWO78" s="28"/>
      <c r="VWP78" s="28"/>
      <c r="VWQ78" s="52"/>
      <c r="VWR78" s="51"/>
      <c r="VWS78" s="51"/>
      <c r="VWT78" s="51"/>
      <c r="VWU78" s="47"/>
      <c r="VWV78" s="52"/>
      <c r="VWW78" s="52"/>
      <c r="VWX78" s="52"/>
      <c r="VWY78" s="28"/>
      <c r="VWZ78" s="28"/>
      <c r="VXA78" s="28"/>
      <c r="VXB78" s="28"/>
      <c r="VXC78" s="28"/>
      <c r="VXD78" s="28"/>
      <c r="VXE78" s="28"/>
      <c r="VXF78" s="28"/>
      <c r="VXG78" s="52"/>
      <c r="VXH78" s="51"/>
      <c r="VXI78" s="51"/>
      <c r="VXJ78" s="51"/>
      <c r="VXK78" s="47"/>
      <c r="VXL78" s="52"/>
      <c r="VXM78" s="52"/>
      <c r="VXN78" s="52"/>
      <c r="VXO78" s="28"/>
      <c r="VXP78" s="28"/>
      <c r="VXQ78" s="28"/>
      <c r="VXR78" s="28"/>
      <c r="VXS78" s="28"/>
      <c r="VXT78" s="28"/>
      <c r="VXU78" s="28"/>
      <c r="VXV78" s="28"/>
      <c r="VXW78" s="52"/>
      <c r="VXX78" s="51"/>
      <c r="VXY78" s="51"/>
      <c r="VXZ78" s="51"/>
      <c r="VYA78" s="47"/>
      <c r="VYB78" s="52"/>
      <c r="VYC78" s="52"/>
      <c r="VYD78" s="52"/>
      <c r="VYE78" s="28"/>
      <c r="VYF78" s="28"/>
      <c r="VYG78" s="28"/>
      <c r="VYH78" s="28"/>
      <c r="VYI78" s="28"/>
      <c r="VYJ78" s="28"/>
      <c r="VYK78" s="28"/>
      <c r="VYL78" s="28"/>
      <c r="VYM78" s="52"/>
      <c r="VYN78" s="51"/>
      <c r="VYO78" s="51"/>
      <c r="VYP78" s="51"/>
      <c r="VYQ78" s="47"/>
      <c r="VYR78" s="52"/>
      <c r="VYS78" s="52"/>
      <c r="VYT78" s="52"/>
      <c r="VYU78" s="28"/>
      <c r="VYV78" s="28"/>
      <c r="VYW78" s="28"/>
      <c r="VYX78" s="28"/>
      <c r="VYY78" s="28"/>
      <c r="VYZ78" s="28"/>
      <c r="VZA78" s="28"/>
      <c r="VZB78" s="28"/>
      <c r="VZC78" s="52"/>
      <c r="VZD78" s="51"/>
      <c r="VZE78" s="51"/>
      <c r="VZF78" s="51"/>
      <c r="VZG78" s="47"/>
      <c r="VZH78" s="52"/>
      <c r="VZI78" s="52"/>
      <c r="VZJ78" s="52"/>
      <c r="VZK78" s="28"/>
      <c r="VZL78" s="28"/>
      <c r="VZM78" s="28"/>
      <c r="VZN78" s="28"/>
      <c r="VZO78" s="28"/>
      <c r="VZP78" s="28"/>
      <c r="VZQ78" s="28"/>
      <c r="VZR78" s="28"/>
      <c r="VZS78" s="52"/>
      <c r="VZT78" s="51"/>
      <c r="VZU78" s="51"/>
      <c r="VZV78" s="51"/>
      <c r="VZW78" s="47"/>
      <c r="VZX78" s="52"/>
      <c r="VZY78" s="52"/>
      <c r="VZZ78" s="52"/>
      <c r="WAA78" s="28"/>
      <c r="WAB78" s="28"/>
      <c r="WAC78" s="28"/>
      <c r="WAD78" s="28"/>
      <c r="WAE78" s="28"/>
      <c r="WAF78" s="28"/>
      <c r="WAG78" s="28"/>
      <c r="WAH78" s="28"/>
      <c r="WAI78" s="52"/>
      <c r="WAJ78" s="51"/>
      <c r="WAK78" s="51"/>
      <c r="WAL78" s="51"/>
      <c r="WAM78" s="47"/>
      <c r="WAN78" s="52"/>
      <c r="WAO78" s="52"/>
      <c r="WAP78" s="52"/>
      <c r="WAQ78" s="28"/>
      <c r="WAR78" s="28"/>
      <c r="WAS78" s="28"/>
      <c r="WAT78" s="28"/>
      <c r="WAU78" s="28"/>
      <c r="WAV78" s="28"/>
      <c r="WAW78" s="28"/>
      <c r="WAX78" s="28"/>
      <c r="WAY78" s="52"/>
      <c r="WAZ78" s="51"/>
      <c r="WBA78" s="51"/>
      <c r="WBB78" s="51"/>
      <c r="WBC78" s="47"/>
      <c r="WBD78" s="52"/>
      <c r="WBE78" s="52"/>
      <c r="WBF78" s="52"/>
      <c r="WBG78" s="28"/>
      <c r="WBH78" s="28"/>
      <c r="WBI78" s="28"/>
      <c r="WBJ78" s="28"/>
      <c r="WBK78" s="28"/>
      <c r="WBL78" s="28"/>
      <c r="WBM78" s="28"/>
      <c r="WBN78" s="28"/>
      <c r="WBO78" s="52"/>
      <c r="WBP78" s="51"/>
      <c r="WBQ78" s="51"/>
      <c r="WBR78" s="51"/>
      <c r="WBS78" s="47"/>
      <c r="WBT78" s="52"/>
      <c r="WBU78" s="52"/>
      <c r="WBV78" s="52"/>
      <c r="WBW78" s="28"/>
      <c r="WBX78" s="28"/>
      <c r="WBY78" s="28"/>
      <c r="WBZ78" s="28"/>
      <c r="WCA78" s="28"/>
      <c r="WCB78" s="28"/>
      <c r="WCC78" s="28"/>
      <c r="WCD78" s="28"/>
      <c r="WCE78" s="52"/>
      <c r="WCF78" s="51"/>
      <c r="WCG78" s="51"/>
      <c r="WCH78" s="51"/>
      <c r="WCI78" s="47"/>
      <c r="WCJ78" s="52"/>
      <c r="WCK78" s="52"/>
      <c r="WCL78" s="52"/>
      <c r="WCM78" s="28"/>
      <c r="WCN78" s="28"/>
      <c r="WCO78" s="28"/>
      <c r="WCP78" s="28"/>
      <c r="WCQ78" s="28"/>
      <c r="WCR78" s="28"/>
      <c r="WCS78" s="28"/>
      <c r="WCT78" s="28"/>
      <c r="WCU78" s="52"/>
      <c r="WCV78" s="51"/>
      <c r="WCW78" s="51"/>
      <c r="WCX78" s="51"/>
      <c r="WCY78" s="47"/>
      <c r="WCZ78" s="52"/>
      <c r="WDA78" s="52"/>
      <c r="WDB78" s="52"/>
      <c r="WDC78" s="28"/>
      <c r="WDD78" s="28"/>
      <c r="WDE78" s="28"/>
      <c r="WDF78" s="28"/>
      <c r="WDG78" s="28"/>
      <c r="WDH78" s="28"/>
      <c r="WDI78" s="28"/>
      <c r="WDJ78" s="28"/>
      <c r="WDK78" s="52"/>
      <c r="WDL78" s="51"/>
      <c r="WDM78" s="51"/>
      <c r="WDN78" s="51"/>
      <c r="WDO78" s="47"/>
      <c r="WDP78" s="52"/>
      <c r="WDQ78" s="52"/>
      <c r="WDR78" s="52"/>
      <c r="WDS78" s="28"/>
      <c r="WDT78" s="28"/>
      <c r="WDU78" s="28"/>
      <c r="WDV78" s="28"/>
      <c r="WDW78" s="28"/>
      <c r="WDX78" s="28"/>
      <c r="WDY78" s="28"/>
      <c r="WDZ78" s="28"/>
      <c r="WEA78" s="52"/>
      <c r="WEB78" s="51"/>
      <c r="WEC78" s="51"/>
      <c r="WED78" s="51"/>
      <c r="WEE78" s="47"/>
      <c r="WEF78" s="52"/>
      <c r="WEG78" s="52"/>
      <c r="WEH78" s="52"/>
      <c r="WEI78" s="28"/>
      <c r="WEJ78" s="28"/>
      <c r="WEK78" s="28"/>
      <c r="WEL78" s="28"/>
      <c r="WEM78" s="28"/>
      <c r="WEN78" s="28"/>
      <c r="WEO78" s="28"/>
      <c r="WEP78" s="28"/>
      <c r="WEQ78" s="52"/>
      <c r="WER78" s="51"/>
      <c r="WES78" s="51"/>
      <c r="WET78" s="51"/>
      <c r="WEU78" s="47"/>
      <c r="WEV78" s="52"/>
      <c r="WEW78" s="52"/>
      <c r="WEX78" s="52"/>
      <c r="WEY78" s="28"/>
      <c r="WEZ78" s="28"/>
      <c r="WFA78" s="28"/>
      <c r="WFB78" s="28"/>
      <c r="WFC78" s="28"/>
      <c r="WFD78" s="28"/>
      <c r="WFE78" s="28"/>
      <c r="WFF78" s="28"/>
      <c r="WFG78" s="52"/>
      <c r="WFH78" s="51"/>
      <c r="WFI78" s="51"/>
      <c r="WFJ78" s="51"/>
      <c r="WFK78" s="47"/>
      <c r="WFL78" s="52"/>
      <c r="WFM78" s="52"/>
      <c r="WFN78" s="52"/>
      <c r="WFO78" s="28"/>
      <c r="WFP78" s="28"/>
      <c r="WFQ78" s="28"/>
      <c r="WFR78" s="28"/>
      <c r="WFS78" s="28"/>
      <c r="WFT78" s="28"/>
      <c r="WFU78" s="28"/>
      <c r="WFV78" s="28"/>
      <c r="WFW78" s="52"/>
      <c r="WFX78" s="51"/>
      <c r="WFY78" s="51"/>
      <c r="WFZ78" s="51"/>
      <c r="WGA78" s="47"/>
      <c r="WGB78" s="52"/>
      <c r="WGC78" s="52"/>
      <c r="WGD78" s="52"/>
      <c r="WGE78" s="28"/>
      <c r="WGF78" s="28"/>
      <c r="WGG78" s="28"/>
      <c r="WGH78" s="28"/>
      <c r="WGI78" s="28"/>
      <c r="WGJ78" s="28"/>
      <c r="WGK78" s="28"/>
      <c r="WGL78" s="28"/>
      <c r="WGM78" s="52"/>
      <c r="WGN78" s="51"/>
      <c r="WGO78" s="51"/>
      <c r="WGP78" s="51"/>
      <c r="WGQ78" s="47"/>
      <c r="WGR78" s="52"/>
      <c r="WGS78" s="52"/>
      <c r="WGT78" s="52"/>
      <c r="WGU78" s="28"/>
      <c r="WGV78" s="28"/>
      <c r="WGW78" s="28"/>
      <c r="WGX78" s="28"/>
      <c r="WGY78" s="28"/>
      <c r="WGZ78" s="28"/>
      <c r="WHA78" s="28"/>
      <c r="WHB78" s="28"/>
      <c r="WHC78" s="52"/>
      <c r="WHD78" s="51"/>
      <c r="WHE78" s="51"/>
      <c r="WHF78" s="51"/>
      <c r="WHG78" s="47"/>
      <c r="WHH78" s="52"/>
      <c r="WHI78" s="52"/>
      <c r="WHJ78" s="52"/>
      <c r="WHK78" s="28"/>
      <c r="WHL78" s="28"/>
      <c r="WHM78" s="28"/>
      <c r="WHN78" s="28"/>
      <c r="WHO78" s="28"/>
      <c r="WHP78" s="28"/>
      <c r="WHQ78" s="28"/>
      <c r="WHR78" s="28"/>
      <c r="WHS78" s="52"/>
      <c r="WHT78" s="51"/>
      <c r="WHU78" s="51"/>
      <c r="WHV78" s="51"/>
      <c r="WHW78" s="47"/>
      <c r="WHX78" s="52"/>
      <c r="WHY78" s="52"/>
      <c r="WHZ78" s="52"/>
      <c r="WIA78" s="28"/>
      <c r="WIB78" s="28"/>
      <c r="WIC78" s="28"/>
      <c r="WID78" s="28"/>
      <c r="WIE78" s="28"/>
      <c r="WIF78" s="28"/>
      <c r="WIG78" s="28"/>
      <c r="WIH78" s="28"/>
      <c r="WII78" s="52"/>
      <c r="WIJ78" s="51"/>
      <c r="WIK78" s="51"/>
      <c r="WIL78" s="51"/>
      <c r="WIM78" s="47"/>
      <c r="WIN78" s="52"/>
      <c r="WIO78" s="52"/>
      <c r="WIP78" s="52"/>
      <c r="WIQ78" s="28"/>
      <c r="WIR78" s="28"/>
      <c r="WIS78" s="28"/>
      <c r="WIT78" s="28"/>
      <c r="WIU78" s="28"/>
      <c r="WIV78" s="28"/>
      <c r="WIW78" s="28"/>
      <c r="WIX78" s="28"/>
      <c r="WIY78" s="52"/>
      <c r="WIZ78" s="51"/>
      <c r="WJA78" s="51"/>
      <c r="WJB78" s="51"/>
      <c r="WJC78" s="47"/>
      <c r="WJD78" s="52"/>
      <c r="WJE78" s="52"/>
      <c r="WJF78" s="52"/>
      <c r="WJG78" s="28"/>
      <c r="WJH78" s="28"/>
      <c r="WJI78" s="28"/>
      <c r="WJJ78" s="28"/>
      <c r="WJK78" s="28"/>
      <c r="WJL78" s="28"/>
      <c r="WJM78" s="28"/>
      <c r="WJN78" s="28"/>
      <c r="WJO78" s="52"/>
      <c r="WJP78" s="51"/>
      <c r="WJQ78" s="51"/>
      <c r="WJR78" s="51"/>
      <c r="WJS78" s="47"/>
      <c r="WJT78" s="52"/>
      <c r="WJU78" s="52"/>
      <c r="WJV78" s="52"/>
      <c r="WJW78" s="28"/>
      <c r="WJX78" s="28"/>
      <c r="WJY78" s="28"/>
      <c r="WJZ78" s="28"/>
      <c r="WKA78" s="28"/>
      <c r="WKB78" s="28"/>
      <c r="WKC78" s="28"/>
      <c r="WKD78" s="28"/>
      <c r="WKE78" s="52"/>
      <c r="WKF78" s="51"/>
      <c r="WKG78" s="51"/>
      <c r="WKH78" s="51"/>
      <c r="WKI78" s="47"/>
      <c r="WKJ78" s="52"/>
      <c r="WKK78" s="52"/>
      <c r="WKL78" s="52"/>
      <c r="WKM78" s="28"/>
      <c r="WKN78" s="28"/>
      <c r="WKO78" s="28"/>
      <c r="WKP78" s="28"/>
      <c r="WKQ78" s="28"/>
      <c r="WKR78" s="28"/>
      <c r="WKS78" s="28"/>
      <c r="WKT78" s="28"/>
      <c r="WKU78" s="52"/>
      <c r="WKV78" s="51"/>
      <c r="WKW78" s="51"/>
      <c r="WKX78" s="51"/>
      <c r="WKY78" s="47"/>
      <c r="WKZ78" s="52"/>
      <c r="WLA78" s="52"/>
      <c r="WLB78" s="52"/>
      <c r="WLC78" s="28"/>
      <c r="WLD78" s="28"/>
      <c r="WLE78" s="28"/>
      <c r="WLF78" s="28"/>
      <c r="WLG78" s="28"/>
      <c r="WLH78" s="28"/>
      <c r="WLI78" s="28"/>
      <c r="WLJ78" s="28"/>
      <c r="WLK78" s="52"/>
      <c r="WLL78" s="51"/>
      <c r="WLM78" s="51"/>
      <c r="WLN78" s="51"/>
      <c r="WLO78" s="47"/>
      <c r="WLP78" s="52"/>
      <c r="WLQ78" s="52"/>
      <c r="WLR78" s="52"/>
      <c r="WLS78" s="28"/>
      <c r="WLT78" s="28"/>
      <c r="WLU78" s="28"/>
      <c r="WLV78" s="28"/>
      <c r="WLW78" s="28"/>
      <c r="WLX78" s="28"/>
      <c r="WLY78" s="28"/>
      <c r="WLZ78" s="28"/>
      <c r="WMA78" s="52"/>
      <c r="WMB78" s="51"/>
      <c r="WMC78" s="51"/>
      <c r="WMD78" s="51"/>
      <c r="WME78" s="47"/>
      <c r="WMF78" s="52"/>
      <c r="WMG78" s="52"/>
      <c r="WMH78" s="52"/>
      <c r="WMI78" s="28"/>
      <c r="WMJ78" s="28"/>
      <c r="WMK78" s="28"/>
      <c r="WML78" s="28"/>
      <c r="WMM78" s="28"/>
      <c r="WMN78" s="28"/>
      <c r="WMO78" s="28"/>
      <c r="WMP78" s="28"/>
      <c r="WMQ78" s="52"/>
      <c r="WMR78" s="51"/>
      <c r="WMS78" s="51"/>
      <c r="WMT78" s="51"/>
      <c r="WMU78" s="47"/>
      <c r="WMV78" s="52"/>
      <c r="WMW78" s="52"/>
      <c r="WMX78" s="52"/>
      <c r="WMY78" s="28"/>
      <c r="WMZ78" s="28"/>
      <c r="WNA78" s="28"/>
      <c r="WNB78" s="28"/>
      <c r="WNC78" s="28"/>
      <c r="WND78" s="28"/>
      <c r="WNE78" s="28"/>
      <c r="WNF78" s="28"/>
      <c r="WNG78" s="52"/>
      <c r="WNH78" s="51"/>
      <c r="WNI78" s="51"/>
      <c r="WNJ78" s="51"/>
      <c r="WNK78" s="47"/>
      <c r="WNL78" s="52"/>
      <c r="WNM78" s="52"/>
      <c r="WNN78" s="52"/>
      <c r="WNO78" s="28"/>
      <c r="WNP78" s="28"/>
      <c r="WNQ78" s="28"/>
      <c r="WNR78" s="28"/>
      <c r="WNS78" s="28"/>
      <c r="WNT78" s="28"/>
      <c r="WNU78" s="28"/>
      <c r="WNV78" s="28"/>
      <c r="WNW78" s="52"/>
      <c r="WNX78" s="51"/>
      <c r="WNY78" s="51"/>
      <c r="WNZ78" s="51"/>
      <c r="WOA78" s="47"/>
      <c r="WOB78" s="52"/>
      <c r="WOC78" s="52"/>
      <c r="WOD78" s="52"/>
      <c r="WOE78" s="28"/>
      <c r="WOF78" s="28"/>
      <c r="WOG78" s="28"/>
      <c r="WOH78" s="28"/>
      <c r="WOI78" s="28"/>
      <c r="WOJ78" s="28"/>
      <c r="WOK78" s="28"/>
      <c r="WOL78" s="28"/>
      <c r="WOM78" s="52"/>
      <c r="WON78" s="51"/>
      <c r="WOO78" s="51"/>
      <c r="WOP78" s="51"/>
      <c r="WOQ78" s="47"/>
      <c r="WOR78" s="52"/>
      <c r="WOS78" s="52"/>
      <c r="WOT78" s="52"/>
      <c r="WOU78" s="28"/>
      <c r="WOV78" s="28"/>
      <c r="WOW78" s="28"/>
      <c r="WOX78" s="28"/>
      <c r="WOY78" s="28"/>
      <c r="WOZ78" s="28"/>
      <c r="WPA78" s="28"/>
      <c r="WPB78" s="28"/>
      <c r="WPC78" s="52"/>
      <c r="WPD78" s="51"/>
      <c r="WPE78" s="51"/>
      <c r="WPF78" s="51"/>
      <c r="WPG78" s="47"/>
      <c r="WPH78" s="52"/>
      <c r="WPI78" s="52"/>
      <c r="WPJ78" s="52"/>
      <c r="WPK78" s="28"/>
      <c r="WPL78" s="28"/>
      <c r="WPM78" s="28"/>
      <c r="WPN78" s="28"/>
      <c r="WPO78" s="28"/>
      <c r="WPP78" s="28"/>
      <c r="WPQ78" s="28"/>
      <c r="WPR78" s="28"/>
      <c r="WPS78" s="52"/>
      <c r="WPT78" s="51"/>
      <c r="WPU78" s="51"/>
      <c r="WPV78" s="51"/>
      <c r="WPW78" s="47"/>
      <c r="WPX78" s="52"/>
      <c r="WPY78" s="52"/>
      <c r="WPZ78" s="52"/>
      <c r="WQA78" s="28"/>
      <c r="WQB78" s="28"/>
      <c r="WQC78" s="28"/>
      <c r="WQD78" s="28"/>
      <c r="WQE78" s="28"/>
      <c r="WQF78" s="28"/>
      <c r="WQG78" s="28"/>
      <c r="WQH78" s="28"/>
      <c r="WQI78" s="52"/>
      <c r="WQJ78" s="51"/>
      <c r="WQK78" s="51"/>
      <c r="WQL78" s="51"/>
      <c r="WQM78" s="47"/>
      <c r="WQN78" s="52"/>
      <c r="WQO78" s="52"/>
      <c r="WQP78" s="52"/>
      <c r="WQQ78" s="28"/>
      <c r="WQR78" s="28"/>
      <c r="WQS78" s="28"/>
      <c r="WQT78" s="28"/>
      <c r="WQU78" s="28"/>
      <c r="WQV78" s="28"/>
      <c r="WQW78" s="28"/>
      <c r="WQX78" s="28"/>
      <c r="WQY78" s="52"/>
      <c r="WQZ78" s="51"/>
      <c r="WRA78" s="51"/>
      <c r="WRB78" s="51"/>
      <c r="WRC78" s="47"/>
      <c r="WRD78" s="52"/>
      <c r="WRE78" s="52"/>
      <c r="WRF78" s="52"/>
      <c r="WRG78" s="28"/>
      <c r="WRH78" s="28"/>
      <c r="WRI78" s="28"/>
      <c r="WRJ78" s="28"/>
      <c r="WRK78" s="28"/>
      <c r="WRL78" s="28"/>
      <c r="WRM78" s="28"/>
      <c r="WRN78" s="28"/>
      <c r="WRO78" s="52"/>
      <c r="WRP78" s="51"/>
      <c r="WRQ78" s="51"/>
      <c r="WRR78" s="51"/>
      <c r="WRS78" s="47"/>
      <c r="WRT78" s="52"/>
      <c r="WRU78" s="52"/>
      <c r="WRV78" s="52"/>
      <c r="WRW78" s="28"/>
      <c r="WRX78" s="28"/>
      <c r="WRY78" s="28"/>
      <c r="WRZ78" s="28"/>
      <c r="WSA78" s="28"/>
      <c r="WSB78" s="28"/>
      <c r="WSC78" s="28"/>
      <c r="WSD78" s="28"/>
      <c r="WSE78" s="52"/>
      <c r="WSF78" s="51"/>
      <c r="WSG78" s="51"/>
      <c r="WSH78" s="51"/>
      <c r="WSI78" s="47"/>
      <c r="WSJ78" s="52"/>
      <c r="WSK78" s="52"/>
      <c r="WSL78" s="52"/>
      <c r="WSM78" s="28"/>
      <c r="WSN78" s="28"/>
      <c r="WSO78" s="28"/>
      <c r="WSP78" s="28"/>
      <c r="WSQ78" s="28"/>
      <c r="WSR78" s="28"/>
      <c r="WSS78" s="28"/>
      <c r="WST78" s="28"/>
      <c r="WSU78" s="52"/>
      <c r="WSV78" s="51"/>
      <c r="WSW78" s="51"/>
      <c r="WSX78" s="51"/>
      <c r="WSY78" s="47"/>
      <c r="WSZ78" s="52"/>
      <c r="WTA78" s="52"/>
      <c r="WTB78" s="52"/>
      <c r="WTC78" s="28"/>
      <c r="WTD78" s="28"/>
      <c r="WTE78" s="28"/>
      <c r="WTF78" s="28"/>
      <c r="WTG78" s="28"/>
      <c r="WTH78" s="28"/>
      <c r="WTI78" s="28"/>
      <c r="WTJ78" s="28"/>
      <c r="WTK78" s="52"/>
      <c r="WTL78" s="51"/>
      <c r="WTM78" s="51"/>
      <c r="WTN78" s="51"/>
      <c r="WTO78" s="47"/>
      <c r="WTP78" s="52"/>
      <c r="WTQ78" s="52"/>
      <c r="WTR78" s="52"/>
      <c r="WTS78" s="28"/>
      <c r="WTT78" s="28"/>
      <c r="WTU78" s="28"/>
      <c r="WTV78" s="28"/>
      <c r="WTW78" s="28"/>
      <c r="WTX78" s="28"/>
      <c r="WTY78" s="28"/>
      <c r="WTZ78" s="28"/>
      <c r="WUA78" s="52"/>
      <c r="WUB78" s="51"/>
      <c r="WUC78" s="51"/>
      <c r="WUD78" s="51"/>
      <c r="WUE78" s="47"/>
      <c r="WUF78" s="52"/>
      <c r="WUG78" s="52"/>
      <c r="WUH78" s="52"/>
      <c r="WUI78" s="28"/>
      <c r="WUJ78" s="28"/>
      <c r="WUK78" s="28"/>
      <c r="WUL78" s="28"/>
      <c r="WUM78" s="28"/>
      <c r="WUN78" s="28"/>
      <c r="WUO78" s="28"/>
      <c r="WUP78" s="28"/>
      <c r="WUQ78" s="52"/>
      <c r="WUR78" s="51"/>
      <c r="WUS78" s="51"/>
      <c r="WUT78" s="51"/>
      <c r="WUU78" s="47"/>
      <c r="WUV78" s="52"/>
      <c r="WUW78" s="52"/>
      <c r="WUX78" s="52"/>
      <c r="WUY78" s="28"/>
      <c r="WUZ78" s="28"/>
      <c r="WVA78" s="28"/>
      <c r="WVB78" s="28"/>
      <c r="WVC78" s="28"/>
      <c r="WVD78" s="28"/>
      <c r="WVE78" s="28"/>
      <c r="WVF78" s="28"/>
      <c r="WVG78" s="52"/>
      <c r="WVH78" s="51"/>
      <c r="WVI78" s="51"/>
      <c r="WVJ78" s="51"/>
      <c r="WVK78" s="47"/>
      <c r="WVL78" s="52"/>
      <c r="WVM78" s="52"/>
      <c r="WVN78" s="52"/>
      <c r="WVO78" s="28"/>
      <c r="WVP78" s="28"/>
      <c r="WVQ78" s="28"/>
      <c r="WVR78" s="28"/>
      <c r="WVS78" s="28"/>
      <c r="WVT78" s="28"/>
      <c r="WVU78" s="28"/>
      <c r="WVV78" s="28"/>
      <c r="WVW78" s="52"/>
      <c r="WVX78" s="51"/>
      <c r="WVY78" s="51"/>
      <c r="WVZ78" s="51"/>
      <c r="WWA78" s="47"/>
      <c r="WWB78" s="52"/>
      <c r="WWC78" s="52"/>
      <c r="WWD78" s="52"/>
      <c r="WWE78" s="28"/>
      <c r="WWF78" s="28"/>
      <c r="WWG78" s="28"/>
      <c r="WWH78" s="28"/>
      <c r="WWI78" s="28"/>
      <c r="WWJ78" s="28"/>
      <c r="WWK78" s="28"/>
      <c r="WWL78" s="28"/>
      <c r="WWM78" s="52"/>
      <c r="WWN78" s="51"/>
      <c r="WWO78" s="51"/>
      <c r="WWP78" s="51"/>
      <c r="WWQ78" s="47"/>
      <c r="WWR78" s="52"/>
      <c r="WWS78" s="52"/>
      <c r="WWT78" s="52"/>
      <c r="WWU78" s="28"/>
      <c r="WWV78" s="28"/>
      <c r="WWW78" s="28"/>
      <c r="WWX78" s="28"/>
      <c r="WWY78" s="28"/>
      <c r="WWZ78" s="28"/>
      <c r="WXA78" s="28"/>
      <c r="WXB78" s="28"/>
      <c r="WXC78" s="52"/>
      <c r="WXD78" s="51"/>
      <c r="WXE78" s="51"/>
      <c r="WXF78" s="51"/>
      <c r="WXG78" s="47"/>
      <c r="WXH78" s="52"/>
      <c r="WXI78" s="52"/>
      <c r="WXJ78" s="52"/>
      <c r="WXK78" s="28"/>
      <c r="WXL78" s="28"/>
      <c r="WXM78" s="28"/>
      <c r="WXN78" s="28"/>
      <c r="WXO78" s="28"/>
      <c r="WXP78" s="28"/>
      <c r="WXQ78" s="28"/>
      <c r="WXR78" s="28"/>
      <c r="WXS78" s="52"/>
      <c r="WXT78" s="51"/>
      <c r="WXU78" s="51"/>
      <c r="WXV78" s="51"/>
      <c r="WXW78" s="47"/>
      <c r="WXX78" s="52"/>
      <c r="WXY78" s="52"/>
      <c r="WXZ78" s="52"/>
      <c r="WYA78" s="28"/>
      <c r="WYB78" s="28"/>
      <c r="WYC78" s="28"/>
      <c r="WYD78" s="28"/>
      <c r="WYE78" s="28"/>
      <c r="WYF78" s="28"/>
      <c r="WYG78" s="28"/>
      <c r="WYH78" s="28"/>
      <c r="WYI78" s="52"/>
      <c r="WYJ78" s="51"/>
      <c r="WYK78" s="51"/>
      <c r="WYL78" s="51"/>
      <c r="WYM78" s="47"/>
      <c r="WYN78" s="52"/>
      <c r="WYO78" s="52"/>
      <c r="WYP78" s="52"/>
      <c r="WYQ78" s="28"/>
      <c r="WYR78" s="28"/>
      <c r="WYS78" s="28"/>
      <c r="WYT78" s="28"/>
      <c r="WYU78" s="28"/>
      <c r="WYV78" s="28"/>
      <c r="WYW78" s="28"/>
      <c r="WYX78" s="28"/>
      <c r="WYY78" s="52"/>
      <c r="WYZ78" s="51"/>
      <c r="WZA78" s="51"/>
      <c r="WZB78" s="51"/>
      <c r="WZC78" s="47"/>
      <c r="WZD78" s="52"/>
      <c r="WZE78" s="52"/>
      <c r="WZF78" s="52"/>
      <c r="WZG78" s="28"/>
      <c r="WZH78" s="28"/>
      <c r="WZI78" s="28"/>
      <c r="WZJ78" s="28"/>
      <c r="WZK78" s="28"/>
      <c r="WZL78" s="28"/>
      <c r="WZM78" s="28"/>
      <c r="WZN78" s="28"/>
      <c r="WZO78" s="52"/>
      <c r="WZP78" s="51"/>
      <c r="WZQ78" s="51"/>
      <c r="WZR78" s="51"/>
      <c r="WZS78" s="47"/>
      <c r="WZT78" s="52"/>
      <c r="WZU78" s="52"/>
      <c r="WZV78" s="52"/>
      <c r="WZW78" s="28"/>
      <c r="WZX78" s="28"/>
      <c r="WZY78" s="28"/>
      <c r="WZZ78" s="28"/>
      <c r="XAA78" s="28"/>
      <c r="XAB78" s="28"/>
      <c r="XAC78" s="28"/>
      <c r="XAD78" s="28"/>
      <c r="XAE78" s="52"/>
      <c r="XAF78" s="51"/>
      <c r="XAG78" s="51"/>
      <c r="XAH78" s="51"/>
      <c r="XAI78" s="47"/>
      <c r="XAJ78" s="52"/>
      <c r="XAK78" s="52"/>
      <c r="XAL78" s="52"/>
      <c r="XAM78" s="28"/>
      <c r="XAN78" s="28"/>
      <c r="XAO78" s="28"/>
      <c r="XAP78" s="28"/>
      <c r="XAQ78" s="28"/>
      <c r="XAR78" s="28"/>
      <c r="XAS78" s="28"/>
      <c r="XAT78" s="28"/>
      <c r="XAU78" s="52"/>
      <c r="XAV78" s="51"/>
      <c r="XAW78" s="51"/>
      <c r="XAX78" s="51"/>
      <c r="XAY78" s="47"/>
      <c r="XAZ78" s="52"/>
      <c r="XBA78" s="52"/>
      <c r="XBB78" s="52"/>
      <c r="XBC78" s="28"/>
      <c r="XBD78" s="28"/>
      <c r="XBE78" s="28"/>
      <c r="XBF78" s="28"/>
      <c r="XBG78" s="28"/>
      <c r="XBH78" s="28"/>
      <c r="XBI78" s="28"/>
      <c r="XBJ78" s="28"/>
      <c r="XBK78" s="52"/>
      <c r="XBL78" s="51"/>
      <c r="XBM78" s="51"/>
      <c r="XBN78" s="51"/>
      <c r="XBO78" s="47"/>
      <c r="XBP78" s="52"/>
      <c r="XBQ78" s="52"/>
      <c r="XBR78" s="52"/>
      <c r="XBS78" s="28"/>
      <c r="XBT78" s="28"/>
      <c r="XBU78" s="28"/>
      <c r="XBV78" s="28"/>
      <c r="XBW78" s="28"/>
      <c r="XBX78" s="28"/>
      <c r="XBY78" s="28"/>
      <c r="XBZ78" s="28"/>
      <c r="XCA78" s="52"/>
      <c r="XCB78" s="51"/>
      <c r="XCC78" s="51"/>
      <c r="XCD78" s="51"/>
      <c r="XCE78" s="47"/>
      <c r="XCF78" s="52"/>
      <c r="XCG78" s="52"/>
      <c r="XCH78" s="52"/>
      <c r="XCI78" s="28"/>
      <c r="XCJ78" s="28"/>
      <c r="XCK78" s="28"/>
      <c r="XCL78" s="28"/>
      <c r="XCM78" s="28"/>
      <c r="XCN78" s="28"/>
      <c r="XCO78" s="28"/>
      <c r="XCP78" s="28"/>
      <c r="XCQ78" s="52"/>
      <c r="XCR78" s="51"/>
      <c r="XCS78" s="51"/>
      <c r="XCT78" s="51"/>
      <c r="XCU78" s="47"/>
      <c r="XCV78" s="52"/>
      <c r="XCW78" s="52"/>
      <c r="XCX78" s="52"/>
      <c r="XCY78" s="28"/>
      <c r="XCZ78" s="28"/>
      <c r="XDA78" s="28"/>
      <c r="XDB78" s="28"/>
      <c r="XDC78" s="28"/>
      <c r="XDD78" s="28"/>
      <c r="XDE78" s="28"/>
      <c r="XDF78" s="28"/>
      <c r="XDG78" s="52"/>
      <c r="XDH78" s="51"/>
      <c r="XDI78" s="51"/>
      <c r="XDJ78" s="51"/>
      <c r="XDK78" s="47"/>
      <c r="XDL78" s="52"/>
      <c r="XDM78" s="52"/>
      <c r="XDN78" s="52"/>
      <c r="XDO78" s="28"/>
      <c r="XDP78" s="28"/>
      <c r="XDQ78" s="28"/>
      <c r="XDR78" s="28"/>
      <c r="XDS78" s="28"/>
      <c r="XDT78" s="28"/>
      <c r="XDU78" s="28"/>
      <c r="XDV78" s="28"/>
      <c r="XDW78" s="52"/>
      <c r="XDX78" s="51"/>
      <c r="XDY78" s="51"/>
      <c r="XDZ78" s="51"/>
      <c r="XEA78" s="47"/>
      <c r="XEB78" s="52"/>
      <c r="XEC78" s="52"/>
      <c r="XED78" s="52"/>
      <c r="XEE78" s="28"/>
      <c r="XEF78" s="28"/>
      <c r="XEG78" s="28"/>
      <c r="XEH78" s="28"/>
      <c r="XEI78" s="28"/>
      <c r="XEJ78" s="28"/>
      <c r="XEK78" s="28"/>
      <c r="XEL78" s="28"/>
      <c r="XEM78" s="52"/>
      <c r="XEN78" s="51"/>
      <c r="XEO78" s="51"/>
      <c r="XEP78" s="51"/>
      <c r="XEQ78" s="47"/>
      <c r="XER78" s="52"/>
      <c r="XES78" s="52"/>
      <c r="XET78" s="52"/>
      <c r="XEU78" s="28"/>
      <c r="XEV78" s="28"/>
      <c r="XEW78" s="28"/>
      <c r="XEX78" s="28"/>
      <c r="XEY78" s="28"/>
      <c r="XEZ78" s="28"/>
      <c r="XFA78" s="28"/>
      <c r="XFB78" s="28"/>
      <c r="XFC78" s="52"/>
    </row>
    <row r="79" spans="1:16383" s="45" customFormat="1" ht="16.5" x14ac:dyDescent="0.25">
      <c r="A79" s="108" t="s">
        <v>298</v>
      </c>
      <c r="B79" s="108"/>
      <c r="C79" s="108"/>
      <c r="D79" s="109" t="s">
        <v>25</v>
      </c>
      <c r="E79" s="110">
        <f>E80+E82</f>
        <v>76507300</v>
      </c>
      <c r="F79" s="110">
        <f t="shared" ref="F79:P79" si="25">F80+F82</f>
        <v>76507300</v>
      </c>
      <c r="G79" s="110">
        <f t="shared" si="25"/>
        <v>52398900</v>
      </c>
      <c r="H79" s="110">
        <f t="shared" si="25"/>
        <v>2872600</v>
      </c>
      <c r="I79" s="110">
        <f t="shared" si="25"/>
        <v>0</v>
      </c>
      <c r="J79" s="110">
        <f t="shared" si="25"/>
        <v>0</v>
      </c>
      <c r="K79" s="110">
        <f t="shared" si="25"/>
        <v>0</v>
      </c>
      <c r="L79" s="110">
        <f t="shared" si="25"/>
        <v>0</v>
      </c>
      <c r="M79" s="110">
        <f t="shared" si="25"/>
        <v>0</v>
      </c>
      <c r="N79" s="110">
        <f t="shared" si="25"/>
        <v>0</v>
      </c>
      <c r="O79" s="110">
        <f t="shared" si="25"/>
        <v>0</v>
      </c>
      <c r="P79" s="110">
        <f t="shared" si="25"/>
        <v>76507300</v>
      </c>
      <c r="Q79" s="111"/>
    </row>
    <row r="80" spans="1:16383" s="46" customFormat="1" ht="16.5" x14ac:dyDescent="0.25">
      <c r="A80" s="108" t="s">
        <v>300</v>
      </c>
      <c r="B80" s="108"/>
      <c r="C80" s="108"/>
      <c r="D80" s="112" t="s">
        <v>25</v>
      </c>
      <c r="E80" s="110">
        <f>E81</f>
        <v>13744500</v>
      </c>
      <c r="F80" s="110">
        <f t="shared" ref="F80:P80" si="26">F81</f>
        <v>13744500</v>
      </c>
      <c r="G80" s="110">
        <f t="shared" si="26"/>
        <v>9042800</v>
      </c>
      <c r="H80" s="110">
        <f t="shared" si="26"/>
        <v>0</v>
      </c>
      <c r="I80" s="110">
        <f t="shared" si="26"/>
        <v>0</v>
      </c>
      <c r="J80" s="110">
        <f t="shared" si="26"/>
        <v>0</v>
      </c>
      <c r="K80" s="110">
        <f t="shared" si="26"/>
        <v>0</v>
      </c>
      <c r="L80" s="110">
        <f t="shared" si="26"/>
        <v>0</v>
      </c>
      <c r="M80" s="110">
        <f t="shared" si="26"/>
        <v>0</v>
      </c>
      <c r="N80" s="110">
        <f t="shared" si="26"/>
        <v>0</v>
      </c>
      <c r="O80" s="110">
        <f t="shared" si="26"/>
        <v>0</v>
      </c>
      <c r="P80" s="110">
        <f t="shared" si="26"/>
        <v>13744500</v>
      </c>
      <c r="Q80" s="111"/>
    </row>
    <row r="81" spans="1:21" s="45" customFormat="1" ht="30" x14ac:dyDescent="0.25">
      <c r="A81" s="114" t="s">
        <v>516</v>
      </c>
      <c r="B81" s="114" t="s">
        <v>117</v>
      </c>
      <c r="C81" s="114" t="s">
        <v>9</v>
      </c>
      <c r="D81" s="115" t="s">
        <v>481</v>
      </c>
      <c r="E81" s="116">
        <v>13744500</v>
      </c>
      <c r="F81" s="116">
        <f>E81-I81</f>
        <v>13744500</v>
      </c>
      <c r="G81" s="116">
        <v>9042800</v>
      </c>
      <c r="H81" s="116">
        <v>0</v>
      </c>
      <c r="I81" s="116">
        <v>0</v>
      </c>
      <c r="J81" s="117">
        <v>0</v>
      </c>
      <c r="K81" s="116">
        <v>0</v>
      </c>
      <c r="L81" s="116">
        <f>J81-O81</f>
        <v>0</v>
      </c>
      <c r="M81" s="116">
        <v>0</v>
      </c>
      <c r="N81" s="116">
        <v>0</v>
      </c>
      <c r="O81" s="116">
        <v>0</v>
      </c>
      <c r="P81" s="116">
        <f t="shared" ref="P81:P143" si="27">E81+J81</f>
        <v>13744500</v>
      </c>
      <c r="Q81" s="111"/>
    </row>
    <row r="82" spans="1:21" s="49" customFormat="1" ht="16.5" x14ac:dyDescent="0.25">
      <c r="A82" s="124" t="s">
        <v>427</v>
      </c>
      <c r="B82" s="142"/>
      <c r="C82" s="124"/>
      <c r="D82" s="125" t="s">
        <v>299</v>
      </c>
      <c r="E82" s="126">
        <f>E84+E86+E88+E83</f>
        <v>62762800</v>
      </c>
      <c r="F82" s="126">
        <f t="shared" ref="F82:P82" si="28">F84+F86+F88+F83</f>
        <v>62762800</v>
      </c>
      <c r="G82" s="126">
        <f t="shared" si="28"/>
        <v>43356100</v>
      </c>
      <c r="H82" s="126">
        <f t="shared" si="28"/>
        <v>2872600</v>
      </c>
      <c r="I82" s="126">
        <f t="shared" si="28"/>
        <v>0</v>
      </c>
      <c r="J82" s="126">
        <f t="shared" si="28"/>
        <v>0</v>
      </c>
      <c r="K82" s="126">
        <f t="shared" si="28"/>
        <v>0</v>
      </c>
      <c r="L82" s="126">
        <f t="shared" si="28"/>
        <v>0</v>
      </c>
      <c r="M82" s="126">
        <f t="shared" si="28"/>
        <v>0</v>
      </c>
      <c r="N82" s="126">
        <f t="shared" si="28"/>
        <v>0</v>
      </c>
      <c r="O82" s="126">
        <f t="shared" si="28"/>
        <v>0</v>
      </c>
      <c r="P82" s="126">
        <f t="shared" si="28"/>
        <v>62762800</v>
      </c>
      <c r="Q82" s="111"/>
      <c r="R82" s="59"/>
      <c r="U82" s="50"/>
    </row>
    <row r="83" spans="1:21" s="45" customFormat="1" ht="30" x14ac:dyDescent="0.25">
      <c r="A83" s="114" t="s">
        <v>514</v>
      </c>
      <c r="B83" s="114" t="s">
        <v>117</v>
      </c>
      <c r="C83" s="114" t="s">
        <v>9</v>
      </c>
      <c r="D83" s="115" t="s">
        <v>481</v>
      </c>
      <c r="E83" s="116">
        <v>28386900</v>
      </c>
      <c r="F83" s="116">
        <f t="shared" ref="F83:F89" si="29">E83-I83</f>
        <v>28386900</v>
      </c>
      <c r="G83" s="116">
        <v>22252200</v>
      </c>
      <c r="H83" s="116">
        <v>368000</v>
      </c>
      <c r="I83" s="116">
        <v>0</v>
      </c>
      <c r="J83" s="117">
        <v>0</v>
      </c>
      <c r="K83" s="116">
        <v>0</v>
      </c>
      <c r="L83" s="116">
        <f t="shared" ref="L83:L89" si="30">J83-O83</f>
        <v>0</v>
      </c>
      <c r="M83" s="116">
        <v>0</v>
      </c>
      <c r="N83" s="116">
        <v>0</v>
      </c>
      <c r="O83" s="116">
        <v>0</v>
      </c>
      <c r="P83" s="116">
        <f t="shared" si="27"/>
        <v>28386900</v>
      </c>
      <c r="Q83" s="111"/>
    </row>
    <row r="84" spans="1:21" s="49" customFormat="1" ht="30" x14ac:dyDescent="0.25">
      <c r="A84" s="114" t="s">
        <v>428</v>
      </c>
      <c r="B84" s="114" t="s">
        <v>44</v>
      </c>
      <c r="C84" s="114"/>
      <c r="D84" s="121" t="s">
        <v>370</v>
      </c>
      <c r="E84" s="116">
        <f>E85</f>
        <v>1183500</v>
      </c>
      <c r="F84" s="116">
        <f t="shared" si="29"/>
        <v>1183500</v>
      </c>
      <c r="G84" s="116">
        <f t="shared" ref="G84:O84" si="31">G85</f>
        <v>0</v>
      </c>
      <c r="H84" s="116">
        <f t="shared" si="31"/>
        <v>0</v>
      </c>
      <c r="I84" s="116">
        <f t="shared" si="31"/>
        <v>0</v>
      </c>
      <c r="J84" s="117">
        <f t="shared" si="31"/>
        <v>0</v>
      </c>
      <c r="K84" s="116">
        <f t="shared" si="31"/>
        <v>0</v>
      </c>
      <c r="L84" s="116">
        <f t="shared" si="30"/>
        <v>0</v>
      </c>
      <c r="M84" s="116">
        <f t="shared" si="31"/>
        <v>0</v>
      </c>
      <c r="N84" s="116">
        <f t="shared" si="31"/>
        <v>0</v>
      </c>
      <c r="O84" s="116">
        <f t="shared" si="31"/>
        <v>0</v>
      </c>
      <c r="P84" s="116">
        <f t="shared" si="27"/>
        <v>1183500</v>
      </c>
      <c r="Q84" s="111"/>
      <c r="R84" s="59"/>
      <c r="U84" s="50"/>
    </row>
    <row r="85" spans="1:21" s="49" customFormat="1" ht="46.5" customHeight="1" x14ac:dyDescent="0.25">
      <c r="A85" s="118" t="s">
        <v>429</v>
      </c>
      <c r="B85" s="118" t="s">
        <v>386</v>
      </c>
      <c r="C85" s="118" t="s">
        <v>49</v>
      </c>
      <c r="D85" s="119" t="s">
        <v>520</v>
      </c>
      <c r="E85" s="69">
        <v>1183500</v>
      </c>
      <c r="F85" s="69">
        <f t="shared" si="29"/>
        <v>1183500</v>
      </c>
      <c r="G85" s="69">
        <v>0</v>
      </c>
      <c r="H85" s="69">
        <v>0</v>
      </c>
      <c r="I85" s="69">
        <v>0</v>
      </c>
      <c r="J85" s="120">
        <v>0</v>
      </c>
      <c r="K85" s="69">
        <v>0</v>
      </c>
      <c r="L85" s="69">
        <f t="shared" si="30"/>
        <v>0</v>
      </c>
      <c r="M85" s="69">
        <v>0</v>
      </c>
      <c r="N85" s="69">
        <v>0</v>
      </c>
      <c r="O85" s="69">
        <v>0</v>
      </c>
      <c r="P85" s="69">
        <f t="shared" si="27"/>
        <v>1183500</v>
      </c>
      <c r="Q85" s="111"/>
      <c r="R85" s="59"/>
      <c r="U85" s="50"/>
    </row>
    <row r="86" spans="1:21" s="49" customFormat="1" ht="19.5" customHeight="1" x14ac:dyDescent="0.25">
      <c r="A86" s="140" t="s">
        <v>430</v>
      </c>
      <c r="B86" s="139" t="s">
        <v>136</v>
      </c>
      <c r="C86" s="139"/>
      <c r="D86" s="143" t="s">
        <v>137</v>
      </c>
      <c r="E86" s="144">
        <f>E87</f>
        <v>562300</v>
      </c>
      <c r="F86" s="144">
        <f t="shared" si="29"/>
        <v>562300</v>
      </c>
      <c r="G86" s="145">
        <f t="shared" ref="G86:O86" si="32">G87</f>
        <v>0</v>
      </c>
      <c r="H86" s="145">
        <f t="shared" si="32"/>
        <v>0</v>
      </c>
      <c r="I86" s="145">
        <f t="shared" si="32"/>
        <v>0</v>
      </c>
      <c r="J86" s="145">
        <f t="shared" si="32"/>
        <v>0</v>
      </c>
      <c r="K86" s="145">
        <f t="shared" si="32"/>
        <v>0</v>
      </c>
      <c r="L86" s="116">
        <f t="shared" si="30"/>
        <v>0</v>
      </c>
      <c r="M86" s="145">
        <f t="shared" si="32"/>
        <v>0</v>
      </c>
      <c r="N86" s="145">
        <f t="shared" si="32"/>
        <v>0</v>
      </c>
      <c r="O86" s="145">
        <f t="shared" si="32"/>
        <v>0</v>
      </c>
      <c r="P86" s="144">
        <f t="shared" si="27"/>
        <v>562300</v>
      </c>
      <c r="Q86" s="111"/>
      <c r="R86" s="59"/>
      <c r="U86" s="50"/>
    </row>
    <row r="87" spans="1:21" s="49" customFormat="1" ht="30" x14ac:dyDescent="0.25">
      <c r="A87" s="118" t="s">
        <v>431</v>
      </c>
      <c r="B87" s="118" t="s">
        <v>93</v>
      </c>
      <c r="C87" s="118" t="s">
        <v>46</v>
      </c>
      <c r="D87" s="122" t="s">
        <v>92</v>
      </c>
      <c r="E87" s="69">
        <v>562300</v>
      </c>
      <c r="F87" s="69">
        <f t="shared" si="29"/>
        <v>562300</v>
      </c>
      <c r="G87" s="69">
        <v>0</v>
      </c>
      <c r="H87" s="69">
        <v>0</v>
      </c>
      <c r="I87" s="69">
        <v>0</v>
      </c>
      <c r="J87" s="120">
        <v>0</v>
      </c>
      <c r="K87" s="69">
        <v>0</v>
      </c>
      <c r="L87" s="69">
        <f t="shared" si="30"/>
        <v>0</v>
      </c>
      <c r="M87" s="69">
        <v>0</v>
      </c>
      <c r="N87" s="69">
        <v>0</v>
      </c>
      <c r="O87" s="69">
        <v>0</v>
      </c>
      <c r="P87" s="69">
        <f t="shared" si="27"/>
        <v>562300</v>
      </c>
      <c r="Q87" s="111"/>
      <c r="R87" s="59"/>
      <c r="U87" s="50"/>
    </row>
    <row r="88" spans="1:21" s="49" customFormat="1" ht="16.5" x14ac:dyDescent="0.25">
      <c r="A88" s="137" t="s">
        <v>432</v>
      </c>
      <c r="B88" s="137" t="s">
        <v>321</v>
      </c>
      <c r="C88" s="140"/>
      <c r="D88" s="130" t="s">
        <v>564</v>
      </c>
      <c r="E88" s="116">
        <f>E89</f>
        <v>32630100</v>
      </c>
      <c r="F88" s="116">
        <f t="shared" si="29"/>
        <v>32630100</v>
      </c>
      <c r="G88" s="117">
        <f t="shared" ref="G88:O88" si="33">G89</f>
        <v>21103900</v>
      </c>
      <c r="H88" s="117">
        <f t="shared" si="33"/>
        <v>2504600</v>
      </c>
      <c r="I88" s="117">
        <f t="shared" si="33"/>
        <v>0</v>
      </c>
      <c r="J88" s="117">
        <f t="shared" si="33"/>
        <v>0</v>
      </c>
      <c r="K88" s="117">
        <f t="shared" si="33"/>
        <v>0</v>
      </c>
      <c r="L88" s="116">
        <f t="shared" si="30"/>
        <v>0</v>
      </c>
      <c r="M88" s="117">
        <f t="shared" si="33"/>
        <v>0</v>
      </c>
      <c r="N88" s="117">
        <f t="shared" si="33"/>
        <v>0</v>
      </c>
      <c r="O88" s="117">
        <f t="shared" si="33"/>
        <v>0</v>
      </c>
      <c r="P88" s="116">
        <f t="shared" si="27"/>
        <v>32630100</v>
      </c>
      <c r="Q88" s="111"/>
      <c r="R88" s="59"/>
      <c r="U88" s="50"/>
    </row>
    <row r="89" spans="1:21" s="49" customFormat="1" ht="30" x14ac:dyDescent="0.25">
      <c r="A89" s="138" t="s">
        <v>433</v>
      </c>
      <c r="B89" s="138" t="s">
        <v>323</v>
      </c>
      <c r="C89" s="138" t="s">
        <v>47</v>
      </c>
      <c r="D89" s="122" t="s">
        <v>324</v>
      </c>
      <c r="E89" s="69">
        <v>32630100</v>
      </c>
      <c r="F89" s="69">
        <f t="shared" si="29"/>
        <v>32630100</v>
      </c>
      <c r="G89" s="69">
        <v>21103900</v>
      </c>
      <c r="H89" s="69">
        <v>2504600</v>
      </c>
      <c r="I89" s="69">
        <v>0</v>
      </c>
      <c r="J89" s="120">
        <v>0</v>
      </c>
      <c r="K89" s="69">
        <v>0</v>
      </c>
      <c r="L89" s="69">
        <f t="shared" si="30"/>
        <v>0</v>
      </c>
      <c r="M89" s="69">
        <v>0</v>
      </c>
      <c r="N89" s="69">
        <v>0</v>
      </c>
      <c r="O89" s="69">
        <v>0</v>
      </c>
      <c r="P89" s="69">
        <f t="shared" si="27"/>
        <v>32630100</v>
      </c>
      <c r="Q89" s="111"/>
      <c r="R89" s="59"/>
      <c r="U89" s="50"/>
    </row>
    <row r="90" spans="1:21" s="45" customFormat="1" ht="16.5" x14ac:dyDescent="0.25">
      <c r="A90" s="108" t="s">
        <v>100</v>
      </c>
      <c r="B90" s="108"/>
      <c r="C90" s="108"/>
      <c r="D90" s="109" t="s">
        <v>28</v>
      </c>
      <c r="E90" s="110">
        <f>E102+E93+E94+E95+E96+E97+E98+E99+E92</f>
        <v>547729600</v>
      </c>
      <c r="F90" s="110">
        <f t="shared" ref="F90:P90" si="34">F102+F93+F94+F95+F96+F97+F98+F99+F92</f>
        <v>547729600</v>
      </c>
      <c r="G90" s="110">
        <f t="shared" si="34"/>
        <v>296513100</v>
      </c>
      <c r="H90" s="110">
        <f t="shared" si="34"/>
        <v>18436600</v>
      </c>
      <c r="I90" s="110">
        <f t="shared" si="34"/>
        <v>0</v>
      </c>
      <c r="J90" s="110">
        <f t="shared" si="34"/>
        <v>20879400</v>
      </c>
      <c r="K90" s="110">
        <f t="shared" si="34"/>
        <v>0</v>
      </c>
      <c r="L90" s="110">
        <f t="shared" si="34"/>
        <v>19498400</v>
      </c>
      <c r="M90" s="110">
        <f t="shared" si="34"/>
        <v>7738000</v>
      </c>
      <c r="N90" s="110">
        <f t="shared" si="34"/>
        <v>175000</v>
      </c>
      <c r="O90" s="110">
        <f t="shared" si="34"/>
        <v>1381000</v>
      </c>
      <c r="P90" s="110">
        <f t="shared" si="34"/>
        <v>568609000</v>
      </c>
      <c r="Q90" s="111"/>
    </row>
    <row r="91" spans="1:21" s="45" customFormat="1" ht="16.5" x14ac:dyDescent="0.25">
      <c r="A91" s="108" t="s">
        <v>104</v>
      </c>
      <c r="B91" s="108"/>
      <c r="C91" s="108"/>
      <c r="D91" s="112" t="s">
        <v>28</v>
      </c>
      <c r="E91" s="110"/>
      <c r="F91" s="110"/>
      <c r="G91" s="110"/>
      <c r="H91" s="110"/>
      <c r="I91" s="110"/>
      <c r="J91" s="113"/>
      <c r="K91" s="110"/>
      <c r="L91" s="116"/>
      <c r="M91" s="110"/>
      <c r="N91" s="110"/>
      <c r="O91" s="110"/>
      <c r="P91" s="110"/>
      <c r="Q91" s="111"/>
    </row>
    <row r="92" spans="1:21" s="45" customFormat="1" ht="30" x14ac:dyDescent="0.25">
      <c r="A92" s="114" t="s">
        <v>507</v>
      </c>
      <c r="B92" s="114" t="s">
        <v>117</v>
      </c>
      <c r="C92" s="114" t="s">
        <v>9</v>
      </c>
      <c r="D92" s="115" t="s">
        <v>481</v>
      </c>
      <c r="E92" s="116">
        <v>9300100</v>
      </c>
      <c r="F92" s="116">
        <f t="shared" ref="F92:F102" si="35">E92-I92</f>
        <v>9300100</v>
      </c>
      <c r="G92" s="116">
        <v>7337200</v>
      </c>
      <c r="H92" s="116">
        <v>0</v>
      </c>
      <c r="I92" s="116">
        <v>0</v>
      </c>
      <c r="J92" s="117">
        <v>0</v>
      </c>
      <c r="K92" s="116">
        <v>0</v>
      </c>
      <c r="L92" s="116">
        <f t="shared" ref="L92:L102" si="36">J92-O92</f>
        <v>0</v>
      </c>
      <c r="M92" s="116">
        <v>0</v>
      </c>
      <c r="N92" s="116">
        <v>0</v>
      </c>
      <c r="O92" s="116">
        <v>0</v>
      </c>
      <c r="P92" s="116">
        <f t="shared" si="27"/>
        <v>9300100</v>
      </c>
      <c r="Q92" s="111"/>
    </row>
    <row r="93" spans="1:21" s="7" customFormat="1" ht="19.5" customHeight="1" x14ac:dyDescent="0.25">
      <c r="A93" s="114" t="s">
        <v>362</v>
      </c>
      <c r="B93" s="114" t="s">
        <v>363</v>
      </c>
      <c r="C93" s="114" t="s">
        <v>51</v>
      </c>
      <c r="D93" s="121" t="s">
        <v>420</v>
      </c>
      <c r="E93" s="116">
        <v>229458500</v>
      </c>
      <c r="F93" s="116">
        <f t="shared" si="35"/>
        <v>229458500</v>
      </c>
      <c r="G93" s="116">
        <v>176757600</v>
      </c>
      <c r="H93" s="116">
        <v>7543300</v>
      </c>
      <c r="I93" s="116">
        <v>0</v>
      </c>
      <c r="J93" s="117">
        <v>9124000</v>
      </c>
      <c r="K93" s="116">
        <v>0</v>
      </c>
      <c r="L93" s="116">
        <f t="shared" si="36"/>
        <v>8153000</v>
      </c>
      <c r="M93" s="116">
        <v>3480000</v>
      </c>
      <c r="N93" s="116">
        <v>0</v>
      </c>
      <c r="O93" s="116">
        <v>971000</v>
      </c>
      <c r="P93" s="116">
        <f t="shared" si="27"/>
        <v>238582500</v>
      </c>
      <c r="Q93" s="111"/>
      <c r="T93" s="6"/>
    </row>
    <row r="94" spans="1:21" s="45" customFormat="1" ht="16.5" x14ac:dyDescent="0.25">
      <c r="A94" s="114" t="s">
        <v>147</v>
      </c>
      <c r="B94" s="114" t="s">
        <v>148</v>
      </c>
      <c r="C94" s="114" t="s">
        <v>65</v>
      </c>
      <c r="D94" s="121" t="s">
        <v>149</v>
      </c>
      <c r="E94" s="116">
        <v>89456800</v>
      </c>
      <c r="F94" s="116">
        <f t="shared" si="35"/>
        <v>89456800</v>
      </c>
      <c r="G94" s="116">
        <v>0</v>
      </c>
      <c r="H94" s="116">
        <v>0</v>
      </c>
      <c r="I94" s="116">
        <v>0</v>
      </c>
      <c r="J94" s="117">
        <v>0</v>
      </c>
      <c r="K94" s="116">
        <v>0</v>
      </c>
      <c r="L94" s="116">
        <f t="shared" si="36"/>
        <v>0</v>
      </c>
      <c r="M94" s="116">
        <v>0</v>
      </c>
      <c r="N94" s="116">
        <v>0</v>
      </c>
      <c r="O94" s="116">
        <v>0</v>
      </c>
      <c r="P94" s="116">
        <f t="shared" si="27"/>
        <v>89456800</v>
      </c>
      <c r="Q94" s="111"/>
    </row>
    <row r="95" spans="1:21" s="45" customFormat="1" ht="30" x14ac:dyDescent="0.25">
      <c r="A95" s="114" t="s">
        <v>150</v>
      </c>
      <c r="B95" s="114" t="s">
        <v>64</v>
      </c>
      <c r="C95" s="114" t="s">
        <v>67</v>
      </c>
      <c r="D95" s="121" t="s">
        <v>151</v>
      </c>
      <c r="E95" s="116">
        <v>18670900</v>
      </c>
      <c r="F95" s="116">
        <f t="shared" si="35"/>
        <v>18670900</v>
      </c>
      <c r="G95" s="116">
        <v>0</v>
      </c>
      <c r="H95" s="116">
        <v>0</v>
      </c>
      <c r="I95" s="116">
        <v>0</v>
      </c>
      <c r="J95" s="117">
        <v>0</v>
      </c>
      <c r="K95" s="116">
        <v>0</v>
      </c>
      <c r="L95" s="116">
        <f t="shared" si="36"/>
        <v>0</v>
      </c>
      <c r="M95" s="116">
        <v>0</v>
      </c>
      <c r="N95" s="116">
        <v>0</v>
      </c>
      <c r="O95" s="116">
        <v>0</v>
      </c>
      <c r="P95" s="116">
        <f t="shared" si="27"/>
        <v>18670900</v>
      </c>
      <c r="Q95" s="111"/>
    </row>
    <row r="96" spans="1:21" s="45" customFormat="1" ht="16.5" x14ac:dyDescent="0.25">
      <c r="A96" s="114" t="s">
        <v>152</v>
      </c>
      <c r="B96" s="114" t="s">
        <v>66</v>
      </c>
      <c r="C96" s="114" t="s">
        <v>69</v>
      </c>
      <c r="D96" s="121" t="s">
        <v>293</v>
      </c>
      <c r="E96" s="116">
        <v>85378400</v>
      </c>
      <c r="F96" s="116">
        <f t="shared" si="35"/>
        <v>85378400</v>
      </c>
      <c r="G96" s="116">
        <v>59226600</v>
      </c>
      <c r="H96" s="116">
        <v>6548800</v>
      </c>
      <c r="I96" s="116">
        <v>0</v>
      </c>
      <c r="J96" s="117">
        <v>0</v>
      </c>
      <c r="K96" s="116">
        <v>0</v>
      </c>
      <c r="L96" s="116">
        <f t="shared" si="36"/>
        <v>0</v>
      </c>
      <c r="M96" s="116">
        <v>0</v>
      </c>
      <c r="N96" s="116">
        <v>0</v>
      </c>
      <c r="O96" s="116">
        <v>0</v>
      </c>
      <c r="P96" s="116">
        <f t="shared" si="27"/>
        <v>85378400</v>
      </c>
      <c r="Q96" s="111"/>
    </row>
    <row r="97" spans="1:16383" s="45" customFormat="1" ht="16.5" customHeight="1" x14ac:dyDescent="0.25">
      <c r="A97" s="114" t="s">
        <v>292</v>
      </c>
      <c r="B97" s="114" t="s">
        <v>153</v>
      </c>
      <c r="C97" s="114" t="s">
        <v>69</v>
      </c>
      <c r="D97" s="121" t="s">
        <v>294</v>
      </c>
      <c r="E97" s="116">
        <v>57436800</v>
      </c>
      <c r="F97" s="116">
        <f t="shared" si="35"/>
        <v>57436800</v>
      </c>
      <c r="G97" s="116">
        <v>40588200</v>
      </c>
      <c r="H97" s="116">
        <v>2540500</v>
      </c>
      <c r="I97" s="116">
        <v>0</v>
      </c>
      <c r="J97" s="117">
        <v>11298900</v>
      </c>
      <c r="K97" s="116">
        <v>0</v>
      </c>
      <c r="L97" s="116">
        <f t="shared" si="36"/>
        <v>10888900</v>
      </c>
      <c r="M97" s="116">
        <v>4000000</v>
      </c>
      <c r="N97" s="116">
        <v>160000</v>
      </c>
      <c r="O97" s="116">
        <v>410000</v>
      </c>
      <c r="P97" s="116">
        <f t="shared" si="27"/>
        <v>68735700</v>
      </c>
      <c r="Q97" s="111"/>
    </row>
    <row r="98" spans="1:16383" s="45" customFormat="1" ht="30.75" customHeight="1" x14ac:dyDescent="0.25">
      <c r="A98" s="114" t="s">
        <v>154</v>
      </c>
      <c r="B98" s="114" t="s">
        <v>68</v>
      </c>
      <c r="C98" s="114" t="s">
        <v>70</v>
      </c>
      <c r="D98" s="121" t="s">
        <v>565</v>
      </c>
      <c r="E98" s="116">
        <v>37694100</v>
      </c>
      <c r="F98" s="116">
        <f t="shared" si="35"/>
        <v>37694100</v>
      </c>
      <c r="G98" s="116">
        <v>12603500</v>
      </c>
      <c r="H98" s="116">
        <v>1804000</v>
      </c>
      <c r="I98" s="116">
        <v>0</v>
      </c>
      <c r="J98" s="117">
        <v>456500</v>
      </c>
      <c r="K98" s="116">
        <v>0</v>
      </c>
      <c r="L98" s="116">
        <f t="shared" si="36"/>
        <v>456500</v>
      </c>
      <c r="M98" s="116">
        <v>258000</v>
      </c>
      <c r="N98" s="116">
        <v>15000</v>
      </c>
      <c r="O98" s="116">
        <v>0</v>
      </c>
      <c r="P98" s="116">
        <f t="shared" si="27"/>
        <v>38150600</v>
      </c>
      <c r="Q98" s="111"/>
    </row>
    <row r="99" spans="1:16383" s="45" customFormat="1" ht="16.5" x14ac:dyDescent="0.25">
      <c r="A99" s="114" t="s">
        <v>155</v>
      </c>
      <c r="B99" s="114" t="s">
        <v>156</v>
      </c>
      <c r="C99" s="114"/>
      <c r="D99" s="123" t="s">
        <v>157</v>
      </c>
      <c r="E99" s="116">
        <f>E100+E101</f>
        <v>19578800</v>
      </c>
      <c r="F99" s="116">
        <f t="shared" ref="F99:P99" si="37">F100+F101</f>
        <v>19578800</v>
      </c>
      <c r="G99" s="116">
        <f t="shared" si="37"/>
        <v>0</v>
      </c>
      <c r="H99" s="116">
        <f t="shared" si="37"/>
        <v>0</v>
      </c>
      <c r="I99" s="116">
        <f t="shared" si="37"/>
        <v>0</v>
      </c>
      <c r="J99" s="116">
        <f t="shared" si="37"/>
        <v>0</v>
      </c>
      <c r="K99" s="116">
        <f t="shared" si="37"/>
        <v>0</v>
      </c>
      <c r="L99" s="116">
        <f t="shared" si="37"/>
        <v>0</v>
      </c>
      <c r="M99" s="116">
        <f t="shared" si="37"/>
        <v>0</v>
      </c>
      <c r="N99" s="116">
        <f t="shared" si="37"/>
        <v>0</v>
      </c>
      <c r="O99" s="116">
        <f t="shared" si="37"/>
        <v>0</v>
      </c>
      <c r="P99" s="116">
        <f t="shared" si="37"/>
        <v>19578800</v>
      </c>
      <c r="Q99" s="111"/>
    </row>
    <row r="100" spans="1:16383" s="46" customFormat="1" ht="30" x14ac:dyDescent="0.25">
      <c r="A100" s="118" t="s">
        <v>310</v>
      </c>
      <c r="B100" s="118" t="s">
        <v>311</v>
      </c>
      <c r="C100" s="118" t="s">
        <v>71</v>
      </c>
      <c r="D100" s="122" t="s">
        <v>312</v>
      </c>
      <c r="E100" s="69">
        <v>13767700</v>
      </c>
      <c r="F100" s="69">
        <f t="shared" si="35"/>
        <v>13767700</v>
      </c>
      <c r="G100" s="69">
        <v>0</v>
      </c>
      <c r="H100" s="69">
        <v>0</v>
      </c>
      <c r="I100" s="69">
        <v>0</v>
      </c>
      <c r="J100" s="120">
        <v>0</v>
      </c>
      <c r="K100" s="69">
        <v>0</v>
      </c>
      <c r="L100" s="69">
        <f t="shared" si="36"/>
        <v>0</v>
      </c>
      <c r="M100" s="69">
        <v>0</v>
      </c>
      <c r="N100" s="69">
        <v>0</v>
      </c>
      <c r="O100" s="69">
        <v>0</v>
      </c>
      <c r="P100" s="69">
        <f t="shared" si="27"/>
        <v>13767700</v>
      </c>
      <c r="Q100" s="111"/>
    </row>
    <row r="101" spans="1:16383" s="46" customFormat="1" ht="16.5" x14ac:dyDescent="0.25">
      <c r="A101" s="118" t="s">
        <v>313</v>
      </c>
      <c r="B101" s="118" t="s">
        <v>314</v>
      </c>
      <c r="C101" s="118" t="s">
        <v>71</v>
      </c>
      <c r="D101" s="122" t="s">
        <v>315</v>
      </c>
      <c r="E101" s="69">
        <v>5811100</v>
      </c>
      <c r="F101" s="69">
        <f t="shared" si="35"/>
        <v>5811100</v>
      </c>
      <c r="G101" s="69">
        <v>0</v>
      </c>
      <c r="H101" s="69">
        <v>0</v>
      </c>
      <c r="I101" s="69">
        <v>0</v>
      </c>
      <c r="J101" s="120">
        <v>0</v>
      </c>
      <c r="K101" s="69">
        <v>0</v>
      </c>
      <c r="L101" s="69">
        <f t="shared" si="36"/>
        <v>0</v>
      </c>
      <c r="M101" s="69">
        <v>0</v>
      </c>
      <c r="N101" s="69">
        <v>0</v>
      </c>
      <c r="O101" s="69">
        <v>0</v>
      </c>
      <c r="P101" s="69">
        <f t="shared" si="27"/>
        <v>5811100</v>
      </c>
      <c r="Q101" s="111"/>
    </row>
    <row r="102" spans="1:16383" s="45" customFormat="1" ht="16.5" x14ac:dyDescent="0.25">
      <c r="A102" s="114" t="s">
        <v>166</v>
      </c>
      <c r="B102" s="114" t="s">
        <v>165</v>
      </c>
      <c r="C102" s="114" t="s">
        <v>78</v>
      </c>
      <c r="D102" s="121" t="s">
        <v>566</v>
      </c>
      <c r="E102" s="116">
        <v>755200</v>
      </c>
      <c r="F102" s="116">
        <f t="shared" si="35"/>
        <v>755200</v>
      </c>
      <c r="G102" s="116">
        <v>0</v>
      </c>
      <c r="H102" s="116">
        <v>0</v>
      </c>
      <c r="I102" s="116">
        <v>0</v>
      </c>
      <c r="J102" s="117">
        <v>0</v>
      </c>
      <c r="K102" s="116">
        <v>0</v>
      </c>
      <c r="L102" s="116">
        <f t="shared" si="36"/>
        <v>0</v>
      </c>
      <c r="M102" s="116">
        <v>0</v>
      </c>
      <c r="N102" s="116">
        <v>0</v>
      </c>
      <c r="O102" s="116">
        <v>0</v>
      </c>
      <c r="P102" s="116">
        <f t="shared" si="27"/>
        <v>755200</v>
      </c>
      <c r="Q102" s="111"/>
    </row>
    <row r="103" spans="1:16383" s="9" customFormat="1" ht="16.5" x14ac:dyDescent="0.25">
      <c r="A103" s="108" t="s">
        <v>115</v>
      </c>
      <c r="B103" s="118"/>
      <c r="C103" s="124"/>
      <c r="D103" s="109" t="s">
        <v>528</v>
      </c>
      <c r="E103" s="110">
        <f>E110+E112+E114+E105+E106+E109</f>
        <v>294104600</v>
      </c>
      <c r="F103" s="110">
        <f t="shared" ref="F103:P103" si="38">F110+F112+F114+F105+F106+F109</f>
        <v>294104600</v>
      </c>
      <c r="G103" s="110">
        <f t="shared" si="38"/>
        <v>154043600</v>
      </c>
      <c r="H103" s="110">
        <f t="shared" si="38"/>
        <v>9286300</v>
      </c>
      <c r="I103" s="110">
        <f t="shared" si="38"/>
        <v>0</v>
      </c>
      <c r="J103" s="110">
        <f t="shared" si="38"/>
        <v>724100</v>
      </c>
      <c r="K103" s="110">
        <f t="shared" si="38"/>
        <v>0</v>
      </c>
      <c r="L103" s="110">
        <f t="shared" si="38"/>
        <v>724100</v>
      </c>
      <c r="M103" s="110">
        <f t="shared" si="38"/>
        <v>240000</v>
      </c>
      <c r="N103" s="110">
        <f t="shared" si="38"/>
        <v>0</v>
      </c>
      <c r="O103" s="110">
        <f t="shared" si="38"/>
        <v>0</v>
      </c>
      <c r="P103" s="110">
        <f t="shared" si="38"/>
        <v>294828700</v>
      </c>
      <c r="Q103" s="111"/>
    </row>
    <row r="104" spans="1:16383" s="1" customFormat="1" ht="16.5" x14ac:dyDescent="0.25">
      <c r="A104" s="108" t="s">
        <v>116</v>
      </c>
      <c r="B104" s="114"/>
      <c r="C104" s="108"/>
      <c r="D104" s="112" t="s">
        <v>528</v>
      </c>
      <c r="E104" s="110"/>
      <c r="F104" s="110"/>
      <c r="G104" s="110"/>
      <c r="H104" s="110"/>
      <c r="I104" s="110"/>
      <c r="J104" s="113"/>
      <c r="K104" s="110"/>
      <c r="L104" s="116"/>
      <c r="M104" s="110"/>
      <c r="N104" s="110"/>
      <c r="O104" s="110"/>
      <c r="P104" s="110"/>
      <c r="Q104" s="111"/>
    </row>
    <row r="105" spans="1:16383" s="45" customFormat="1" ht="30" x14ac:dyDescent="0.25">
      <c r="A105" s="114" t="s">
        <v>506</v>
      </c>
      <c r="B105" s="127" t="s">
        <v>117</v>
      </c>
      <c r="C105" s="127" t="s">
        <v>9</v>
      </c>
      <c r="D105" s="115" t="s">
        <v>481</v>
      </c>
      <c r="E105" s="116">
        <v>11550500</v>
      </c>
      <c r="F105" s="116">
        <f t="shared" ref="F105:F115" si="39">E105-I105</f>
        <v>11550500</v>
      </c>
      <c r="G105" s="116">
        <v>8686100</v>
      </c>
      <c r="H105" s="116">
        <v>215600</v>
      </c>
      <c r="I105" s="117">
        <v>0</v>
      </c>
      <c r="J105" s="116">
        <v>0</v>
      </c>
      <c r="K105" s="117">
        <v>0</v>
      </c>
      <c r="L105" s="116">
        <f t="shared" ref="L105:L115" si="40">J105-O105</f>
        <v>0</v>
      </c>
      <c r="M105" s="116">
        <v>0</v>
      </c>
      <c r="N105" s="116">
        <v>0</v>
      </c>
      <c r="O105" s="116">
        <v>0</v>
      </c>
      <c r="P105" s="116">
        <f t="shared" si="27"/>
        <v>11550500</v>
      </c>
      <c r="Q105" s="111"/>
    </row>
    <row r="106" spans="1:16383" s="1" customFormat="1" ht="45" x14ac:dyDescent="0.25">
      <c r="A106" s="114" t="s">
        <v>529</v>
      </c>
      <c r="B106" s="127" t="s">
        <v>132</v>
      </c>
      <c r="C106" s="127"/>
      <c r="D106" s="146" t="s">
        <v>567</v>
      </c>
      <c r="E106" s="116">
        <f>E107+E108</f>
        <v>79799500</v>
      </c>
      <c r="F106" s="116">
        <f t="shared" ref="F106:P106" si="41">F107+F108</f>
        <v>79799500</v>
      </c>
      <c r="G106" s="116">
        <f t="shared" si="41"/>
        <v>46988400</v>
      </c>
      <c r="H106" s="116">
        <f t="shared" si="41"/>
        <v>4768200</v>
      </c>
      <c r="I106" s="116">
        <f t="shared" si="41"/>
        <v>0</v>
      </c>
      <c r="J106" s="116">
        <f t="shared" si="41"/>
        <v>0</v>
      </c>
      <c r="K106" s="116">
        <f t="shared" si="41"/>
        <v>0</v>
      </c>
      <c r="L106" s="116">
        <f t="shared" si="41"/>
        <v>0</v>
      </c>
      <c r="M106" s="116">
        <f t="shared" si="41"/>
        <v>0</v>
      </c>
      <c r="N106" s="116">
        <f t="shared" si="41"/>
        <v>0</v>
      </c>
      <c r="O106" s="116">
        <f t="shared" si="41"/>
        <v>0</v>
      </c>
      <c r="P106" s="116">
        <f t="shared" si="41"/>
        <v>79799500</v>
      </c>
      <c r="Q106" s="111"/>
      <c r="R106" s="7"/>
      <c r="S106" s="7"/>
      <c r="T106" s="6"/>
    </row>
    <row r="107" spans="1:16383" s="9" customFormat="1" ht="17.25" customHeight="1" x14ac:dyDescent="0.25">
      <c r="A107" s="118" t="s">
        <v>530</v>
      </c>
      <c r="B107" s="147" t="s">
        <v>60</v>
      </c>
      <c r="C107" s="147" t="s">
        <v>46</v>
      </c>
      <c r="D107" s="148" t="s">
        <v>133</v>
      </c>
      <c r="E107" s="69">
        <v>67572600</v>
      </c>
      <c r="F107" s="69">
        <f>E107-I107</f>
        <v>67572600</v>
      </c>
      <c r="G107" s="69">
        <v>46988400</v>
      </c>
      <c r="H107" s="69">
        <v>4768200</v>
      </c>
      <c r="I107" s="69">
        <v>0</v>
      </c>
      <c r="J107" s="69">
        <v>0</v>
      </c>
      <c r="K107" s="69">
        <v>0</v>
      </c>
      <c r="L107" s="69">
        <f>J107-O107</f>
        <v>0</v>
      </c>
      <c r="M107" s="69">
        <v>0</v>
      </c>
      <c r="N107" s="69">
        <v>0</v>
      </c>
      <c r="O107" s="69">
        <v>0</v>
      </c>
      <c r="P107" s="69">
        <f>E107+J107</f>
        <v>67572600</v>
      </c>
      <c r="Q107" s="111"/>
      <c r="R107" s="51"/>
      <c r="S107" s="47"/>
      <c r="T107" s="52"/>
      <c r="U107" s="52"/>
      <c r="V107" s="52"/>
      <c r="W107" s="28"/>
      <c r="X107" s="28"/>
      <c r="Y107" s="28"/>
      <c r="Z107" s="52"/>
      <c r="AA107" s="28"/>
      <c r="AB107" s="28"/>
      <c r="AC107" s="28"/>
      <c r="AD107" s="28"/>
      <c r="AE107" s="52"/>
      <c r="AF107" s="51"/>
      <c r="AG107" s="51"/>
      <c r="AH107" s="51"/>
      <c r="AI107" s="47"/>
      <c r="AJ107" s="52"/>
      <c r="AK107" s="52"/>
      <c r="AL107" s="52"/>
      <c r="AM107" s="28"/>
      <c r="AN107" s="28"/>
      <c r="AO107" s="28"/>
      <c r="AP107" s="52"/>
      <c r="AQ107" s="28"/>
      <c r="AR107" s="28"/>
      <c r="AS107" s="28"/>
      <c r="AT107" s="28"/>
      <c r="AU107" s="52"/>
      <c r="AV107" s="51"/>
      <c r="AW107" s="51"/>
      <c r="AX107" s="51"/>
      <c r="AY107" s="47"/>
      <c r="AZ107" s="52"/>
      <c r="BA107" s="52"/>
      <c r="BB107" s="52"/>
      <c r="BC107" s="28"/>
      <c r="BD107" s="28"/>
      <c r="BE107" s="28"/>
      <c r="BF107" s="52"/>
      <c r="BG107" s="28"/>
      <c r="BH107" s="28"/>
      <c r="BI107" s="28"/>
      <c r="BJ107" s="28"/>
      <c r="BK107" s="52"/>
      <c r="BL107" s="51"/>
      <c r="BM107" s="51"/>
      <c r="BN107" s="51"/>
      <c r="BO107" s="47"/>
      <c r="BP107" s="52"/>
      <c r="BQ107" s="52"/>
      <c r="BR107" s="52"/>
      <c r="BS107" s="28"/>
      <c r="BT107" s="28"/>
      <c r="BU107" s="28"/>
      <c r="BV107" s="52"/>
      <c r="BW107" s="28"/>
      <c r="BX107" s="28"/>
      <c r="BY107" s="28"/>
      <c r="BZ107" s="28"/>
      <c r="CA107" s="52"/>
      <c r="CB107" s="51"/>
      <c r="CC107" s="51"/>
      <c r="CD107" s="51"/>
      <c r="CE107" s="47"/>
      <c r="CF107" s="52"/>
      <c r="CG107" s="52"/>
      <c r="CH107" s="52"/>
      <c r="CI107" s="28"/>
      <c r="CJ107" s="28"/>
      <c r="CK107" s="28"/>
      <c r="CL107" s="52"/>
      <c r="CM107" s="28"/>
      <c r="CN107" s="28"/>
      <c r="CO107" s="28"/>
      <c r="CP107" s="28"/>
      <c r="CQ107" s="52"/>
      <c r="CR107" s="51"/>
      <c r="CS107" s="51"/>
      <c r="CT107" s="51"/>
      <c r="CU107" s="47"/>
      <c r="CV107" s="52"/>
      <c r="CW107" s="52"/>
      <c r="CX107" s="52"/>
      <c r="CY107" s="28"/>
      <c r="CZ107" s="28"/>
      <c r="DA107" s="28"/>
      <c r="DB107" s="52"/>
      <c r="DC107" s="28"/>
      <c r="DD107" s="28"/>
      <c r="DE107" s="28"/>
      <c r="DF107" s="28"/>
      <c r="DG107" s="52"/>
      <c r="DH107" s="51"/>
      <c r="DI107" s="51"/>
      <c r="DJ107" s="51"/>
      <c r="DK107" s="47"/>
      <c r="DL107" s="52"/>
      <c r="DM107" s="52"/>
      <c r="DN107" s="52"/>
      <c r="DO107" s="28"/>
      <c r="DP107" s="28"/>
      <c r="DQ107" s="28"/>
      <c r="DR107" s="52"/>
      <c r="DS107" s="28"/>
      <c r="DT107" s="28"/>
      <c r="DU107" s="28"/>
      <c r="DV107" s="28"/>
      <c r="DW107" s="52"/>
      <c r="DX107" s="51"/>
      <c r="DY107" s="51"/>
      <c r="DZ107" s="51"/>
      <c r="EA107" s="47"/>
      <c r="EB107" s="52"/>
      <c r="EC107" s="52"/>
      <c r="ED107" s="52"/>
      <c r="EE107" s="28"/>
      <c r="EF107" s="28"/>
      <c r="EG107" s="28"/>
      <c r="EH107" s="52"/>
      <c r="EI107" s="28"/>
      <c r="EJ107" s="28"/>
      <c r="EK107" s="28"/>
      <c r="EL107" s="28"/>
      <c r="EM107" s="52"/>
      <c r="EN107" s="51"/>
      <c r="EO107" s="51"/>
      <c r="EP107" s="51"/>
      <c r="EQ107" s="47"/>
      <c r="ER107" s="52"/>
      <c r="ES107" s="52"/>
      <c r="ET107" s="52"/>
      <c r="EU107" s="28"/>
      <c r="EV107" s="28"/>
      <c r="EW107" s="28"/>
      <c r="EX107" s="52"/>
      <c r="EY107" s="28"/>
      <c r="EZ107" s="28"/>
      <c r="FA107" s="28"/>
      <c r="FB107" s="28"/>
      <c r="FC107" s="52"/>
      <c r="FD107" s="51"/>
      <c r="FE107" s="51"/>
      <c r="FF107" s="51"/>
      <c r="FG107" s="47"/>
      <c r="FH107" s="52"/>
      <c r="FI107" s="52"/>
      <c r="FJ107" s="52"/>
      <c r="FK107" s="28"/>
      <c r="FL107" s="28"/>
      <c r="FM107" s="28"/>
      <c r="FN107" s="52"/>
      <c r="FO107" s="28"/>
      <c r="FP107" s="28"/>
      <c r="FQ107" s="28"/>
      <c r="FR107" s="28"/>
      <c r="FS107" s="52"/>
      <c r="FT107" s="51"/>
      <c r="FU107" s="51"/>
      <c r="FV107" s="51"/>
      <c r="FW107" s="47"/>
      <c r="FX107" s="52"/>
      <c r="FY107" s="52"/>
      <c r="FZ107" s="52"/>
      <c r="GA107" s="28"/>
      <c r="GB107" s="28"/>
      <c r="GC107" s="28"/>
      <c r="GD107" s="52"/>
      <c r="GE107" s="28"/>
      <c r="GF107" s="28"/>
      <c r="GG107" s="28"/>
      <c r="GH107" s="28"/>
      <c r="GI107" s="52"/>
      <c r="GJ107" s="51"/>
      <c r="GK107" s="51"/>
      <c r="GL107" s="51"/>
      <c r="GM107" s="47"/>
      <c r="GN107" s="52"/>
      <c r="GO107" s="52"/>
      <c r="GP107" s="52"/>
      <c r="GQ107" s="28"/>
      <c r="GR107" s="28"/>
      <c r="GS107" s="28"/>
      <c r="GT107" s="52"/>
      <c r="GU107" s="28"/>
      <c r="GV107" s="28"/>
      <c r="GW107" s="28"/>
      <c r="GX107" s="28"/>
      <c r="GY107" s="52"/>
      <c r="GZ107" s="51"/>
      <c r="HA107" s="51"/>
      <c r="HB107" s="51"/>
      <c r="HC107" s="47"/>
      <c r="HD107" s="52"/>
      <c r="HE107" s="52"/>
      <c r="HF107" s="52"/>
      <c r="HG107" s="28"/>
      <c r="HH107" s="28"/>
      <c r="HI107" s="28"/>
      <c r="HJ107" s="52"/>
      <c r="HK107" s="28"/>
      <c r="HL107" s="28"/>
      <c r="HM107" s="28"/>
      <c r="HN107" s="28"/>
      <c r="HO107" s="52"/>
      <c r="HP107" s="51"/>
      <c r="HQ107" s="51"/>
      <c r="HR107" s="51"/>
      <c r="HS107" s="47"/>
      <c r="HT107" s="52"/>
      <c r="HU107" s="52"/>
      <c r="HV107" s="52"/>
      <c r="HW107" s="28"/>
      <c r="HX107" s="28"/>
      <c r="HY107" s="28"/>
      <c r="HZ107" s="52"/>
      <c r="IA107" s="28"/>
      <c r="IB107" s="28"/>
      <c r="IC107" s="28"/>
      <c r="ID107" s="28"/>
      <c r="IE107" s="52"/>
      <c r="IF107" s="51"/>
      <c r="IG107" s="51"/>
      <c r="IH107" s="51"/>
      <c r="II107" s="47"/>
      <c r="IJ107" s="52"/>
      <c r="IK107" s="52"/>
      <c r="IL107" s="52"/>
      <c r="IM107" s="28"/>
      <c r="IN107" s="28"/>
      <c r="IO107" s="28"/>
      <c r="IP107" s="52"/>
      <c r="IQ107" s="28"/>
      <c r="IR107" s="28"/>
      <c r="IS107" s="28"/>
      <c r="IT107" s="28"/>
      <c r="IU107" s="52"/>
      <c r="IV107" s="51"/>
      <c r="IW107" s="51"/>
      <c r="IX107" s="51"/>
      <c r="IY107" s="47"/>
      <c r="IZ107" s="52"/>
      <c r="JA107" s="52"/>
      <c r="JB107" s="52"/>
      <c r="JC107" s="28"/>
      <c r="JD107" s="28"/>
      <c r="JE107" s="28"/>
      <c r="JF107" s="52"/>
      <c r="JG107" s="28"/>
      <c r="JH107" s="28"/>
      <c r="JI107" s="28"/>
      <c r="JJ107" s="28"/>
      <c r="JK107" s="52"/>
      <c r="JL107" s="51"/>
      <c r="JM107" s="51"/>
      <c r="JN107" s="51"/>
      <c r="JO107" s="47"/>
      <c r="JP107" s="52"/>
      <c r="JQ107" s="52"/>
      <c r="JR107" s="52"/>
      <c r="JS107" s="28"/>
      <c r="JT107" s="28"/>
      <c r="JU107" s="28"/>
      <c r="JV107" s="52"/>
      <c r="JW107" s="28"/>
      <c r="JX107" s="28"/>
      <c r="JY107" s="28"/>
      <c r="JZ107" s="28"/>
      <c r="KA107" s="52"/>
      <c r="KB107" s="51"/>
      <c r="KC107" s="51"/>
      <c r="KD107" s="51"/>
      <c r="KE107" s="47"/>
      <c r="KF107" s="52"/>
      <c r="KG107" s="52"/>
      <c r="KH107" s="52"/>
      <c r="KI107" s="28"/>
      <c r="KJ107" s="28"/>
      <c r="KK107" s="28"/>
      <c r="KL107" s="52"/>
      <c r="KM107" s="28"/>
      <c r="KN107" s="28"/>
      <c r="KO107" s="28"/>
      <c r="KP107" s="28"/>
      <c r="KQ107" s="52"/>
      <c r="KR107" s="51"/>
      <c r="KS107" s="51"/>
      <c r="KT107" s="51"/>
      <c r="KU107" s="47"/>
      <c r="KV107" s="52"/>
      <c r="KW107" s="52"/>
      <c r="KX107" s="52"/>
      <c r="KY107" s="28"/>
      <c r="KZ107" s="28"/>
      <c r="LA107" s="28"/>
      <c r="LB107" s="52"/>
      <c r="LC107" s="28"/>
      <c r="LD107" s="28"/>
      <c r="LE107" s="28"/>
      <c r="LF107" s="28"/>
      <c r="LG107" s="52"/>
      <c r="LH107" s="51"/>
      <c r="LI107" s="51"/>
      <c r="LJ107" s="51"/>
      <c r="LK107" s="47"/>
      <c r="LL107" s="52"/>
      <c r="LM107" s="52"/>
      <c r="LN107" s="52"/>
      <c r="LO107" s="28"/>
      <c r="LP107" s="28"/>
      <c r="LQ107" s="28"/>
      <c r="LR107" s="52"/>
      <c r="LS107" s="28"/>
      <c r="LT107" s="28"/>
      <c r="LU107" s="28"/>
      <c r="LV107" s="28"/>
      <c r="LW107" s="52"/>
      <c r="LX107" s="51"/>
      <c r="LY107" s="51"/>
      <c r="LZ107" s="51"/>
      <c r="MA107" s="47"/>
      <c r="MB107" s="52"/>
      <c r="MC107" s="52"/>
      <c r="MD107" s="52"/>
      <c r="ME107" s="28"/>
      <c r="MF107" s="28"/>
      <c r="MG107" s="28"/>
      <c r="MH107" s="52"/>
      <c r="MI107" s="28"/>
      <c r="MJ107" s="28"/>
      <c r="MK107" s="28"/>
      <c r="ML107" s="28"/>
      <c r="MM107" s="52"/>
      <c r="MN107" s="51"/>
      <c r="MO107" s="51"/>
      <c r="MP107" s="51"/>
      <c r="MQ107" s="47"/>
      <c r="MR107" s="52"/>
      <c r="MS107" s="52"/>
      <c r="MT107" s="52"/>
      <c r="MU107" s="28"/>
      <c r="MV107" s="28"/>
      <c r="MW107" s="28"/>
      <c r="MX107" s="52"/>
      <c r="MY107" s="28"/>
      <c r="MZ107" s="28"/>
      <c r="NA107" s="28"/>
      <c r="NB107" s="28"/>
      <c r="NC107" s="52"/>
      <c r="ND107" s="51"/>
      <c r="NE107" s="51"/>
      <c r="NF107" s="51"/>
      <c r="NG107" s="47"/>
      <c r="NH107" s="52"/>
      <c r="NI107" s="52"/>
      <c r="NJ107" s="52"/>
      <c r="NK107" s="28"/>
      <c r="NL107" s="28"/>
      <c r="NM107" s="28"/>
      <c r="NN107" s="52"/>
      <c r="NO107" s="28"/>
      <c r="NP107" s="28"/>
      <c r="NQ107" s="28"/>
      <c r="NR107" s="28"/>
      <c r="NS107" s="52"/>
      <c r="NT107" s="51"/>
      <c r="NU107" s="51"/>
      <c r="NV107" s="51"/>
      <c r="NW107" s="47"/>
      <c r="NX107" s="52"/>
      <c r="NY107" s="52"/>
      <c r="NZ107" s="52"/>
      <c r="OA107" s="28"/>
      <c r="OB107" s="28"/>
      <c r="OC107" s="28"/>
      <c r="OD107" s="52"/>
      <c r="OE107" s="28"/>
      <c r="OF107" s="28"/>
      <c r="OG107" s="28"/>
      <c r="OH107" s="28"/>
      <c r="OI107" s="52"/>
      <c r="OJ107" s="51"/>
      <c r="OK107" s="51"/>
      <c r="OL107" s="51"/>
      <c r="OM107" s="47"/>
      <c r="ON107" s="52"/>
      <c r="OO107" s="52"/>
      <c r="OP107" s="52"/>
      <c r="OQ107" s="28"/>
      <c r="OR107" s="28"/>
      <c r="OS107" s="28"/>
      <c r="OT107" s="52"/>
      <c r="OU107" s="28"/>
      <c r="OV107" s="28"/>
      <c r="OW107" s="28"/>
      <c r="OX107" s="28"/>
      <c r="OY107" s="52"/>
      <c r="OZ107" s="51"/>
      <c r="PA107" s="51"/>
      <c r="PB107" s="51"/>
      <c r="PC107" s="47"/>
      <c r="PD107" s="52"/>
      <c r="PE107" s="52"/>
      <c r="PF107" s="52"/>
      <c r="PG107" s="28"/>
      <c r="PH107" s="28"/>
      <c r="PI107" s="28"/>
      <c r="PJ107" s="52"/>
      <c r="PK107" s="28"/>
      <c r="PL107" s="28"/>
      <c r="PM107" s="28"/>
      <c r="PN107" s="28"/>
      <c r="PO107" s="52"/>
      <c r="PP107" s="51"/>
      <c r="PQ107" s="51"/>
      <c r="PR107" s="51"/>
      <c r="PS107" s="47"/>
      <c r="PT107" s="52"/>
      <c r="PU107" s="52"/>
      <c r="PV107" s="52"/>
      <c r="PW107" s="28"/>
      <c r="PX107" s="28"/>
      <c r="PY107" s="28"/>
      <c r="PZ107" s="52"/>
      <c r="QA107" s="28"/>
      <c r="QB107" s="28"/>
      <c r="QC107" s="28"/>
      <c r="QD107" s="28"/>
      <c r="QE107" s="52"/>
      <c r="QF107" s="51"/>
      <c r="QG107" s="51"/>
      <c r="QH107" s="51"/>
      <c r="QI107" s="47"/>
      <c r="QJ107" s="52"/>
      <c r="QK107" s="52"/>
      <c r="QL107" s="52"/>
      <c r="QM107" s="28"/>
      <c r="QN107" s="28"/>
      <c r="QO107" s="28"/>
      <c r="QP107" s="52"/>
      <c r="QQ107" s="28"/>
      <c r="QR107" s="28"/>
      <c r="QS107" s="28"/>
      <c r="QT107" s="28"/>
      <c r="QU107" s="52"/>
      <c r="QV107" s="51"/>
      <c r="QW107" s="51"/>
      <c r="QX107" s="51"/>
      <c r="QY107" s="47"/>
      <c r="QZ107" s="52"/>
      <c r="RA107" s="52"/>
      <c r="RB107" s="52"/>
      <c r="RC107" s="28"/>
      <c r="RD107" s="28"/>
      <c r="RE107" s="28"/>
      <c r="RF107" s="52"/>
      <c r="RG107" s="28"/>
      <c r="RH107" s="28"/>
      <c r="RI107" s="28"/>
      <c r="RJ107" s="28"/>
      <c r="RK107" s="52"/>
      <c r="RL107" s="51"/>
      <c r="RM107" s="51"/>
      <c r="RN107" s="51"/>
      <c r="RO107" s="47"/>
      <c r="RP107" s="52"/>
      <c r="RQ107" s="52"/>
      <c r="RR107" s="52"/>
      <c r="RS107" s="28"/>
      <c r="RT107" s="28"/>
      <c r="RU107" s="28"/>
      <c r="RV107" s="52"/>
      <c r="RW107" s="28"/>
      <c r="RX107" s="28"/>
      <c r="RY107" s="28"/>
      <c r="RZ107" s="28"/>
      <c r="SA107" s="52"/>
      <c r="SB107" s="51"/>
      <c r="SC107" s="51"/>
      <c r="SD107" s="51"/>
      <c r="SE107" s="47"/>
      <c r="SF107" s="52"/>
      <c r="SG107" s="52"/>
      <c r="SH107" s="52"/>
      <c r="SI107" s="28"/>
      <c r="SJ107" s="28"/>
      <c r="SK107" s="28"/>
      <c r="SL107" s="52"/>
      <c r="SM107" s="28"/>
      <c r="SN107" s="28"/>
      <c r="SO107" s="28"/>
      <c r="SP107" s="28"/>
      <c r="SQ107" s="52"/>
      <c r="SR107" s="51"/>
      <c r="SS107" s="51"/>
      <c r="ST107" s="51"/>
      <c r="SU107" s="47"/>
      <c r="SV107" s="52"/>
      <c r="SW107" s="52"/>
      <c r="SX107" s="52"/>
      <c r="SY107" s="28"/>
      <c r="SZ107" s="28"/>
      <c r="TA107" s="28"/>
      <c r="TB107" s="52"/>
      <c r="TC107" s="28"/>
      <c r="TD107" s="28"/>
      <c r="TE107" s="28"/>
      <c r="TF107" s="28"/>
      <c r="TG107" s="52"/>
      <c r="TH107" s="51"/>
      <c r="TI107" s="51"/>
      <c r="TJ107" s="51"/>
      <c r="TK107" s="47"/>
      <c r="TL107" s="52"/>
      <c r="TM107" s="52"/>
      <c r="TN107" s="52"/>
      <c r="TO107" s="28"/>
      <c r="TP107" s="28"/>
      <c r="TQ107" s="28"/>
      <c r="TR107" s="52"/>
      <c r="TS107" s="28"/>
      <c r="TT107" s="28"/>
      <c r="TU107" s="28"/>
      <c r="TV107" s="28"/>
      <c r="TW107" s="52"/>
      <c r="TX107" s="51"/>
      <c r="TY107" s="51"/>
      <c r="TZ107" s="51"/>
      <c r="UA107" s="47"/>
      <c r="UB107" s="52"/>
      <c r="UC107" s="52"/>
      <c r="UD107" s="52"/>
      <c r="UE107" s="28"/>
      <c r="UF107" s="28"/>
      <c r="UG107" s="28"/>
      <c r="UH107" s="52"/>
      <c r="UI107" s="28"/>
      <c r="UJ107" s="28"/>
      <c r="UK107" s="28"/>
      <c r="UL107" s="28"/>
      <c r="UM107" s="52"/>
      <c r="UN107" s="51"/>
      <c r="UO107" s="51"/>
      <c r="UP107" s="51"/>
      <c r="UQ107" s="47"/>
      <c r="UR107" s="52"/>
      <c r="US107" s="52"/>
      <c r="UT107" s="52"/>
      <c r="UU107" s="28"/>
      <c r="UV107" s="28"/>
      <c r="UW107" s="28"/>
      <c r="UX107" s="52"/>
      <c r="UY107" s="28"/>
      <c r="UZ107" s="28"/>
      <c r="VA107" s="28"/>
      <c r="VB107" s="28"/>
      <c r="VC107" s="52"/>
      <c r="VD107" s="51"/>
      <c r="VE107" s="51"/>
      <c r="VF107" s="51"/>
      <c r="VG107" s="47"/>
      <c r="VH107" s="52"/>
      <c r="VI107" s="52"/>
      <c r="VJ107" s="52"/>
      <c r="VK107" s="28"/>
      <c r="VL107" s="28"/>
      <c r="VM107" s="28"/>
      <c r="VN107" s="52"/>
      <c r="VO107" s="28"/>
      <c r="VP107" s="28"/>
      <c r="VQ107" s="28"/>
      <c r="VR107" s="28"/>
      <c r="VS107" s="52"/>
      <c r="VT107" s="51"/>
      <c r="VU107" s="51"/>
      <c r="VV107" s="51"/>
      <c r="VW107" s="47"/>
      <c r="VX107" s="52"/>
      <c r="VY107" s="52"/>
      <c r="VZ107" s="52"/>
      <c r="WA107" s="28"/>
      <c r="WB107" s="28"/>
      <c r="WC107" s="28"/>
      <c r="WD107" s="52"/>
      <c r="WE107" s="28"/>
      <c r="WF107" s="28"/>
      <c r="WG107" s="28"/>
      <c r="WH107" s="28"/>
      <c r="WI107" s="52"/>
      <c r="WJ107" s="51"/>
      <c r="WK107" s="51"/>
      <c r="WL107" s="51"/>
      <c r="WM107" s="47"/>
      <c r="WN107" s="52"/>
      <c r="WO107" s="52"/>
      <c r="WP107" s="52"/>
      <c r="WQ107" s="28"/>
      <c r="WR107" s="28"/>
      <c r="WS107" s="28"/>
      <c r="WT107" s="52"/>
      <c r="WU107" s="28"/>
      <c r="WV107" s="28"/>
      <c r="WW107" s="28"/>
      <c r="WX107" s="28"/>
      <c r="WY107" s="52"/>
      <c r="WZ107" s="51"/>
      <c r="XA107" s="51"/>
      <c r="XB107" s="51"/>
      <c r="XC107" s="47"/>
      <c r="XD107" s="52"/>
      <c r="XE107" s="52"/>
      <c r="XF107" s="52"/>
      <c r="XG107" s="28"/>
      <c r="XH107" s="28"/>
      <c r="XI107" s="28"/>
      <c r="XJ107" s="52"/>
      <c r="XK107" s="28"/>
      <c r="XL107" s="28"/>
      <c r="XM107" s="28"/>
      <c r="XN107" s="28"/>
      <c r="XO107" s="52"/>
      <c r="XP107" s="51"/>
      <c r="XQ107" s="51"/>
      <c r="XR107" s="51"/>
      <c r="XS107" s="47"/>
      <c r="XT107" s="52"/>
      <c r="XU107" s="52"/>
      <c r="XV107" s="52"/>
      <c r="XW107" s="28"/>
      <c r="XX107" s="28"/>
      <c r="XY107" s="28"/>
      <c r="XZ107" s="52"/>
      <c r="YA107" s="28"/>
      <c r="YB107" s="28"/>
      <c r="YC107" s="28"/>
      <c r="YD107" s="28"/>
      <c r="YE107" s="52"/>
      <c r="YF107" s="51"/>
      <c r="YG107" s="51"/>
      <c r="YH107" s="51"/>
      <c r="YI107" s="47"/>
      <c r="YJ107" s="52"/>
      <c r="YK107" s="52"/>
      <c r="YL107" s="52"/>
      <c r="YM107" s="28"/>
      <c r="YN107" s="28"/>
      <c r="YO107" s="28"/>
      <c r="YP107" s="52"/>
      <c r="YQ107" s="28"/>
      <c r="YR107" s="28"/>
      <c r="YS107" s="28"/>
      <c r="YT107" s="28"/>
      <c r="YU107" s="52"/>
      <c r="YV107" s="51"/>
      <c r="YW107" s="51"/>
      <c r="YX107" s="51"/>
      <c r="YY107" s="47"/>
      <c r="YZ107" s="52"/>
      <c r="ZA107" s="52"/>
      <c r="ZB107" s="52"/>
      <c r="ZC107" s="28"/>
      <c r="ZD107" s="28"/>
      <c r="ZE107" s="28"/>
      <c r="ZF107" s="52"/>
      <c r="ZG107" s="28"/>
      <c r="ZH107" s="28"/>
      <c r="ZI107" s="28"/>
      <c r="ZJ107" s="28"/>
      <c r="ZK107" s="52"/>
      <c r="ZL107" s="51"/>
      <c r="ZM107" s="51"/>
      <c r="ZN107" s="51"/>
      <c r="ZO107" s="47"/>
      <c r="ZP107" s="52"/>
      <c r="ZQ107" s="52"/>
      <c r="ZR107" s="52"/>
      <c r="ZS107" s="28"/>
      <c r="ZT107" s="28"/>
      <c r="ZU107" s="28"/>
      <c r="ZV107" s="52"/>
      <c r="ZW107" s="28"/>
      <c r="ZX107" s="28"/>
      <c r="ZY107" s="28"/>
      <c r="ZZ107" s="28"/>
      <c r="AAA107" s="52"/>
      <c r="AAB107" s="51"/>
      <c r="AAC107" s="51"/>
      <c r="AAD107" s="51"/>
      <c r="AAE107" s="47"/>
      <c r="AAF107" s="52"/>
      <c r="AAG107" s="52"/>
      <c r="AAH107" s="52"/>
      <c r="AAI107" s="28"/>
      <c r="AAJ107" s="28"/>
      <c r="AAK107" s="28"/>
      <c r="AAL107" s="52"/>
      <c r="AAM107" s="28"/>
      <c r="AAN107" s="28"/>
      <c r="AAO107" s="28"/>
      <c r="AAP107" s="28"/>
      <c r="AAQ107" s="52"/>
      <c r="AAR107" s="51"/>
      <c r="AAS107" s="51"/>
      <c r="AAT107" s="51"/>
      <c r="AAU107" s="47"/>
      <c r="AAV107" s="52"/>
      <c r="AAW107" s="52"/>
      <c r="AAX107" s="52"/>
      <c r="AAY107" s="28"/>
      <c r="AAZ107" s="28"/>
      <c r="ABA107" s="28"/>
      <c r="ABB107" s="52"/>
      <c r="ABC107" s="28"/>
      <c r="ABD107" s="28"/>
      <c r="ABE107" s="28"/>
      <c r="ABF107" s="28"/>
      <c r="ABG107" s="52"/>
      <c r="ABH107" s="51"/>
      <c r="ABI107" s="51"/>
      <c r="ABJ107" s="51"/>
      <c r="ABK107" s="47"/>
      <c r="ABL107" s="52"/>
      <c r="ABM107" s="52"/>
      <c r="ABN107" s="52"/>
      <c r="ABO107" s="28"/>
      <c r="ABP107" s="28"/>
      <c r="ABQ107" s="28"/>
      <c r="ABR107" s="52"/>
      <c r="ABS107" s="28"/>
      <c r="ABT107" s="28"/>
      <c r="ABU107" s="28"/>
      <c r="ABV107" s="28"/>
      <c r="ABW107" s="52"/>
      <c r="ABX107" s="51"/>
      <c r="ABY107" s="51"/>
      <c r="ABZ107" s="51"/>
      <c r="ACA107" s="47"/>
      <c r="ACB107" s="52"/>
      <c r="ACC107" s="52"/>
      <c r="ACD107" s="52"/>
      <c r="ACE107" s="28"/>
      <c r="ACF107" s="28"/>
      <c r="ACG107" s="28"/>
      <c r="ACH107" s="52"/>
      <c r="ACI107" s="28"/>
      <c r="ACJ107" s="28"/>
      <c r="ACK107" s="28"/>
      <c r="ACL107" s="28"/>
      <c r="ACM107" s="52"/>
      <c r="ACN107" s="51"/>
      <c r="ACO107" s="51"/>
      <c r="ACP107" s="51"/>
      <c r="ACQ107" s="47"/>
      <c r="ACR107" s="52"/>
      <c r="ACS107" s="52"/>
      <c r="ACT107" s="52"/>
      <c r="ACU107" s="28"/>
      <c r="ACV107" s="28"/>
      <c r="ACW107" s="28"/>
      <c r="ACX107" s="52"/>
      <c r="ACY107" s="28"/>
      <c r="ACZ107" s="28"/>
      <c r="ADA107" s="28"/>
      <c r="ADB107" s="28"/>
      <c r="ADC107" s="52"/>
      <c r="ADD107" s="51"/>
      <c r="ADE107" s="51"/>
      <c r="ADF107" s="51"/>
      <c r="ADG107" s="47"/>
      <c r="ADH107" s="52"/>
      <c r="ADI107" s="52"/>
      <c r="ADJ107" s="52"/>
      <c r="ADK107" s="28"/>
      <c r="ADL107" s="28"/>
      <c r="ADM107" s="28"/>
      <c r="ADN107" s="52"/>
      <c r="ADO107" s="28"/>
      <c r="ADP107" s="28"/>
      <c r="ADQ107" s="28"/>
      <c r="ADR107" s="28"/>
      <c r="ADS107" s="52"/>
      <c r="ADT107" s="51"/>
      <c r="ADU107" s="51"/>
      <c r="ADV107" s="51"/>
      <c r="ADW107" s="47"/>
      <c r="ADX107" s="52"/>
      <c r="ADY107" s="52"/>
      <c r="ADZ107" s="52"/>
      <c r="AEA107" s="28"/>
      <c r="AEB107" s="28"/>
      <c r="AEC107" s="28"/>
      <c r="AED107" s="52"/>
      <c r="AEE107" s="28"/>
      <c r="AEF107" s="28"/>
      <c r="AEG107" s="28"/>
      <c r="AEH107" s="28"/>
      <c r="AEI107" s="52"/>
      <c r="AEJ107" s="51"/>
      <c r="AEK107" s="51"/>
      <c r="AEL107" s="51"/>
      <c r="AEM107" s="47"/>
      <c r="AEN107" s="52"/>
      <c r="AEO107" s="52"/>
      <c r="AEP107" s="52"/>
      <c r="AEQ107" s="28"/>
      <c r="AER107" s="28"/>
      <c r="AES107" s="28"/>
      <c r="AET107" s="52"/>
      <c r="AEU107" s="28"/>
      <c r="AEV107" s="28"/>
      <c r="AEW107" s="28"/>
      <c r="AEX107" s="28"/>
      <c r="AEY107" s="52"/>
      <c r="AEZ107" s="51"/>
      <c r="AFA107" s="51"/>
      <c r="AFB107" s="51"/>
      <c r="AFC107" s="47"/>
      <c r="AFD107" s="52"/>
      <c r="AFE107" s="52"/>
      <c r="AFF107" s="52"/>
      <c r="AFG107" s="28"/>
      <c r="AFH107" s="28"/>
      <c r="AFI107" s="28"/>
      <c r="AFJ107" s="52"/>
      <c r="AFK107" s="28"/>
      <c r="AFL107" s="28"/>
      <c r="AFM107" s="28"/>
      <c r="AFN107" s="28"/>
      <c r="AFO107" s="52"/>
      <c r="AFP107" s="51"/>
      <c r="AFQ107" s="51"/>
      <c r="AFR107" s="51"/>
      <c r="AFS107" s="47"/>
      <c r="AFT107" s="52"/>
      <c r="AFU107" s="52"/>
      <c r="AFV107" s="52"/>
      <c r="AFW107" s="28"/>
      <c r="AFX107" s="28"/>
      <c r="AFY107" s="28"/>
      <c r="AFZ107" s="52"/>
      <c r="AGA107" s="28"/>
      <c r="AGB107" s="28"/>
      <c r="AGC107" s="28"/>
      <c r="AGD107" s="28"/>
      <c r="AGE107" s="52"/>
      <c r="AGF107" s="51"/>
      <c r="AGG107" s="51"/>
      <c r="AGH107" s="51"/>
      <c r="AGI107" s="47"/>
      <c r="AGJ107" s="52"/>
      <c r="AGK107" s="52"/>
      <c r="AGL107" s="52"/>
      <c r="AGM107" s="28"/>
      <c r="AGN107" s="28"/>
      <c r="AGO107" s="28"/>
      <c r="AGP107" s="52"/>
      <c r="AGQ107" s="28"/>
      <c r="AGR107" s="28"/>
      <c r="AGS107" s="28"/>
      <c r="AGT107" s="28"/>
      <c r="AGU107" s="52"/>
      <c r="AGV107" s="51"/>
      <c r="AGW107" s="51"/>
      <c r="AGX107" s="51"/>
      <c r="AGY107" s="47"/>
      <c r="AGZ107" s="52"/>
      <c r="AHA107" s="52"/>
      <c r="AHB107" s="52"/>
      <c r="AHC107" s="28"/>
      <c r="AHD107" s="28"/>
      <c r="AHE107" s="28"/>
      <c r="AHF107" s="52"/>
      <c r="AHG107" s="28"/>
      <c r="AHH107" s="28"/>
      <c r="AHI107" s="28"/>
      <c r="AHJ107" s="28"/>
      <c r="AHK107" s="52"/>
      <c r="AHL107" s="51"/>
      <c r="AHM107" s="51"/>
      <c r="AHN107" s="51"/>
      <c r="AHO107" s="47"/>
      <c r="AHP107" s="52"/>
      <c r="AHQ107" s="52"/>
      <c r="AHR107" s="52"/>
      <c r="AHS107" s="28"/>
      <c r="AHT107" s="28"/>
      <c r="AHU107" s="28"/>
      <c r="AHV107" s="52"/>
      <c r="AHW107" s="28"/>
      <c r="AHX107" s="28"/>
      <c r="AHY107" s="28"/>
      <c r="AHZ107" s="28"/>
      <c r="AIA107" s="52"/>
      <c r="AIB107" s="51"/>
      <c r="AIC107" s="51"/>
      <c r="AID107" s="51"/>
      <c r="AIE107" s="47"/>
      <c r="AIF107" s="52"/>
      <c r="AIG107" s="52"/>
      <c r="AIH107" s="52"/>
      <c r="AII107" s="28"/>
      <c r="AIJ107" s="28"/>
      <c r="AIK107" s="28"/>
      <c r="AIL107" s="52"/>
      <c r="AIM107" s="28"/>
      <c r="AIN107" s="28"/>
      <c r="AIO107" s="28"/>
      <c r="AIP107" s="28"/>
      <c r="AIQ107" s="52"/>
      <c r="AIR107" s="51"/>
      <c r="AIS107" s="51"/>
      <c r="AIT107" s="51"/>
      <c r="AIU107" s="47"/>
      <c r="AIV107" s="52"/>
      <c r="AIW107" s="52"/>
      <c r="AIX107" s="52"/>
      <c r="AIY107" s="28"/>
      <c r="AIZ107" s="28"/>
      <c r="AJA107" s="28"/>
      <c r="AJB107" s="52"/>
      <c r="AJC107" s="28"/>
      <c r="AJD107" s="28"/>
      <c r="AJE107" s="28"/>
      <c r="AJF107" s="28"/>
      <c r="AJG107" s="52"/>
      <c r="AJH107" s="51"/>
      <c r="AJI107" s="51"/>
      <c r="AJJ107" s="51"/>
      <c r="AJK107" s="47"/>
      <c r="AJL107" s="52"/>
      <c r="AJM107" s="52"/>
      <c r="AJN107" s="52"/>
      <c r="AJO107" s="28"/>
      <c r="AJP107" s="28"/>
      <c r="AJQ107" s="28"/>
      <c r="AJR107" s="52"/>
      <c r="AJS107" s="28"/>
      <c r="AJT107" s="28"/>
      <c r="AJU107" s="28"/>
      <c r="AJV107" s="28"/>
      <c r="AJW107" s="52"/>
      <c r="AJX107" s="51"/>
      <c r="AJY107" s="51"/>
      <c r="AJZ107" s="51"/>
      <c r="AKA107" s="47"/>
      <c r="AKB107" s="52"/>
      <c r="AKC107" s="52"/>
      <c r="AKD107" s="52"/>
      <c r="AKE107" s="28"/>
      <c r="AKF107" s="28"/>
      <c r="AKG107" s="28"/>
      <c r="AKH107" s="52"/>
      <c r="AKI107" s="28"/>
      <c r="AKJ107" s="28"/>
      <c r="AKK107" s="28"/>
      <c r="AKL107" s="28"/>
      <c r="AKM107" s="52"/>
      <c r="AKN107" s="51"/>
      <c r="AKO107" s="51"/>
      <c r="AKP107" s="51"/>
      <c r="AKQ107" s="47"/>
      <c r="AKR107" s="52"/>
      <c r="AKS107" s="52"/>
      <c r="AKT107" s="52"/>
      <c r="AKU107" s="28"/>
      <c r="AKV107" s="28"/>
      <c r="AKW107" s="28"/>
      <c r="AKX107" s="52"/>
      <c r="AKY107" s="28"/>
      <c r="AKZ107" s="28"/>
      <c r="ALA107" s="28"/>
      <c r="ALB107" s="28"/>
      <c r="ALC107" s="52"/>
      <c r="ALD107" s="51"/>
      <c r="ALE107" s="51"/>
      <c r="ALF107" s="51"/>
      <c r="ALG107" s="47"/>
      <c r="ALH107" s="52"/>
      <c r="ALI107" s="52"/>
      <c r="ALJ107" s="52"/>
      <c r="ALK107" s="28"/>
      <c r="ALL107" s="28"/>
      <c r="ALM107" s="28"/>
      <c r="ALN107" s="52"/>
      <c r="ALO107" s="28"/>
      <c r="ALP107" s="28"/>
      <c r="ALQ107" s="28"/>
      <c r="ALR107" s="28"/>
      <c r="ALS107" s="52"/>
      <c r="ALT107" s="51"/>
      <c r="ALU107" s="51"/>
      <c r="ALV107" s="51"/>
      <c r="ALW107" s="47"/>
      <c r="ALX107" s="52"/>
      <c r="ALY107" s="52"/>
      <c r="ALZ107" s="52"/>
      <c r="AMA107" s="28"/>
      <c r="AMB107" s="28"/>
      <c r="AMC107" s="28"/>
      <c r="AMD107" s="52"/>
      <c r="AME107" s="28"/>
      <c r="AMF107" s="28"/>
      <c r="AMG107" s="28"/>
      <c r="AMH107" s="28"/>
      <c r="AMI107" s="52"/>
      <c r="AMJ107" s="51"/>
      <c r="AMK107" s="51"/>
      <c r="AML107" s="51"/>
      <c r="AMM107" s="47"/>
      <c r="AMN107" s="52"/>
      <c r="AMO107" s="52"/>
      <c r="AMP107" s="52"/>
      <c r="AMQ107" s="28"/>
      <c r="AMR107" s="28"/>
      <c r="AMS107" s="28"/>
      <c r="AMT107" s="52"/>
      <c r="AMU107" s="28"/>
      <c r="AMV107" s="28"/>
      <c r="AMW107" s="28"/>
      <c r="AMX107" s="28"/>
      <c r="AMY107" s="52"/>
      <c r="AMZ107" s="51"/>
      <c r="ANA107" s="51"/>
      <c r="ANB107" s="51"/>
      <c r="ANC107" s="47"/>
      <c r="AND107" s="52"/>
      <c r="ANE107" s="52"/>
      <c r="ANF107" s="52"/>
      <c r="ANG107" s="28"/>
      <c r="ANH107" s="28"/>
      <c r="ANI107" s="28"/>
      <c r="ANJ107" s="52"/>
      <c r="ANK107" s="28"/>
      <c r="ANL107" s="28"/>
      <c r="ANM107" s="28"/>
      <c r="ANN107" s="28"/>
      <c r="ANO107" s="52"/>
      <c r="ANP107" s="51"/>
      <c r="ANQ107" s="51"/>
      <c r="ANR107" s="51"/>
      <c r="ANS107" s="47"/>
      <c r="ANT107" s="52"/>
      <c r="ANU107" s="52"/>
      <c r="ANV107" s="52"/>
      <c r="ANW107" s="28"/>
      <c r="ANX107" s="28"/>
      <c r="ANY107" s="28"/>
      <c r="ANZ107" s="52"/>
      <c r="AOA107" s="28"/>
      <c r="AOB107" s="28"/>
      <c r="AOC107" s="28"/>
      <c r="AOD107" s="28"/>
      <c r="AOE107" s="52"/>
      <c r="AOF107" s="51"/>
      <c r="AOG107" s="51"/>
      <c r="AOH107" s="51"/>
      <c r="AOI107" s="47"/>
      <c r="AOJ107" s="52"/>
      <c r="AOK107" s="52"/>
      <c r="AOL107" s="52"/>
      <c r="AOM107" s="28"/>
      <c r="AON107" s="28"/>
      <c r="AOO107" s="28"/>
      <c r="AOP107" s="52"/>
      <c r="AOQ107" s="28"/>
      <c r="AOR107" s="28"/>
      <c r="AOS107" s="28"/>
      <c r="AOT107" s="28"/>
      <c r="AOU107" s="52"/>
      <c r="AOV107" s="51"/>
      <c r="AOW107" s="51"/>
      <c r="AOX107" s="51"/>
      <c r="AOY107" s="47"/>
      <c r="AOZ107" s="52"/>
      <c r="APA107" s="52"/>
      <c r="APB107" s="52"/>
      <c r="APC107" s="28"/>
      <c r="APD107" s="28"/>
      <c r="APE107" s="28"/>
      <c r="APF107" s="52"/>
      <c r="APG107" s="28"/>
      <c r="APH107" s="28"/>
      <c r="API107" s="28"/>
      <c r="APJ107" s="28"/>
      <c r="APK107" s="52"/>
      <c r="APL107" s="51"/>
      <c r="APM107" s="51"/>
      <c r="APN107" s="51"/>
      <c r="APO107" s="47"/>
      <c r="APP107" s="52"/>
      <c r="APQ107" s="52"/>
      <c r="APR107" s="52"/>
      <c r="APS107" s="28"/>
      <c r="APT107" s="28"/>
      <c r="APU107" s="28"/>
      <c r="APV107" s="52"/>
      <c r="APW107" s="28"/>
      <c r="APX107" s="28"/>
      <c r="APY107" s="28"/>
      <c r="APZ107" s="28"/>
      <c r="AQA107" s="52"/>
      <c r="AQB107" s="51"/>
      <c r="AQC107" s="51"/>
      <c r="AQD107" s="51"/>
      <c r="AQE107" s="47"/>
      <c r="AQF107" s="52"/>
      <c r="AQG107" s="52"/>
      <c r="AQH107" s="52"/>
      <c r="AQI107" s="28"/>
      <c r="AQJ107" s="28"/>
      <c r="AQK107" s="28"/>
      <c r="AQL107" s="52"/>
      <c r="AQM107" s="28"/>
      <c r="AQN107" s="28"/>
      <c r="AQO107" s="28"/>
      <c r="AQP107" s="28"/>
      <c r="AQQ107" s="52"/>
      <c r="AQR107" s="51"/>
      <c r="AQS107" s="51"/>
      <c r="AQT107" s="51"/>
      <c r="AQU107" s="47"/>
      <c r="AQV107" s="52"/>
      <c r="AQW107" s="52"/>
      <c r="AQX107" s="52"/>
      <c r="AQY107" s="28"/>
      <c r="AQZ107" s="28"/>
      <c r="ARA107" s="28"/>
      <c r="ARB107" s="52"/>
      <c r="ARC107" s="28"/>
      <c r="ARD107" s="28"/>
      <c r="ARE107" s="28"/>
      <c r="ARF107" s="28"/>
      <c r="ARG107" s="52"/>
      <c r="ARH107" s="51"/>
      <c r="ARI107" s="51"/>
      <c r="ARJ107" s="51"/>
      <c r="ARK107" s="47"/>
      <c r="ARL107" s="52"/>
      <c r="ARM107" s="52"/>
      <c r="ARN107" s="52"/>
      <c r="ARO107" s="28"/>
      <c r="ARP107" s="28"/>
      <c r="ARQ107" s="28"/>
      <c r="ARR107" s="52"/>
      <c r="ARS107" s="28"/>
      <c r="ART107" s="28"/>
      <c r="ARU107" s="28"/>
      <c r="ARV107" s="28"/>
      <c r="ARW107" s="52"/>
      <c r="ARX107" s="51"/>
      <c r="ARY107" s="51"/>
      <c r="ARZ107" s="51"/>
      <c r="ASA107" s="47"/>
      <c r="ASB107" s="52"/>
      <c r="ASC107" s="52"/>
      <c r="ASD107" s="52"/>
      <c r="ASE107" s="28"/>
      <c r="ASF107" s="28"/>
      <c r="ASG107" s="28"/>
      <c r="ASH107" s="52"/>
      <c r="ASI107" s="28"/>
      <c r="ASJ107" s="28"/>
      <c r="ASK107" s="28"/>
      <c r="ASL107" s="28"/>
      <c r="ASM107" s="52"/>
      <c r="ASN107" s="51"/>
      <c r="ASO107" s="51"/>
      <c r="ASP107" s="51"/>
      <c r="ASQ107" s="47"/>
      <c r="ASR107" s="52"/>
      <c r="ASS107" s="52"/>
      <c r="AST107" s="52"/>
      <c r="ASU107" s="28"/>
      <c r="ASV107" s="28"/>
      <c r="ASW107" s="28"/>
      <c r="ASX107" s="52"/>
      <c r="ASY107" s="28"/>
      <c r="ASZ107" s="28"/>
      <c r="ATA107" s="28"/>
      <c r="ATB107" s="28"/>
      <c r="ATC107" s="52"/>
      <c r="ATD107" s="51"/>
      <c r="ATE107" s="51"/>
      <c r="ATF107" s="51"/>
      <c r="ATG107" s="47"/>
      <c r="ATH107" s="52"/>
      <c r="ATI107" s="52"/>
      <c r="ATJ107" s="52"/>
      <c r="ATK107" s="28"/>
      <c r="ATL107" s="28"/>
      <c r="ATM107" s="28"/>
      <c r="ATN107" s="52"/>
      <c r="ATO107" s="28"/>
      <c r="ATP107" s="28"/>
      <c r="ATQ107" s="28"/>
      <c r="ATR107" s="28"/>
      <c r="ATS107" s="52"/>
      <c r="ATT107" s="51"/>
      <c r="ATU107" s="51"/>
      <c r="ATV107" s="51"/>
      <c r="ATW107" s="47"/>
      <c r="ATX107" s="52"/>
      <c r="ATY107" s="52"/>
      <c r="ATZ107" s="52"/>
      <c r="AUA107" s="28"/>
      <c r="AUB107" s="28"/>
      <c r="AUC107" s="28"/>
      <c r="AUD107" s="52"/>
      <c r="AUE107" s="28"/>
      <c r="AUF107" s="28"/>
      <c r="AUG107" s="28"/>
      <c r="AUH107" s="28"/>
      <c r="AUI107" s="52"/>
      <c r="AUJ107" s="51"/>
      <c r="AUK107" s="51"/>
      <c r="AUL107" s="51"/>
      <c r="AUM107" s="47"/>
      <c r="AUN107" s="52"/>
      <c r="AUO107" s="52"/>
      <c r="AUP107" s="52"/>
      <c r="AUQ107" s="28"/>
      <c r="AUR107" s="28"/>
      <c r="AUS107" s="28"/>
      <c r="AUT107" s="52"/>
      <c r="AUU107" s="28"/>
      <c r="AUV107" s="28"/>
      <c r="AUW107" s="28"/>
      <c r="AUX107" s="28"/>
      <c r="AUY107" s="52"/>
      <c r="AUZ107" s="51"/>
      <c r="AVA107" s="51"/>
      <c r="AVB107" s="51"/>
      <c r="AVC107" s="47"/>
      <c r="AVD107" s="52"/>
      <c r="AVE107" s="52"/>
      <c r="AVF107" s="52"/>
      <c r="AVG107" s="28"/>
      <c r="AVH107" s="28"/>
      <c r="AVI107" s="28"/>
      <c r="AVJ107" s="52"/>
      <c r="AVK107" s="28"/>
      <c r="AVL107" s="28"/>
      <c r="AVM107" s="28"/>
      <c r="AVN107" s="28"/>
      <c r="AVO107" s="52"/>
      <c r="AVP107" s="51"/>
      <c r="AVQ107" s="51"/>
      <c r="AVR107" s="51"/>
      <c r="AVS107" s="47"/>
      <c r="AVT107" s="52"/>
      <c r="AVU107" s="52"/>
      <c r="AVV107" s="52"/>
      <c r="AVW107" s="28"/>
      <c r="AVX107" s="28"/>
      <c r="AVY107" s="28"/>
      <c r="AVZ107" s="52"/>
      <c r="AWA107" s="28"/>
      <c r="AWB107" s="28"/>
      <c r="AWC107" s="28"/>
      <c r="AWD107" s="28"/>
      <c r="AWE107" s="52"/>
      <c r="AWF107" s="51"/>
      <c r="AWG107" s="51"/>
      <c r="AWH107" s="51"/>
      <c r="AWI107" s="47"/>
      <c r="AWJ107" s="52"/>
      <c r="AWK107" s="52"/>
      <c r="AWL107" s="52"/>
      <c r="AWM107" s="28"/>
      <c r="AWN107" s="28"/>
      <c r="AWO107" s="28"/>
      <c r="AWP107" s="52"/>
      <c r="AWQ107" s="28"/>
      <c r="AWR107" s="28"/>
      <c r="AWS107" s="28"/>
      <c r="AWT107" s="28"/>
      <c r="AWU107" s="52"/>
      <c r="AWV107" s="51"/>
      <c r="AWW107" s="51"/>
      <c r="AWX107" s="51"/>
      <c r="AWY107" s="47"/>
      <c r="AWZ107" s="52"/>
      <c r="AXA107" s="52"/>
      <c r="AXB107" s="52"/>
      <c r="AXC107" s="28"/>
      <c r="AXD107" s="28"/>
      <c r="AXE107" s="28"/>
      <c r="AXF107" s="52"/>
      <c r="AXG107" s="28"/>
      <c r="AXH107" s="28"/>
      <c r="AXI107" s="28"/>
      <c r="AXJ107" s="28"/>
      <c r="AXK107" s="52"/>
      <c r="AXL107" s="51"/>
      <c r="AXM107" s="51"/>
      <c r="AXN107" s="51"/>
      <c r="AXO107" s="47"/>
      <c r="AXP107" s="52"/>
      <c r="AXQ107" s="52"/>
      <c r="AXR107" s="52"/>
      <c r="AXS107" s="28"/>
      <c r="AXT107" s="28"/>
      <c r="AXU107" s="28"/>
      <c r="AXV107" s="52"/>
      <c r="AXW107" s="28"/>
      <c r="AXX107" s="28"/>
      <c r="AXY107" s="28"/>
      <c r="AXZ107" s="28"/>
      <c r="AYA107" s="52"/>
      <c r="AYB107" s="51"/>
      <c r="AYC107" s="51"/>
      <c r="AYD107" s="51"/>
      <c r="AYE107" s="47"/>
      <c r="AYF107" s="52"/>
      <c r="AYG107" s="52"/>
      <c r="AYH107" s="52"/>
      <c r="AYI107" s="28"/>
      <c r="AYJ107" s="28"/>
      <c r="AYK107" s="28"/>
      <c r="AYL107" s="52"/>
      <c r="AYM107" s="28"/>
      <c r="AYN107" s="28"/>
      <c r="AYO107" s="28"/>
      <c r="AYP107" s="28"/>
      <c r="AYQ107" s="52"/>
      <c r="AYR107" s="51"/>
      <c r="AYS107" s="51"/>
      <c r="AYT107" s="51"/>
      <c r="AYU107" s="47"/>
      <c r="AYV107" s="52"/>
      <c r="AYW107" s="52"/>
      <c r="AYX107" s="52"/>
      <c r="AYY107" s="28"/>
      <c r="AYZ107" s="28"/>
      <c r="AZA107" s="28"/>
      <c r="AZB107" s="52"/>
      <c r="AZC107" s="28"/>
      <c r="AZD107" s="28"/>
      <c r="AZE107" s="28"/>
      <c r="AZF107" s="28"/>
      <c r="AZG107" s="52"/>
      <c r="AZH107" s="51"/>
      <c r="AZI107" s="51"/>
      <c r="AZJ107" s="51"/>
      <c r="AZK107" s="47"/>
      <c r="AZL107" s="52"/>
      <c r="AZM107" s="52"/>
      <c r="AZN107" s="52"/>
      <c r="AZO107" s="28"/>
      <c r="AZP107" s="28"/>
      <c r="AZQ107" s="28"/>
      <c r="AZR107" s="52"/>
      <c r="AZS107" s="28"/>
      <c r="AZT107" s="28"/>
      <c r="AZU107" s="28"/>
      <c r="AZV107" s="28"/>
      <c r="AZW107" s="52"/>
      <c r="AZX107" s="51"/>
      <c r="AZY107" s="51"/>
      <c r="AZZ107" s="51"/>
      <c r="BAA107" s="47"/>
      <c r="BAB107" s="52"/>
      <c r="BAC107" s="52"/>
      <c r="BAD107" s="52"/>
      <c r="BAE107" s="28"/>
      <c r="BAF107" s="28"/>
      <c r="BAG107" s="28"/>
      <c r="BAH107" s="52"/>
      <c r="BAI107" s="28"/>
      <c r="BAJ107" s="28"/>
      <c r="BAK107" s="28"/>
      <c r="BAL107" s="28"/>
      <c r="BAM107" s="52"/>
      <c r="BAN107" s="51"/>
      <c r="BAO107" s="51"/>
      <c r="BAP107" s="51"/>
      <c r="BAQ107" s="47"/>
      <c r="BAR107" s="52"/>
      <c r="BAS107" s="52"/>
      <c r="BAT107" s="52"/>
      <c r="BAU107" s="28"/>
      <c r="BAV107" s="28"/>
      <c r="BAW107" s="28"/>
      <c r="BAX107" s="52"/>
      <c r="BAY107" s="28"/>
      <c r="BAZ107" s="28"/>
      <c r="BBA107" s="28"/>
      <c r="BBB107" s="28"/>
      <c r="BBC107" s="52"/>
      <c r="BBD107" s="51"/>
      <c r="BBE107" s="51"/>
      <c r="BBF107" s="51"/>
      <c r="BBG107" s="47"/>
      <c r="BBH107" s="52"/>
      <c r="BBI107" s="52"/>
      <c r="BBJ107" s="52"/>
      <c r="BBK107" s="28"/>
      <c r="BBL107" s="28"/>
      <c r="BBM107" s="28"/>
      <c r="BBN107" s="52"/>
      <c r="BBO107" s="28"/>
      <c r="BBP107" s="28"/>
      <c r="BBQ107" s="28"/>
      <c r="BBR107" s="28"/>
      <c r="BBS107" s="52"/>
      <c r="BBT107" s="51"/>
      <c r="BBU107" s="51"/>
      <c r="BBV107" s="51"/>
      <c r="BBW107" s="47"/>
      <c r="BBX107" s="52"/>
      <c r="BBY107" s="52"/>
      <c r="BBZ107" s="52"/>
      <c r="BCA107" s="28"/>
      <c r="BCB107" s="28"/>
      <c r="BCC107" s="28"/>
      <c r="BCD107" s="52"/>
      <c r="BCE107" s="28"/>
      <c r="BCF107" s="28"/>
      <c r="BCG107" s="28"/>
      <c r="BCH107" s="28"/>
      <c r="BCI107" s="52"/>
      <c r="BCJ107" s="51"/>
      <c r="BCK107" s="51"/>
      <c r="BCL107" s="51"/>
      <c r="BCM107" s="47"/>
      <c r="BCN107" s="52"/>
      <c r="BCO107" s="52"/>
      <c r="BCP107" s="52"/>
      <c r="BCQ107" s="28"/>
      <c r="BCR107" s="28"/>
      <c r="BCS107" s="28"/>
      <c r="BCT107" s="52"/>
      <c r="BCU107" s="28"/>
      <c r="BCV107" s="28"/>
      <c r="BCW107" s="28"/>
      <c r="BCX107" s="28"/>
      <c r="BCY107" s="52"/>
      <c r="BCZ107" s="51"/>
      <c r="BDA107" s="51"/>
      <c r="BDB107" s="51"/>
      <c r="BDC107" s="47"/>
      <c r="BDD107" s="52"/>
      <c r="BDE107" s="52"/>
      <c r="BDF107" s="52"/>
      <c r="BDG107" s="28"/>
      <c r="BDH107" s="28"/>
      <c r="BDI107" s="28"/>
      <c r="BDJ107" s="52"/>
      <c r="BDK107" s="28"/>
      <c r="BDL107" s="28"/>
      <c r="BDM107" s="28"/>
      <c r="BDN107" s="28"/>
      <c r="BDO107" s="52"/>
      <c r="BDP107" s="51"/>
      <c r="BDQ107" s="51"/>
      <c r="BDR107" s="51"/>
      <c r="BDS107" s="47"/>
      <c r="BDT107" s="52"/>
      <c r="BDU107" s="52"/>
      <c r="BDV107" s="52"/>
      <c r="BDW107" s="28"/>
      <c r="BDX107" s="28"/>
      <c r="BDY107" s="28"/>
      <c r="BDZ107" s="52"/>
      <c r="BEA107" s="28"/>
      <c r="BEB107" s="28"/>
      <c r="BEC107" s="28"/>
      <c r="BED107" s="28"/>
      <c r="BEE107" s="52"/>
      <c r="BEF107" s="51"/>
      <c r="BEG107" s="51"/>
      <c r="BEH107" s="51"/>
      <c r="BEI107" s="47"/>
      <c r="BEJ107" s="52"/>
      <c r="BEK107" s="52"/>
      <c r="BEL107" s="52"/>
      <c r="BEM107" s="28"/>
      <c r="BEN107" s="28"/>
      <c r="BEO107" s="28"/>
      <c r="BEP107" s="52"/>
      <c r="BEQ107" s="28"/>
      <c r="BER107" s="28"/>
      <c r="BES107" s="28"/>
      <c r="BET107" s="28"/>
      <c r="BEU107" s="52"/>
      <c r="BEV107" s="51"/>
      <c r="BEW107" s="51"/>
      <c r="BEX107" s="51"/>
      <c r="BEY107" s="47"/>
      <c r="BEZ107" s="52"/>
      <c r="BFA107" s="52"/>
      <c r="BFB107" s="52"/>
      <c r="BFC107" s="28"/>
      <c r="BFD107" s="28"/>
      <c r="BFE107" s="28"/>
      <c r="BFF107" s="52"/>
      <c r="BFG107" s="28"/>
      <c r="BFH107" s="28"/>
      <c r="BFI107" s="28"/>
      <c r="BFJ107" s="28"/>
      <c r="BFK107" s="52"/>
      <c r="BFL107" s="51"/>
      <c r="BFM107" s="51"/>
      <c r="BFN107" s="51"/>
      <c r="BFO107" s="47"/>
      <c r="BFP107" s="52"/>
      <c r="BFQ107" s="52"/>
      <c r="BFR107" s="52"/>
      <c r="BFS107" s="28"/>
      <c r="BFT107" s="28"/>
      <c r="BFU107" s="28"/>
      <c r="BFV107" s="52"/>
      <c r="BFW107" s="28"/>
      <c r="BFX107" s="28"/>
      <c r="BFY107" s="28"/>
      <c r="BFZ107" s="28"/>
      <c r="BGA107" s="52"/>
      <c r="BGB107" s="51"/>
      <c r="BGC107" s="51"/>
      <c r="BGD107" s="51"/>
      <c r="BGE107" s="47"/>
      <c r="BGF107" s="52"/>
      <c r="BGG107" s="52"/>
      <c r="BGH107" s="52"/>
      <c r="BGI107" s="28"/>
      <c r="BGJ107" s="28"/>
      <c r="BGK107" s="28"/>
      <c r="BGL107" s="52"/>
      <c r="BGM107" s="28"/>
      <c r="BGN107" s="28"/>
      <c r="BGO107" s="28"/>
      <c r="BGP107" s="28"/>
      <c r="BGQ107" s="52"/>
      <c r="BGR107" s="51"/>
      <c r="BGS107" s="51"/>
      <c r="BGT107" s="51"/>
      <c r="BGU107" s="47"/>
      <c r="BGV107" s="52"/>
      <c r="BGW107" s="52"/>
      <c r="BGX107" s="52"/>
      <c r="BGY107" s="28"/>
      <c r="BGZ107" s="28"/>
      <c r="BHA107" s="28"/>
      <c r="BHB107" s="52"/>
      <c r="BHC107" s="28"/>
      <c r="BHD107" s="28"/>
      <c r="BHE107" s="28"/>
      <c r="BHF107" s="28"/>
      <c r="BHG107" s="52"/>
      <c r="BHH107" s="51"/>
      <c r="BHI107" s="51"/>
      <c r="BHJ107" s="51"/>
      <c r="BHK107" s="47"/>
      <c r="BHL107" s="52"/>
      <c r="BHM107" s="52"/>
      <c r="BHN107" s="52"/>
      <c r="BHO107" s="28"/>
      <c r="BHP107" s="28"/>
      <c r="BHQ107" s="28"/>
      <c r="BHR107" s="52"/>
      <c r="BHS107" s="28"/>
      <c r="BHT107" s="28"/>
      <c r="BHU107" s="28"/>
      <c r="BHV107" s="28"/>
      <c r="BHW107" s="52"/>
      <c r="BHX107" s="51"/>
      <c r="BHY107" s="51"/>
      <c r="BHZ107" s="51"/>
      <c r="BIA107" s="47"/>
      <c r="BIB107" s="52"/>
      <c r="BIC107" s="52"/>
      <c r="BID107" s="52"/>
      <c r="BIE107" s="28"/>
      <c r="BIF107" s="28"/>
      <c r="BIG107" s="28"/>
      <c r="BIH107" s="52"/>
      <c r="BII107" s="28"/>
      <c r="BIJ107" s="28"/>
      <c r="BIK107" s="28"/>
      <c r="BIL107" s="28"/>
      <c r="BIM107" s="52"/>
      <c r="BIN107" s="51"/>
      <c r="BIO107" s="51"/>
      <c r="BIP107" s="51"/>
      <c r="BIQ107" s="47"/>
      <c r="BIR107" s="52"/>
      <c r="BIS107" s="52"/>
      <c r="BIT107" s="52"/>
      <c r="BIU107" s="28"/>
      <c r="BIV107" s="28"/>
      <c r="BIW107" s="28"/>
      <c r="BIX107" s="52"/>
      <c r="BIY107" s="28"/>
      <c r="BIZ107" s="28"/>
      <c r="BJA107" s="28"/>
      <c r="BJB107" s="28"/>
      <c r="BJC107" s="52"/>
      <c r="BJD107" s="51"/>
      <c r="BJE107" s="51"/>
      <c r="BJF107" s="51"/>
      <c r="BJG107" s="47"/>
      <c r="BJH107" s="52"/>
      <c r="BJI107" s="52"/>
      <c r="BJJ107" s="52"/>
      <c r="BJK107" s="28"/>
      <c r="BJL107" s="28"/>
      <c r="BJM107" s="28"/>
      <c r="BJN107" s="52"/>
      <c r="BJO107" s="28"/>
      <c r="BJP107" s="28"/>
      <c r="BJQ107" s="28"/>
      <c r="BJR107" s="28"/>
      <c r="BJS107" s="52"/>
      <c r="BJT107" s="51"/>
      <c r="BJU107" s="51"/>
      <c r="BJV107" s="51"/>
      <c r="BJW107" s="47"/>
      <c r="BJX107" s="52"/>
      <c r="BJY107" s="52"/>
      <c r="BJZ107" s="52"/>
      <c r="BKA107" s="28"/>
      <c r="BKB107" s="28"/>
      <c r="BKC107" s="28"/>
      <c r="BKD107" s="52"/>
      <c r="BKE107" s="28"/>
      <c r="BKF107" s="28"/>
      <c r="BKG107" s="28"/>
      <c r="BKH107" s="28"/>
      <c r="BKI107" s="52"/>
      <c r="BKJ107" s="51"/>
      <c r="BKK107" s="51"/>
      <c r="BKL107" s="51"/>
      <c r="BKM107" s="47"/>
      <c r="BKN107" s="52"/>
      <c r="BKO107" s="52"/>
      <c r="BKP107" s="52"/>
      <c r="BKQ107" s="28"/>
      <c r="BKR107" s="28"/>
      <c r="BKS107" s="28"/>
      <c r="BKT107" s="52"/>
      <c r="BKU107" s="28"/>
      <c r="BKV107" s="28"/>
      <c r="BKW107" s="28"/>
      <c r="BKX107" s="28"/>
      <c r="BKY107" s="52"/>
      <c r="BKZ107" s="51"/>
      <c r="BLA107" s="51"/>
      <c r="BLB107" s="51"/>
      <c r="BLC107" s="47"/>
      <c r="BLD107" s="52"/>
      <c r="BLE107" s="52"/>
      <c r="BLF107" s="52"/>
      <c r="BLG107" s="28"/>
      <c r="BLH107" s="28"/>
      <c r="BLI107" s="28"/>
      <c r="BLJ107" s="52"/>
      <c r="BLK107" s="28"/>
      <c r="BLL107" s="28"/>
      <c r="BLM107" s="28"/>
      <c r="BLN107" s="28"/>
      <c r="BLO107" s="52"/>
      <c r="BLP107" s="51"/>
      <c r="BLQ107" s="51"/>
      <c r="BLR107" s="51"/>
      <c r="BLS107" s="47"/>
      <c r="BLT107" s="52"/>
      <c r="BLU107" s="52"/>
      <c r="BLV107" s="52"/>
      <c r="BLW107" s="28"/>
      <c r="BLX107" s="28"/>
      <c r="BLY107" s="28"/>
      <c r="BLZ107" s="52"/>
      <c r="BMA107" s="28"/>
      <c r="BMB107" s="28"/>
      <c r="BMC107" s="28"/>
      <c r="BMD107" s="28"/>
      <c r="BME107" s="52"/>
      <c r="BMF107" s="51"/>
      <c r="BMG107" s="51"/>
      <c r="BMH107" s="51"/>
      <c r="BMI107" s="47"/>
      <c r="BMJ107" s="52"/>
      <c r="BMK107" s="52"/>
      <c r="BML107" s="52"/>
      <c r="BMM107" s="28"/>
      <c r="BMN107" s="28"/>
      <c r="BMO107" s="28"/>
      <c r="BMP107" s="52"/>
      <c r="BMQ107" s="28"/>
      <c r="BMR107" s="28"/>
      <c r="BMS107" s="28"/>
      <c r="BMT107" s="28"/>
      <c r="BMU107" s="52"/>
      <c r="BMV107" s="51"/>
      <c r="BMW107" s="51"/>
      <c r="BMX107" s="51"/>
      <c r="BMY107" s="47"/>
      <c r="BMZ107" s="52"/>
      <c r="BNA107" s="52"/>
      <c r="BNB107" s="52"/>
      <c r="BNC107" s="28"/>
      <c r="BND107" s="28"/>
      <c r="BNE107" s="28"/>
      <c r="BNF107" s="52"/>
      <c r="BNG107" s="28"/>
      <c r="BNH107" s="28"/>
      <c r="BNI107" s="28"/>
      <c r="BNJ107" s="28"/>
      <c r="BNK107" s="52"/>
      <c r="BNL107" s="51"/>
      <c r="BNM107" s="51"/>
      <c r="BNN107" s="51"/>
      <c r="BNO107" s="47"/>
      <c r="BNP107" s="52"/>
      <c r="BNQ107" s="52"/>
      <c r="BNR107" s="52"/>
      <c r="BNS107" s="28"/>
      <c r="BNT107" s="28"/>
      <c r="BNU107" s="28"/>
      <c r="BNV107" s="52"/>
      <c r="BNW107" s="28"/>
      <c r="BNX107" s="28"/>
      <c r="BNY107" s="28"/>
      <c r="BNZ107" s="28"/>
      <c r="BOA107" s="52"/>
      <c r="BOB107" s="51"/>
      <c r="BOC107" s="51"/>
      <c r="BOD107" s="51"/>
      <c r="BOE107" s="47"/>
      <c r="BOF107" s="52"/>
      <c r="BOG107" s="52"/>
      <c r="BOH107" s="52"/>
      <c r="BOI107" s="28"/>
      <c r="BOJ107" s="28"/>
      <c r="BOK107" s="28"/>
      <c r="BOL107" s="52"/>
      <c r="BOM107" s="28"/>
      <c r="BON107" s="28"/>
      <c r="BOO107" s="28"/>
      <c r="BOP107" s="28"/>
      <c r="BOQ107" s="52"/>
      <c r="BOR107" s="51"/>
      <c r="BOS107" s="51"/>
      <c r="BOT107" s="51"/>
      <c r="BOU107" s="47"/>
      <c r="BOV107" s="52"/>
      <c r="BOW107" s="52"/>
      <c r="BOX107" s="52"/>
      <c r="BOY107" s="28"/>
      <c r="BOZ107" s="28"/>
      <c r="BPA107" s="28"/>
      <c r="BPB107" s="52"/>
      <c r="BPC107" s="28"/>
      <c r="BPD107" s="28"/>
      <c r="BPE107" s="28"/>
      <c r="BPF107" s="28"/>
      <c r="BPG107" s="52"/>
      <c r="BPH107" s="51"/>
      <c r="BPI107" s="51"/>
      <c r="BPJ107" s="51"/>
      <c r="BPK107" s="47"/>
      <c r="BPL107" s="52"/>
      <c r="BPM107" s="52"/>
      <c r="BPN107" s="52"/>
      <c r="BPO107" s="28"/>
      <c r="BPP107" s="28"/>
      <c r="BPQ107" s="28"/>
      <c r="BPR107" s="52"/>
      <c r="BPS107" s="28"/>
      <c r="BPT107" s="28"/>
      <c r="BPU107" s="28"/>
      <c r="BPV107" s="28"/>
      <c r="BPW107" s="52"/>
      <c r="BPX107" s="51"/>
      <c r="BPY107" s="51"/>
      <c r="BPZ107" s="51"/>
      <c r="BQA107" s="47"/>
      <c r="BQB107" s="52"/>
      <c r="BQC107" s="52"/>
      <c r="BQD107" s="52"/>
      <c r="BQE107" s="28"/>
      <c r="BQF107" s="28"/>
      <c r="BQG107" s="28"/>
      <c r="BQH107" s="52"/>
      <c r="BQI107" s="28"/>
      <c r="BQJ107" s="28"/>
      <c r="BQK107" s="28"/>
      <c r="BQL107" s="28"/>
      <c r="BQM107" s="52"/>
      <c r="BQN107" s="51"/>
      <c r="BQO107" s="51"/>
      <c r="BQP107" s="51"/>
      <c r="BQQ107" s="47"/>
      <c r="BQR107" s="52"/>
      <c r="BQS107" s="52"/>
      <c r="BQT107" s="52"/>
      <c r="BQU107" s="28"/>
      <c r="BQV107" s="28"/>
      <c r="BQW107" s="28"/>
      <c r="BQX107" s="52"/>
      <c r="BQY107" s="28"/>
      <c r="BQZ107" s="28"/>
      <c r="BRA107" s="28"/>
      <c r="BRB107" s="28"/>
      <c r="BRC107" s="52"/>
      <c r="BRD107" s="51"/>
      <c r="BRE107" s="51"/>
      <c r="BRF107" s="51"/>
      <c r="BRG107" s="47"/>
      <c r="BRH107" s="52"/>
      <c r="BRI107" s="52"/>
      <c r="BRJ107" s="52"/>
      <c r="BRK107" s="28"/>
      <c r="BRL107" s="28"/>
      <c r="BRM107" s="28"/>
      <c r="BRN107" s="52"/>
      <c r="BRO107" s="28"/>
      <c r="BRP107" s="28"/>
      <c r="BRQ107" s="28"/>
      <c r="BRR107" s="28"/>
      <c r="BRS107" s="52"/>
      <c r="BRT107" s="51"/>
      <c r="BRU107" s="51"/>
      <c r="BRV107" s="51"/>
      <c r="BRW107" s="47"/>
      <c r="BRX107" s="52"/>
      <c r="BRY107" s="52"/>
      <c r="BRZ107" s="52"/>
      <c r="BSA107" s="28"/>
      <c r="BSB107" s="28"/>
      <c r="BSC107" s="28"/>
      <c r="BSD107" s="52"/>
      <c r="BSE107" s="28"/>
      <c r="BSF107" s="28"/>
      <c r="BSG107" s="28"/>
      <c r="BSH107" s="28"/>
      <c r="BSI107" s="52"/>
      <c r="BSJ107" s="51"/>
      <c r="BSK107" s="51"/>
      <c r="BSL107" s="51"/>
      <c r="BSM107" s="47"/>
      <c r="BSN107" s="52"/>
      <c r="BSO107" s="52"/>
      <c r="BSP107" s="52"/>
      <c r="BSQ107" s="28"/>
      <c r="BSR107" s="28"/>
      <c r="BSS107" s="28"/>
      <c r="BST107" s="52"/>
      <c r="BSU107" s="28"/>
      <c r="BSV107" s="28"/>
      <c r="BSW107" s="28"/>
      <c r="BSX107" s="28"/>
      <c r="BSY107" s="52"/>
      <c r="BSZ107" s="51"/>
      <c r="BTA107" s="51"/>
      <c r="BTB107" s="51"/>
      <c r="BTC107" s="47"/>
      <c r="BTD107" s="52"/>
      <c r="BTE107" s="52"/>
      <c r="BTF107" s="52"/>
      <c r="BTG107" s="28"/>
      <c r="BTH107" s="28"/>
      <c r="BTI107" s="28"/>
      <c r="BTJ107" s="52"/>
      <c r="BTK107" s="28"/>
      <c r="BTL107" s="28"/>
      <c r="BTM107" s="28"/>
      <c r="BTN107" s="28"/>
      <c r="BTO107" s="52"/>
      <c r="BTP107" s="51"/>
      <c r="BTQ107" s="51"/>
      <c r="BTR107" s="51"/>
      <c r="BTS107" s="47"/>
      <c r="BTT107" s="52"/>
      <c r="BTU107" s="52"/>
      <c r="BTV107" s="52"/>
      <c r="BTW107" s="28"/>
      <c r="BTX107" s="28"/>
      <c r="BTY107" s="28"/>
      <c r="BTZ107" s="52"/>
      <c r="BUA107" s="28"/>
      <c r="BUB107" s="28"/>
      <c r="BUC107" s="28"/>
      <c r="BUD107" s="28"/>
      <c r="BUE107" s="52"/>
      <c r="BUF107" s="51"/>
      <c r="BUG107" s="51"/>
      <c r="BUH107" s="51"/>
      <c r="BUI107" s="47"/>
      <c r="BUJ107" s="52"/>
      <c r="BUK107" s="52"/>
      <c r="BUL107" s="52"/>
      <c r="BUM107" s="28"/>
      <c r="BUN107" s="28"/>
      <c r="BUO107" s="28"/>
      <c r="BUP107" s="52"/>
      <c r="BUQ107" s="28"/>
      <c r="BUR107" s="28"/>
      <c r="BUS107" s="28"/>
      <c r="BUT107" s="28"/>
      <c r="BUU107" s="52"/>
      <c r="BUV107" s="51"/>
      <c r="BUW107" s="51"/>
      <c r="BUX107" s="51"/>
      <c r="BUY107" s="47"/>
      <c r="BUZ107" s="52"/>
      <c r="BVA107" s="52"/>
      <c r="BVB107" s="52"/>
      <c r="BVC107" s="28"/>
      <c r="BVD107" s="28"/>
      <c r="BVE107" s="28"/>
      <c r="BVF107" s="52"/>
      <c r="BVG107" s="28"/>
      <c r="BVH107" s="28"/>
      <c r="BVI107" s="28"/>
      <c r="BVJ107" s="28"/>
      <c r="BVK107" s="52"/>
      <c r="BVL107" s="51"/>
      <c r="BVM107" s="51"/>
      <c r="BVN107" s="51"/>
      <c r="BVO107" s="47"/>
      <c r="BVP107" s="52"/>
      <c r="BVQ107" s="52"/>
      <c r="BVR107" s="52"/>
      <c r="BVS107" s="28"/>
      <c r="BVT107" s="28"/>
      <c r="BVU107" s="28"/>
      <c r="BVV107" s="52"/>
      <c r="BVW107" s="28"/>
      <c r="BVX107" s="28"/>
      <c r="BVY107" s="28"/>
      <c r="BVZ107" s="28"/>
      <c r="BWA107" s="52"/>
      <c r="BWB107" s="51"/>
      <c r="BWC107" s="51"/>
      <c r="BWD107" s="51"/>
      <c r="BWE107" s="47"/>
      <c r="BWF107" s="52"/>
      <c r="BWG107" s="52"/>
      <c r="BWH107" s="52"/>
      <c r="BWI107" s="28"/>
      <c r="BWJ107" s="28"/>
      <c r="BWK107" s="28"/>
      <c r="BWL107" s="52"/>
      <c r="BWM107" s="28"/>
      <c r="BWN107" s="28"/>
      <c r="BWO107" s="28"/>
      <c r="BWP107" s="28"/>
      <c r="BWQ107" s="52"/>
      <c r="BWR107" s="51"/>
      <c r="BWS107" s="51"/>
      <c r="BWT107" s="51"/>
      <c r="BWU107" s="47"/>
      <c r="BWV107" s="52"/>
      <c r="BWW107" s="52"/>
      <c r="BWX107" s="52"/>
      <c r="BWY107" s="28"/>
      <c r="BWZ107" s="28"/>
      <c r="BXA107" s="28"/>
      <c r="BXB107" s="52"/>
      <c r="BXC107" s="28"/>
      <c r="BXD107" s="28"/>
      <c r="BXE107" s="28"/>
      <c r="BXF107" s="28"/>
      <c r="BXG107" s="52"/>
      <c r="BXH107" s="51"/>
      <c r="BXI107" s="51"/>
      <c r="BXJ107" s="51"/>
      <c r="BXK107" s="47"/>
      <c r="BXL107" s="52"/>
      <c r="BXM107" s="52"/>
      <c r="BXN107" s="52"/>
      <c r="BXO107" s="28"/>
      <c r="BXP107" s="28"/>
      <c r="BXQ107" s="28"/>
      <c r="BXR107" s="52"/>
      <c r="BXS107" s="28"/>
      <c r="BXT107" s="28"/>
      <c r="BXU107" s="28"/>
      <c r="BXV107" s="28"/>
      <c r="BXW107" s="52"/>
      <c r="BXX107" s="51"/>
      <c r="BXY107" s="51"/>
      <c r="BXZ107" s="51"/>
      <c r="BYA107" s="47"/>
      <c r="BYB107" s="52"/>
      <c r="BYC107" s="52"/>
      <c r="BYD107" s="52"/>
      <c r="BYE107" s="28"/>
      <c r="BYF107" s="28"/>
      <c r="BYG107" s="28"/>
      <c r="BYH107" s="52"/>
      <c r="BYI107" s="28"/>
      <c r="BYJ107" s="28"/>
      <c r="BYK107" s="28"/>
      <c r="BYL107" s="28"/>
      <c r="BYM107" s="52"/>
      <c r="BYN107" s="51"/>
      <c r="BYO107" s="51"/>
      <c r="BYP107" s="51"/>
      <c r="BYQ107" s="47"/>
      <c r="BYR107" s="52"/>
      <c r="BYS107" s="52"/>
      <c r="BYT107" s="52"/>
      <c r="BYU107" s="28"/>
      <c r="BYV107" s="28"/>
      <c r="BYW107" s="28"/>
      <c r="BYX107" s="52"/>
      <c r="BYY107" s="28"/>
      <c r="BYZ107" s="28"/>
      <c r="BZA107" s="28"/>
      <c r="BZB107" s="28"/>
      <c r="BZC107" s="52"/>
      <c r="BZD107" s="51"/>
      <c r="BZE107" s="51"/>
      <c r="BZF107" s="51"/>
      <c r="BZG107" s="47"/>
      <c r="BZH107" s="52"/>
      <c r="BZI107" s="52"/>
      <c r="BZJ107" s="52"/>
      <c r="BZK107" s="28"/>
      <c r="BZL107" s="28"/>
      <c r="BZM107" s="28"/>
      <c r="BZN107" s="52"/>
      <c r="BZO107" s="28"/>
      <c r="BZP107" s="28"/>
      <c r="BZQ107" s="28"/>
      <c r="BZR107" s="28"/>
      <c r="BZS107" s="52"/>
      <c r="BZT107" s="51"/>
      <c r="BZU107" s="51"/>
      <c r="BZV107" s="51"/>
      <c r="BZW107" s="47"/>
      <c r="BZX107" s="52"/>
      <c r="BZY107" s="52"/>
      <c r="BZZ107" s="52"/>
      <c r="CAA107" s="28"/>
      <c r="CAB107" s="28"/>
      <c r="CAC107" s="28"/>
      <c r="CAD107" s="52"/>
      <c r="CAE107" s="28"/>
      <c r="CAF107" s="28"/>
      <c r="CAG107" s="28"/>
      <c r="CAH107" s="28"/>
      <c r="CAI107" s="52"/>
      <c r="CAJ107" s="51"/>
      <c r="CAK107" s="51"/>
      <c r="CAL107" s="51"/>
      <c r="CAM107" s="47"/>
      <c r="CAN107" s="52"/>
      <c r="CAO107" s="52"/>
      <c r="CAP107" s="52"/>
      <c r="CAQ107" s="28"/>
      <c r="CAR107" s="28"/>
      <c r="CAS107" s="28"/>
      <c r="CAT107" s="52"/>
      <c r="CAU107" s="28"/>
      <c r="CAV107" s="28"/>
      <c r="CAW107" s="28"/>
      <c r="CAX107" s="28"/>
      <c r="CAY107" s="52"/>
      <c r="CAZ107" s="51"/>
      <c r="CBA107" s="51"/>
      <c r="CBB107" s="51"/>
      <c r="CBC107" s="47"/>
      <c r="CBD107" s="52"/>
      <c r="CBE107" s="52"/>
      <c r="CBF107" s="52"/>
      <c r="CBG107" s="28"/>
      <c r="CBH107" s="28"/>
      <c r="CBI107" s="28"/>
      <c r="CBJ107" s="52"/>
      <c r="CBK107" s="28"/>
      <c r="CBL107" s="28"/>
      <c r="CBM107" s="28"/>
      <c r="CBN107" s="28"/>
      <c r="CBO107" s="52"/>
      <c r="CBP107" s="51"/>
      <c r="CBQ107" s="51"/>
      <c r="CBR107" s="51"/>
      <c r="CBS107" s="47"/>
      <c r="CBT107" s="52"/>
      <c r="CBU107" s="52"/>
      <c r="CBV107" s="52"/>
      <c r="CBW107" s="28"/>
      <c r="CBX107" s="28"/>
      <c r="CBY107" s="28"/>
      <c r="CBZ107" s="52"/>
      <c r="CCA107" s="28"/>
      <c r="CCB107" s="28"/>
      <c r="CCC107" s="28"/>
      <c r="CCD107" s="28"/>
      <c r="CCE107" s="52"/>
      <c r="CCF107" s="51"/>
      <c r="CCG107" s="51"/>
      <c r="CCH107" s="51"/>
      <c r="CCI107" s="47"/>
      <c r="CCJ107" s="52"/>
      <c r="CCK107" s="52"/>
      <c r="CCL107" s="52"/>
      <c r="CCM107" s="28"/>
      <c r="CCN107" s="28"/>
      <c r="CCO107" s="28"/>
      <c r="CCP107" s="52"/>
      <c r="CCQ107" s="28"/>
      <c r="CCR107" s="28"/>
      <c r="CCS107" s="28"/>
      <c r="CCT107" s="28"/>
      <c r="CCU107" s="52"/>
      <c r="CCV107" s="51"/>
      <c r="CCW107" s="51"/>
      <c r="CCX107" s="51"/>
      <c r="CCY107" s="47"/>
      <c r="CCZ107" s="52"/>
      <c r="CDA107" s="52"/>
      <c r="CDB107" s="52"/>
      <c r="CDC107" s="28"/>
      <c r="CDD107" s="28"/>
      <c r="CDE107" s="28"/>
      <c r="CDF107" s="52"/>
      <c r="CDG107" s="28"/>
      <c r="CDH107" s="28"/>
      <c r="CDI107" s="28"/>
      <c r="CDJ107" s="28"/>
      <c r="CDK107" s="52"/>
      <c r="CDL107" s="51"/>
      <c r="CDM107" s="51"/>
      <c r="CDN107" s="51"/>
      <c r="CDO107" s="47"/>
      <c r="CDP107" s="52"/>
      <c r="CDQ107" s="52"/>
      <c r="CDR107" s="52"/>
      <c r="CDS107" s="28"/>
      <c r="CDT107" s="28"/>
      <c r="CDU107" s="28"/>
      <c r="CDV107" s="52"/>
      <c r="CDW107" s="28"/>
      <c r="CDX107" s="28"/>
      <c r="CDY107" s="28"/>
      <c r="CDZ107" s="28"/>
      <c r="CEA107" s="52"/>
      <c r="CEB107" s="51"/>
      <c r="CEC107" s="51"/>
      <c r="CED107" s="51"/>
      <c r="CEE107" s="47"/>
      <c r="CEF107" s="52"/>
      <c r="CEG107" s="52"/>
      <c r="CEH107" s="52"/>
      <c r="CEI107" s="28"/>
      <c r="CEJ107" s="28"/>
      <c r="CEK107" s="28"/>
      <c r="CEL107" s="52"/>
      <c r="CEM107" s="28"/>
      <c r="CEN107" s="28"/>
      <c r="CEO107" s="28"/>
      <c r="CEP107" s="28"/>
      <c r="CEQ107" s="52"/>
      <c r="CER107" s="51"/>
      <c r="CES107" s="51"/>
      <c r="CET107" s="51"/>
      <c r="CEU107" s="47"/>
      <c r="CEV107" s="52"/>
      <c r="CEW107" s="52"/>
      <c r="CEX107" s="52"/>
      <c r="CEY107" s="28"/>
      <c r="CEZ107" s="28"/>
      <c r="CFA107" s="28"/>
      <c r="CFB107" s="52"/>
      <c r="CFC107" s="28"/>
      <c r="CFD107" s="28"/>
      <c r="CFE107" s="28"/>
      <c r="CFF107" s="28"/>
      <c r="CFG107" s="52"/>
      <c r="CFH107" s="51"/>
      <c r="CFI107" s="51"/>
      <c r="CFJ107" s="51"/>
      <c r="CFK107" s="47"/>
      <c r="CFL107" s="52"/>
      <c r="CFM107" s="52"/>
      <c r="CFN107" s="52"/>
      <c r="CFO107" s="28"/>
      <c r="CFP107" s="28"/>
      <c r="CFQ107" s="28"/>
      <c r="CFR107" s="52"/>
      <c r="CFS107" s="28"/>
      <c r="CFT107" s="28"/>
      <c r="CFU107" s="28"/>
      <c r="CFV107" s="28"/>
      <c r="CFW107" s="52"/>
      <c r="CFX107" s="51"/>
      <c r="CFY107" s="51"/>
      <c r="CFZ107" s="51"/>
      <c r="CGA107" s="47"/>
      <c r="CGB107" s="52"/>
      <c r="CGC107" s="52"/>
      <c r="CGD107" s="52"/>
      <c r="CGE107" s="28"/>
      <c r="CGF107" s="28"/>
      <c r="CGG107" s="28"/>
      <c r="CGH107" s="52"/>
      <c r="CGI107" s="28"/>
      <c r="CGJ107" s="28"/>
      <c r="CGK107" s="28"/>
      <c r="CGL107" s="28"/>
      <c r="CGM107" s="52"/>
      <c r="CGN107" s="51"/>
      <c r="CGO107" s="51"/>
      <c r="CGP107" s="51"/>
      <c r="CGQ107" s="47"/>
      <c r="CGR107" s="52"/>
      <c r="CGS107" s="52"/>
      <c r="CGT107" s="52"/>
      <c r="CGU107" s="28"/>
      <c r="CGV107" s="28"/>
      <c r="CGW107" s="28"/>
      <c r="CGX107" s="52"/>
      <c r="CGY107" s="28"/>
      <c r="CGZ107" s="28"/>
      <c r="CHA107" s="28"/>
      <c r="CHB107" s="28"/>
      <c r="CHC107" s="52"/>
      <c r="CHD107" s="51"/>
      <c r="CHE107" s="51"/>
      <c r="CHF107" s="51"/>
      <c r="CHG107" s="47"/>
      <c r="CHH107" s="52"/>
      <c r="CHI107" s="52"/>
      <c r="CHJ107" s="52"/>
      <c r="CHK107" s="28"/>
      <c r="CHL107" s="28"/>
      <c r="CHM107" s="28"/>
      <c r="CHN107" s="52"/>
      <c r="CHO107" s="28"/>
      <c r="CHP107" s="28"/>
      <c r="CHQ107" s="28"/>
      <c r="CHR107" s="28"/>
      <c r="CHS107" s="52"/>
      <c r="CHT107" s="51"/>
      <c r="CHU107" s="51"/>
      <c r="CHV107" s="51"/>
      <c r="CHW107" s="47"/>
      <c r="CHX107" s="52"/>
      <c r="CHY107" s="52"/>
      <c r="CHZ107" s="52"/>
      <c r="CIA107" s="28"/>
      <c r="CIB107" s="28"/>
      <c r="CIC107" s="28"/>
      <c r="CID107" s="52"/>
      <c r="CIE107" s="28"/>
      <c r="CIF107" s="28"/>
      <c r="CIG107" s="28"/>
      <c r="CIH107" s="28"/>
      <c r="CII107" s="52"/>
      <c r="CIJ107" s="51"/>
      <c r="CIK107" s="51"/>
      <c r="CIL107" s="51"/>
      <c r="CIM107" s="47"/>
      <c r="CIN107" s="52"/>
      <c r="CIO107" s="52"/>
      <c r="CIP107" s="52"/>
      <c r="CIQ107" s="28"/>
      <c r="CIR107" s="28"/>
      <c r="CIS107" s="28"/>
      <c r="CIT107" s="52"/>
      <c r="CIU107" s="28"/>
      <c r="CIV107" s="28"/>
      <c r="CIW107" s="28"/>
      <c r="CIX107" s="28"/>
      <c r="CIY107" s="52"/>
      <c r="CIZ107" s="51"/>
      <c r="CJA107" s="51"/>
      <c r="CJB107" s="51"/>
      <c r="CJC107" s="47"/>
      <c r="CJD107" s="52"/>
      <c r="CJE107" s="52"/>
      <c r="CJF107" s="52"/>
      <c r="CJG107" s="28"/>
      <c r="CJH107" s="28"/>
      <c r="CJI107" s="28"/>
      <c r="CJJ107" s="52"/>
      <c r="CJK107" s="28"/>
      <c r="CJL107" s="28"/>
      <c r="CJM107" s="28"/>
      <c r="CJN107" s="28"/>
      <c r="CJO107" s="52"/>
      <c r="CJP107" s="51"/>
      <c r="CJQ107" s="51"/>
      <c r="CJR107" s="51"/>
      <c r="CJS107" s="47"/>
      <c r="CJT107" s="52"/>
      <c r="CJU107" s="52"/>
      <c r="CJV107" s="52"/>
      <c r="CJW107" s="28"/>
      <c r="CJX107" s="28"/>
      <c r="CJY107" s="28"/>
      <c r="CJZ107" s="52"/>
      <c r="CKA107" s="28"/>
      <c r="CKB107" s="28"/>
      <c r="CKC107" s="28"/>
      <c r="CKD107" s="28"/>
      <c r="CKE107" s="52"/>
      <c r="CKF107" s="51"/>
      <c r="CKG107" s="51"/>
      <c r="CKH107" s="51"/>
      <c r="CKI107" s="47"/>
      <c r="CKJ107" s="52"/>
      <c r="CKK107" s="52"/>
      <c r="CKL107" s="52"/>
      <c r="CKM107" s="28"/>
      <c r="CKN107" s="28"/>
      <c r="CKO107" s="28"/>
      <c r="CKP107" s="52"/>
      <c r="CKQ107" s="28"/>
      <c r="CKR107" s="28"/>
      <c r="CKS107" s="28"/>
      <c r="CKT107" s="28"/>
      <c r="CKU107" s="52"/>
      <c r="CKV107" s="51"/>
      <c r="CKW107" s="51"/>
      <c r="CKX107" s="51"/>
      <c r="CKY107" s="47"/>
      <c r="CKZ107" s="52"/>
      <c r="CLA107" s="52"/>
      <c r="CLB107" s="52"/>
      <c r="CLC107" s="28"/>
      <c r="CLD107" s="28"/>
      <c r="CLE107" s="28"/>
      <c r="CLF107" s="52"/>
      <c r="CLG107" s="28"/>
      <c r="CLH107" s="28"/>
      <c r="CLI107" s="28"/>
      <c r="CLJ107" s="28"/>
      <c r="CLK107" s="52"/>
      <c r="CLL107" s="51"/>
      <c r="CLM107" s="51"/>
      <c r="CLN107" s="51"/>
      <c r="CLO107" s="47"/>
      <c r="CLP107" s="52"/>
      <c r="CLQ107" s="52"/>
      <c r="CLR107" s="52"/>
      <c r="CLS107" s="28"/>
      <c r="CLT107" s="28"/>
      <c r="CLU107" s="28"/>
      <c r="CLV107" s="52"/>
      <c r="CLW107" s="28"/>
      <c r="CLX107" s="28"/>
      <c r="CLY107" s="28"/>
      <c r="CLZ107" s="28"/>
      <c r="CMA107" s="52"/>
      <c r="CMB107" s="51"/>
      <c r="CMC107" s="51"/>
      <c r="CMD107" s="51"/>
      <c r="CME107" s="47"/>
      <c r="CMF107" s="52"/>
      <c r="CMG107" s="52"/>
      <c r="CMH107" s="52"/>
      <c r="CMI107" s="28"/>
      <c r="CMJ107" s="28"/>
      <c r="CMK107" s="28"/>
      <c r="CML107" s="52"/>
      <c r="CMM107" s="28"/>
      <c r="CMN107" s="28"/>
      <c r="CMO107" s="28"/>
      <c r="CMP107" s="28"/>
      <c r="CMQ107" s="52"/>
      <c r="CMR107" s="51"/>
      <c r="CMS107" s="51"/>
      <c r="CMT107" s="51"/>
      <c r="CMU107" s="47"/>
      <c r="CMV107" s="52"/>
      <c r="CMW107" s="52"/>
      <c r="CMX107" s="52"/>
      <c r="CMY107" s="28"/>
      <c r="CMZ107" s="28"/>
      <c r="CNA107" s="28"/>
      <c r="CNB107" s="52"/>
      <c r="CNC107" s="28"/>
      <c r="CND107" s="28"/>
      <c r="CNE107" s="28"/>
      <c r="CNF107" s="28"/>
      <c r="CNG107" s="52"/>
      <c r="CNH107" s="51"/>
      <c r="CNI107" s="51"/>
      <c r="CNJ107" s="51"/>
      <c r="CNK107" s="47"/>
      <c r="CNL107" s="52"/>
      <c r="CNM107" s="52"/>
      <c r="CNN107" s="52"/>
      <c r="CNO107" s="28"/>
      <c r="CNP107" s="28"/>
      <c r="CNQ107" s="28"/>
      <c r="CNR107" s="52"/>
      <c r="CNS107" s="28"/>
      <c r="CNT107" s="28"/>
      <c r="CNU107" s="28"/>
      <c r="CNV107" s="28"/>
      <c r="CNW107" s="52"/>
      <c r="CNX107" s="51"/>
      <c r="CNY107" s="51"/>
      <c r="CNZ107" s="51"/>
      <c r="COA107" s="47"/>
      <c r="COB107" s="52"/>
      <c r="COC107" s="52"/>
      <c r="COD107" s="52"/>
      <c r="COE107" s="28"/>
      <c r="COF107" s="28"/>
      <c r="COG107" s="28"/>
      <c r="COH107" s="52"/>
      <c r="COI107" s="28"/>
      <c r="COJ107" s="28"/>
      <c r="COK107" s="28"/>
      <c r="COL107" s="28"/>
      <c r="COM107" s="52"/>
      <c r="CON107" s="51"/>
      <c r="COO107" s="51"/>
      <c r="COP107" s="51"/>
      <c r="COQ107" s="47"/>
      <c r="COR107" s="52"/>
      <c r="COS107" s="52"/>
      <c r="COT107" s="52"/>
      <c r="COU107" s="28"/>
      <c r="COV107" s="28"/>
      <c r="COW107" s="28"/>
      <c r="COX107" s="52"/>
      <c r="COY107" s="28"/>
      <c r="COZ107" s="28"/>
      <c r="CPA107" s="28"/>
      <c r="CPB107" s="28"/>
      <c r="CPC107" s="52"/>
      <c r="CPD107" s="51"/>
      <c r="CPE107" s="51"/>
      <c r="CPF107" s="51"/>
      <c r="CPG107" s="47"/>
      <c r="CPH107" s="52"/>
      <c r="CPI107" s="52"/>
      <c r="CPJ107" s="52"/>
      <c r="CPK107" s="28"/>
      <c r="CPL107" s="28"/>
      <c r="CPM107" s="28"/>
      <c r="CPN107" s="52"/>
      <c r="CPO107" s="28"/>
      <c r="CPP107" s="28"/>
      <c r="CPQ107" s="28"/>
      <c r="CPR107" s="28"/>
      <c r="CPS107" s="52"/>
      <c r="CPT107" s="51"/>
      <c r="CPU107" s="51"/>
      <c r="CPV107" s="51"/>
      <c r="CPW107" s="47"/>
      <c r="CPX107" s="52"/>
      <c r="CPY107" s="52"/>
      <c r="CPZ107" s="52"/>
      <c r="CQA107" s="28"/>
      <c r="CQB107" s="28"/>
      <c r="CQC107" s="28"/>
      <c r="CQD107" s="52"/>
      <c r="CQE107" s="28"/>
      <c r="CQF107" s="28"/>
      <c r="CQG107" s="28"/>
      <c r="CQH107" s="28"/>
      <c r="CQI107" s="52"/>
      <c r="CQJ107" s="51"/>
      <c r="CQK107" s="51"/>
      <c r="CQL107" s="51"/>
      <c r="CQM107" s="47"/>
      <c r="CQN107" s="52"/>
      <c r="CQO107" s="52"/>
      <c r="CQP107" s="52"/>
      <c r="CQQ107" s="28"/>
      <c r="CQR107" s="28"/>
      <c r="CQS107" s="28"/>
      <c r="CQT107" s="52"/>
      <c r="CQU107" s="28"/>
      <c r="CQV107" s="28"/>
      <c r="CQW107" s="28"/>
      <c r="CQX107" s="28"/>
      <c r="CQY107" s="52"/>
      <c r="CQZ107" s="51"/>
      <c r="CRA107" s="51"/>
      <c r="CRB107" s="51"/>
      <c r="CRC107" s="47"/>
      <c r="CRD107" s="52"/>
      <c r="CRE107" s="52"/>
      <c r="CRF107" s="52"/>
      <c r="CRG107" s="28"/>
      <c r="CRH107" s="28"/>
      <c r="CRI107" s="28"/>
      <c r="CRJ107" s="52"/>
      <c r="CRK107" s="28"/>
      <c r="CRL107" s="28"/>
      <c r="CRM107" s="28"/>
      <c r="CRN107" s="28"/>
      <c r="CRO107" s="52"/>
      <c r="CRP107" s="51"/>
      <c r="CRQ107" s="51"/>
      <c r="CRR107" s="51"/>
      <c r="CRS107" s="47"/>
      <c r="CRT107" s="52"/>
      <c r="CRU107" s="52"/>
      <c r="CRV107" s="52"/>
      <c r="CRW107" s="28"/>
      <c r="CRX107" s="28"/>
      <c r="CRY107" s="28"/>
      <c r="CRZ107" s="52"/>
      <c r="CSA107" s="28"/>
      <c r="CSB107" s="28"/>
      <c r="CSC107" s="28"/>
      <c r="CSD107" s="28"/>
      <c r="CSE107" s="52"/>
      <c r="CSF107" s="51"/>
      <c r="CSG107" s="51"/>
      <c r="CSH107" s="51"/>
      <c r="CSI107" s="47"/>
      <c r="CSJ107" s="52"/>
      <c r="CSK107" s="52"/>
      <c r="CSL107" s="52"/>
      <c r="CSM107" s="28"/>
      <c r="CSN107" s="28"/>
      <c r="CSO107" s="28"/>
      <c r="CSP107" s="52"/>
      <c r="CSQ107" s="28"/>
      <c r="CSR107" s="28"/>
      <c r="CSS107" s="28"/>
      <c r="CST107" s="28"/>
      <c r="CSU107" s="52"/>
      <c r="CSV107" s="51"/>
      <c r="CSW107" s="51"/>
      <c r="CSX107" s="51"/>
      <c r="CSY107" s="47"/>
      <c r="CSZ107" s="52"/>
      <c r="CTA107" s="52"/>
      <c r="CTB107" s="52"/>
      <c r="CTC107" s="28"/>
      <c r="CTD107" s="28"/>
      <c r="CTE107" s="28"/>
      <c r="CTF107" s="52"/>
      <c r="CTG107" s="28"/>
      <c r="CTH107" s="28"/>
      <c r="CTI107" s="28"/>
      <c r="CTJ107" s="28"/>
      <c r="CTK107" s="52"/>
      <c r="CTL107" s="51"/>
      <c r="CTM107" s="51"/>
      <c r="CTN107" s="51"/>
      <c r="CTO107" s="47"/>
      <c r="CTP107" s="52"/>
      <c r="CTQ107" s="52"/>
      <c r="CTR107" s="52"/>
      <c r="CTS107" s="28"/>
      <c r="CTT107" s="28"/>
      <c r="CTU107" s="28"/>
      <c r="CTV107" s="52"/>
      <c r="CTW107" s="28"/>
      <c r="CTX107" s="28"/>
      <c r="CTY107" s="28"/>
      <c r="CTZ107" s="28"/>
      <c r="CUA107" s="52"/>
      <c r="CUB107" s="51"/>
      <c r="CUC107" s="51"/>
      <c r="CUD107" s="51"/>
      <c r="CUE107" s="47"/>
      <c r="CUF107" s="52"/>
      <c r="CUG107" s="52"/>
      <c r="CUH107" s="52"/>
      <c r="CUI107" s="28"/>
      <c r="CUJ107" s="28"/>
      <c r="CUK107" s="28"/>
      <c r="CUL107" s="52"/>
      <c r="CUM107" s="28"/>
      <c r="CUN107" s="28"/>
      <c r="CUO107" s="28"/>
      <c r="CUP107" s="28"/>
      <c r="CUQ107" s="52"/>
      <c r="CUR107" s="51"/>
      <c r="CUS107" s="51"/>
      <c r="CUT107" s="51"/>
      <c r="CUU107" s="47"/>
      <c r="CUV107" s="52"/>
      <c r="CUW107" s="52"/>
      <c r="CUX107" s="52"/>
      <c r="CUY107" s="28"/>
      <c r="CUZ107" s="28"/>
      <c r="CVA107" s="28"/>
      <c r="CVB107" s="52"/>
      <c r="CVC107" s="28"/>
      <c r="CVD107" s="28"/>
      <c r="CVE107" s="28"/>
      <c r="CVF107" s="28"/>
      <c r="CVG107" s="52"/>
      <c r="CVH107" s="51"/>
      <c r="CVI107" s="51"/>
      <c r="CVJ107" s="51"/>
      <c r="CVK107" s="47"/>
      <c r="CVL107" s="52"/>
      <c r="CVM107" s="52"/>
      <c r="CVN107" s="52"/>
      <c r="CVO107" s="28"/>
      <c r="CVP107" s="28"/>
      <c r="CVQ107" s="28"/>
      <c r="CVR107" s="52"/>
      <c r="CVS107" s="28"/>
      <c r="CVT107" s="28"/>
      <c r="CVU107" s="28"/>
      <c r="CVV107" s="28"/>
      <c r="CVW107" s="52"/>
      <c r="CVX107" s="51"/>
      <c r="CVY107" s="51"/>
      <c r="CVZ107" s="51"/>
      <c r="CWA107" s="47"/>
      <c r="CWB107" s="52"/>
      <c r="CWC107" s="52"/>
      <c r="CWD107" s="52"/>
      <c r="CWE107" s="28"/>
      <c r="CWF107" s="28"/>
      <c r="CWG107" s="28"/>
      <c r="CWH107" s="52"/>
      <c r="CWI107" s="28"/>
      <c r="CWJ107" s="28"/>
      <c r="CWK107" s="28"/>
      <c r="CWL107" s="28"/>
      <c r="CWM107" s="52"/>
      <c r="CWN107" s="51"/>
      <c r="CWO107" s="51"/>
      <c r="CWP107" s="51"/>
      <c r="CWQ107" s="47"/>
      <c r="CWR107" s="52"/>
      <c r="CWS107" s="52"/>
      <c r="CWT107" s="52"/>
      <c r="CWU107" s="28"/>
      <c r="CWV107" s="28"/>
      <c r="CWW107" s="28"/>
      <c r="CWX107" s="52"/>
      <c r="CWY107" s="28"/>
      <c r="CWZ107" s="28"/>
      <c r="CXA107" s="28"/>
      <c r="CXB107" s="28"/>
      <c r="CXC107" s="52"/>
      <c r="CXD107" s="51"/>
      <c r="CXE107" s="51"/>
      <c r="CXF107" s="51"/>
      <c r="CXG107" s="47"/>
      <c r="CXH107" s="52"/>
      <c r="CXI107" s="52"/>
      <c r="CXJ107" s="52"/>
      <c r="CXK107" s="28"/>
      <c r="CXL107" s="28"/>
      <c r="CXM107" s="28"/>
      <c r="CXN107" s="52"/>
      <c r="CXO107" s="28"/>
      <c r="CXP107" s="28"/>
      <c r="CXQ107" s="28"/>
      <c r="CXR107" s="28"/>
      <c r="CXS107" s="52"/>
      <c r="CXT107" s="51"/>
      <c r="CXU107" s="51"/>
      <c r="CXV107" s="51"/>
      <c r="CXW107" s="47"/>
      <c r="CXX107" s="52"/>
      <c r="CXY107" s="52"/>
      <c r="CXZ107" s="52"/>
      <c r="CYA107" s="28"/>
      <c r="CYB107" s="28"/>
      <c r="CYC107" s="28"/>
      <c r="CYD107" s="52"/>
      <c r="CYE107" s="28"/>
      <c r="CYF107" s="28"/>
      <c r="CYG107" s="28"/>
      <c r="CYH107" s="28"/>
      <c r="CYI107" s="52"/>
      <c r="CYJ107" s="51"/>
      <c r="CYK107" s="51"/>
      <c r="CYL107" s="51"/>
      <c r="CYM107" s="47"/>
      <c r="CYN107" s="52"/>
      <c r="CYO107" s="52"/>
      <c r="CYP107" s="52"/>
      <c r="CYQ107" s="28"/>
      <c r="CYR107" s="28"/>
      <c r="CYS107" s="28"/>
      <c r="CYT107" s="52"/>
      <c r="CYU107" s="28"/>
      <c r="CYV107" s="28"/>
      <c r="CYW107" s="28"/>
      <c r="CYX107" s="28"/>
      <c r="CYY107" s="52"/>
      <c r="CYZ107" s="51"/>
      <c r="CZA107" s="51"/>
      <c r="CZB107" s="51"/>
      <c r="CZC107" s="47"/>
      <c r="CZD107" s="52"/>
      <c r="CZE107" s="52"/>
      <c r="CZF107" s="52"/>
      <c r="CZG107" s="28"/>
      <c r="CZH107" s="28"/>
      <c r="CZI107" s="28"/>
      <c r="CZJ107" s="52"/>
      <c r="CZK107" s="28"/>
      <c r="CZL107" s="28"/>
      <c r="CZM107" s="28"/>
      <c r="CZN107" s="28"/>
      <c r="CZO107" s="52"/>
      <c r="CZP107" s="51"/>
      <c r="CZQ107" s="51"/>
      <c r="CZR107" s="51"/>
      <c r="CZS107" s="47"/>
      <c r="CZT107" s="52"/>
      <c r="CZU107" s="52"/>
      <c r="CZV107" s="52"/>
      <c r="CZW107" s="28"/>
      <c r="CZX107" s="28"/>
      <c r="CZY107" s="28"/>
      <c r="CZZ107" s="52"/>
      <c r="DAA107" s="28"/>
      <c r="DAB107" s="28"/>
      <c r="DAC107" s="28"/>
      <c r="DAD107" s="28"/>
      <c r="DAE107" s="52"/>
      <c r="DAF107" s="51"/>
      <c r="DAG107" s="51"/>
      <c r="DAH107" s="51"/>
      <c r="DAI107" s="47"/>
      <c r="DAJ107" s="52"/>
      <c r="DAK107" s="52"/>
      <c r="DAL107" s="52"/>
      <c r="DAM107" s="28"/>
      <c r="DAN107" s="28"/>
      <c r="DAO107" s="28"/>
      <c r="DAP107" s="52"/>
      <c r="DAQ107" s="28"/>
      <c r="DAR107" s="28"/>
      <c r="DAS107" s="28"/>
      <c r="DAT107" s="28"/>
      <c r="DAU107" s="52"/>
      <c r="DAV107" s="51"/>
      <c r="DAW107" s="51"/>
      <c r="DAX107" s="51"/>
      <c r="DAY107" s="47"/>
      <c r="DAZ107" s="52"/>
      <c r="DBA107" s="52"/>
      <c r="DBB107" s="52"/>
      <c r="DBC107" s="28"/>
      <c r="DBD107" s="28"/>
      <c r="DBE107" s="28"/>
      <c r="DBF107" s="52"/>
      <c r="DBG107" s="28"/>
      <c r="DBH107" s="28"/>
      <c r="DBI107" s="28"/>
      <c r="DBJ107" s="28"/>
      <c r="DBK107" s="52"/>
      <c r="DBL107" s="51"/>
      <c r="DBM107" s="51"/>
      <c r="DBN107" s="51"/>
      <c r="DBO107" s="47"/>
      <c r="DBP107" s="52"/>
      <c r="DBQ107" s="52"/>
      <c r="DBR107" s="52"/>
      <c r="DBS107" s="28"/>
      <c r="DBT107" s="28"/>
      <c r="DBU107" s="28"/>
      <c r="DBV107" s="52"/>
      <c r="DBW107" s="28"/>
      <c r="DBX107" s="28"/>
      <c r="DBY107" s="28"/>
      <c r="DBZ107" s="28"/>
      <c r="DCA107" s="52"/>
      <c r="DCB107" s="51"/>
      <c r="DCC107" s="51"/>
      <c r="DCD107" s="51"/>
      <c r="DCE107" s="47"/>
      <c r="DCF107" s="52"/>
      <c r="DCG107" s="52"/>
      <c r="DCH107" s="52"/>
      <c r="DCI107" s="28"/>
      <c r="DCJ107" s="28"/>
      <c r="DCK107" s="28"/>
      <c r="DCL107" s="52"/>
      <c r="DCM107" s="28"/>
      <c r="DCN107" s="28"/>
      <c r="DCO107" s="28"/>
      <c r="DCP107" s="28"/>
      <c r="DCQ107" s="52"/>
      <c r="DCR107" s="51"/>
      <c r="DCS107" s="51"/>
      <c r="DCT107" s="51"/>
      <c r="DCU107" s="47"/>
      <c r="DCV107" s="52"/>
      <c r="DCW107" s="52"/>
      <c r="DCX107" s="52"/>
      <c r="DCY107" s="28"/>
      <c r="DCZ107" s="28"/>
      <c r="DDA107" s="28"/>
      <c r="DDB107" s="52"/>
      <c r="DDC107" s="28"/>
      <c r="DDD107" s="28"/>
      <c r="DDE107" s="28"/>
      <c r="DDF107" s="28"/>
      <c r="DDG107" s="52"/>
      <c r="DDH107" s="51"/>
      <c r="DDI107" s="51"/>
      <c r="DDJ107" s="51"/>
      <c r="DDK107" s="47"/>
      <c r="DDL107" s="52"/>
      <c r="DDM107" s="52"/>
      <c r="DDN107" s="52"/>
      <c r="DDO107" s="28"/>
      <c r="DDP107" s="28"/>
      <c r="DDQ107" s="28"/>
      <c r="DDR107" s="52"/>
      <c r="DDS107" s="28"/>
      <c r="DDT107" s="28"/>
      <c r="DDU107" s="28"/>
      <c r="DDV107" s="28"/>
      <c r="DDW107" s="52"/>
      <c r="DDX107" s="51"/>
      <c r="DDY107" s="51"/>
      <c r="DDZ107" s="51"/>
      <c r="DEA107" s="47"/>
      <c r="DEB107" s="52"/>
      <c r="DEC107" s="52"/>
      <c r="DED107" s="52"/>
      <c r="DEE107" s="28"/>
      <c r="DEF107" s="28"/>
      <c r="DEG107" s="28"/>
      <c r="DEH107" s="52"/>
      <c r="DEI107" s="28"/>
      <c r="DEJ107" s="28"/>
      <c r="DEK107" s="28"/>
      <c r="DEL107" s="28"/>
      <c r="DEM107" s="52"/>
      <c r="DEN107" s="51"/>
      <c r="DEO107" s="51"/>
      <c r="DEP107" s="51"/>
      <c r="DEQ107" s="47"/>
      <c r="DER107" s="52"/>
      <c r="DES107" s="52"/>
      <c r="DET107" s="52"/>
      <c r="DEU107" s="28"/>
      <c r="DEV107" s="28"/>
      <c r="DEW107" s="28"/>
      <c r="DEX107" s="52"/>
      <c r="DEY107" s="28"/>
      <c r="DEZ107" s="28"/>
      <c r="DFA107" s="28"/>
      <c r="DFB107" s="28"/>
      <c r="DFC107" s="52"/>
      <c r="DFD107" s="51"/>
      <c r="DFE107" s="51"/>
      <c r="DFF107" s="51"/>
      <c r="DFG107" s="47"/>
      <c r="DFH107" s="52"/>
      <c r="DFI107" s="52"/>
      <c r="DFJ107" s="52"/>
      <c r="DFK107" s="28"/>
      <c r="DFL107" s="28"/>
      <c r="DFM107" s="28"/>
      <c r="DFN107" s="52"/>
      <c r="DFO107" s="28"/>
      <c r="DFP107" s="28"/>
      <c r="DFQ107" s="28"/>
      <c r="DFR107" s="28"/>
      <c r="DFS107" s="52"/>
      <c r="DFT107" s="51"/>
      <c r="DFU107" s="51"/>
      <c r="DFV107" s="51"/>
      <c r="DFW107" s="47"/>
      <c r="DFX107" s="52"/>
      <c r="DFY107" s="52"/>
      <c r="DFZ107" s="52"/>
      <c r="DGA107" s="28"/>
      <c r="DGB107" s="28"/>
      <c r="DGC107" s="28"/>
      <c r="DGD107" s="52"/>
      <c r="DGE107" s="28"/>
      <c r="DGF107" s="28"/>
      <c r="DGG107" s="28"/>
      <c r="DGH107" s="28"/>
      <c r="DGI107" s="52"/>
      <c r="DGJ107" s="51"/>
      <c r="DGK107" s="51"/>
      <c r="DGL107" s="51"/>
      <c r="DGM107" s="47"/>
      <c r="DGN107" s="52"/>
      <c r="DGO107" s="52"/>
      <c r="DGP107" s="52"/>
      <c r="DGQ107" s="28"/>
      <c r="DGR107" s="28"/>
      <c r="DGS107" s="28"/>
      <c r="DGT107" s="52"/>
      <c r="DGU107" s="28"/>
      <c r="DGV107" s="28"/>
      <c r="DGW107" s="28"/>
      <c r="DGX107" s="28"/>
      <c r="DGY107" s="52"/>
      <c r="DGZ107" s="51"/>
      <c r="DHA107" s="51"/>
      <c r="DHB107" s="51"/>
      <c r="DHC107" s="47"/>
      <c r="DHD107" s="52"/>
      <c r="DHE107" s="52"/>
      <c r="DHF107" s="52"/>
      <c r="DHG107" s="28"/>
      <c r="DHH107" s="28"/>
      <c r="DHI107" s="28"/>
      <c r="DHJ107" s="52"/>
      <c r="DHK107" s="28"/>
      <c r="DHL107" s="28"/>
      <c r="DHM107" s="28"/>
      <c r="DHN107" s="28"/>
      <c r="DHO107" s="52"/>
      <c r="DHP107" s="51"/>
      <c r="DHQ107" s="51"/>
      <c r="DHR107" s="51"/>
      <c r="DHS107" s="47"/>
      <c r="DHT107" s="52"/>
      <c r="DHU107" s="52"/>
      <c r="DHV107" s="52"/>
      <c r="DHW107" s="28"/>
      <c r="DHX107" s="28"/>
      <c r="DHY107" s="28"/>
      <c r="DHZ107" s="52"/>
      <c r="DIA107" s="28"/>
      <c r="DIB107" s="28"/>
      <c r="DIC107" s="28"/>
      <c r="DID107" s="28"/>
      <c r="DIE107" s="52"/>
      <c r="DIF107" s="51"/>
      <c r="DIG107" s="51"/>
      <c r="DIH107" s="51"/>
      <c r="DII107" s="47"/>
      <c r="DIJ107" s="52"/>
      <c r="DIK107" s="52"/>
      <c r="DIL107" s="52"/>
      <c r="DIM107" s="28"/>
      <c r="DIN107" s="28"/>
      <c r="DIO107" s="28"/>
      <c r="DIP107" s="52"/>
      <c r="DIQ107" s="28"/>
      <c r="DIR107" s="28"/>
      <c r="DIS107" s="28"/>
      <c r="DIT107" s="28"/>
      <c r="DIU107" s="52"/>
      <c r="DIV107" s="51"/>
      <c r="DIW107" s="51"/>
      <c r="DIX107" s="51"/>
      <c r="DIY107" s="47"/>
      <c r="DIZ107" s="52"/>
      <c r="DJA107" s="52"/>
      <c r="DJB107" s="52"/>
      <c r="DJC107" s="28"/>
      <c r="DJD107" s="28"/>
      <c r="DJE107" s="28"/>
      <c r="DJF107" s="52"/>
      <c r="DJG107" s="28"/>
      <c r="DJH107" s="28"/>
      <c r="DJI107" s="28"/>
      <c r="DJJ107" s="28"/>
      <c r="DJK107" s="52"/>
      <c r="DJL107" s="51"/>
      <c r="DJM107" s="51"/>
      <c r="DJN107" s="51"/>
      <c r="DJO107" s="47"/>
      <c r="DJP107" s="52"/>
      <c r="DJQ107" s="52"/>
      <c r="DJR107" s="52"/>
      <c r="DJS107" s="28"/>
      <c r="DJT107" s="28"/>
      <c r="DJU107" s="28"/>
      <c r="DJV107" s="52"/>
      <c r="DJW107" s="28"/>
      <c r="DJX107" s="28"/>
      <c r="DJY107" s="28"/>
      <c r="DJZ107" s="28"/>
      <c r="DKA107" s="52"/>
      <c r="DKB107" s="51"/>
      <c r="DKC107" s="51"/>
      <c r="DKD107" s="51"/>
      <c r="DKE107" s="47"/>
      <c r="DKF107" s="52"/>
      <c r="DKG107" s="52"/>
      <c r="DKH107" s="52"/>
      <c r="DKI107" s="28"/>
      <c r="DKJ107" s="28"/>
      <c r="DKK107" s="28"/>
      <c r="DKL107" s="52"/>
      <c r="DKM107" s="28"/>
      <c r="DKN107" s="28"/>
      <c r="DKO107" s="28"/>
      <c r="DKP107" s="28"/>
      <c r="DKQ107" s="52"/>
      <c r="DKR107" s="51"/>
      <c r="DKS107" s="51"/>
      <c r="DKT107" s="51"/>
      <c r="DKU107" s="47"/>
      <c r="DKV107" s="52"/>
      <c r="DKW107" s="52"/>
      <c r="DKX107" s="52"/>
      <c r="DKY107" s="28"/>
      <c r="DKZ107" s="28"/>
      <c r="DLA107" s="28"/>
      <c r="DLB107" s="52"/>
      <c r="DLC107" s="28"/>
      <c r="DLD107" s="28"/>
      <c r="DLE107" s="28"/>
      <c r="DLF107" s="28"/>
      <c r="DLG107" s="52"/>
      <c r="DLH107" s="51"/>
      <c r="DLI107" s="51"/>
      <c r="DLJ107" s="51"/>
      <c r="DLK107" s="47"/>
      <c r="DLL107" s="52"/>
      <c r="DLM107" s="52"/>
      <c r="DLN107" s="52"/>
      <c r="DLO107" s="28"/>
      <c r="DLP107" s="28"/>
      <c r="DLQ107" s="28"/>
      <c r="DLR107" s="52"/>
      <c r="DLS107" s="28"/>
      <c r="DLT107" s="28"/>
      <c r="DLU107" s="28"/>
      <c r="DLV107" s="28"/>
      <c r="DLW107" s="52"/>
      <c r="DLX107" s="51"/>
      <c r="DLY107" s="51"/>
      <c r="DLZ107" s="51"/>
      <c r="DMA107" s="47"/>
      <c r="DMB107" s="52"/>
      <c r="DMC107" s="52"/>
      <c r="DMD107" s="52"/>
      <c r="DME107" s="28"/>
      <c r="DMF107" s="28"/>
      <c r="DMG107" s="28"/>
      <c r="DMH107" s="52"/>
      <c r="DMI107" s="28"/>
      <c r="DMJ107" s="28"/>
      <c r="DMK107" s="28"/>
      <c r="DML107" s="28"/>
      <c r="DMM107" s="52"/>
      <c r="DMN107" s="51"/>
      <c r="DMO107" s="51"/>
      <c r="DMP107" s="51"/>
      <c r="DMQ107" s="47"/>
      <c r="DMR107" s="52"/>
      <c r="DMS107" s="52"/>
      <c r="DMT107" s="52"/>
      <c r="DMU107" s="28"/>
      <c r="DMV107" s="28"/>
      <c r="DMW107" s="28"/>
      <c r="DMX107" s="52"/>
      <c r="DMY107" s="28"/>
      <c r="DMZ107" s="28"/>
      <c r="DNA107" s="28"/>
      <c r="DNB107" s="28"/>
      <c r="DNC107" s="52"/>
      <c r="DND107" s="51"/>
      <c r="DNE107" s="51"/>
      <c r="DNF107" s="51"/>
      <c r="DNG107" s="47"/>
      <c r="DNH107" s="52"/>
      <c r="DNI107" s="52"/>
      <c r="DNJ107" s="52"/>
      <c r="DNK107" s="28"/>
      <c r="DNL107" s="28"/>
      <c r="DNM107" s="28"/>
      <c r="DNN107" s="52"/>
      <c r="DNO107" s="28"/>
      <c r="DNP107" s="28"/>
      <c r="DNQ107" s="28"/>
      <c r="DNR107" s="28"/>
      <c r="DNS107" s="52"/>
      <c r="DNT107" s="51"/>
      <c r="DNU107" s="51"/>
      <c r="DNV107" s="51"/>
      <c r="DNW107" s="47"/>
      <c r="DNX107" s="52"/>
      <c r="DNY107" s="52"/>
      <c r="DNZ107" s="52"/>
      <c r="DOA107" s="28"/>
      <c r="DOB107" s="28"/>
      <c r="DOC107" s="28"/>
      <c r="DOD107" s="52"/>
      <c r="DOE107" s="28"/>
      <c r="DOF107" s="28"/>
      <c r="DOG107" s="28"/>
      <c r="DOH107" s="28"/>
      <c r="DOI107" s="52"/>
      <c r="DOJ107" s="51"/>
      <c r="DOK107" s="51"/>
      <c r="DOL107" s="51"/>
      <c r="DOM107" s="47"/>
      <c r="DON107" s="52"/>
      <c r="DOO107" s="52"/>
      <c r="DOP107" s="52"/>
      <c r="DOQ107" s="28"/>
      <c r="DOR107" s="28"/>
      <c r="DOS107" s="28"/>
      <c r="DOT107" s="52"/>
      <c r="DOU107" s="28"/>
      <c r="DOV107" s="28"/>
      <c r="DOW107" s="28"/>
      <c r="DOX107" s="28"/>
      <c r="DOY107" s="52"/>
      <c r="DOZ107" s="51"/>
      <c r="DPA107" s="51"/>
      <c r="DPB107" s="51"/>
      <c r="DPC107" s="47"/>
      <c r="DPD107" s="52"/>
      <c r="DPE107" s="52"/>
      <c r="DPF107" s="52"/>
      <c r="DPG107" s="28"/>
      <c r="DPH107" s="28"/>
      <c r="DPI107" s="28"/>
      <c r="DPJ107" s="52"/>
      <c r="DPK107" s="28"/>
      <c r="DPL107" s="28"/>
      <c r="DPM107" s="28"/>
      <c r="DPN107" s="28"/>
      <c r="DPO107" s="52"/>
      <c r="DPP107" s="51"/>
      <c r="DPQ107" s="51"/>
      <c r="DPR107" s="51"/>
      <c r="DPS107" s="47"/>
      <c r="DPT107" s="52"/>
      <c r="DPU107" s="52"/>
      <c r="DPV107" s="52"/>
      <c r="DPW107" s="28"/>
      <c r="DPX107" s="28"/>
      <c r="DPY107" s="28"/>
      <c r="DPZ107" s="52"/>
      <c r="DQA107" s="28"/>
      <c r="DQB107" s="28"/>
      <c r="DQC107" s="28"/>
      <c r="DQD107" s="28"/>
      <c r="DQE107" s="52"/>
      <c r="DQF107" s="51"/>
      <c r="DQG107" s="51"/>
      <c r="DQH107" s="51"/>
      <c r="DQI107" s="47"/>
      <c r="DQJ107" s="52"/>
      <c r="DQK107" s="52"/>
      <c r="DQL107" s="52"/>
      <c r="DQM107" s="28"/>
      <c r="DQN107" s="28"/>
      <c r="DQO107" s="28"/>
      <c r="DQP107" s="52"/>
      <c r="DQQ107" s="28"/>
      <c r="DQR107" s="28"/>
      <c r="DQS107" s="28"/>
      <c r="DQT107" s="28"/>
      <c r="DQU107" s="52"/>
      <c r="DQV107" s="51"/>
      <c r="DQW107" s="51"/>
      <c r="DQX107" s="51"/>
      <c r="DQY107" s="47"/>
      <c r="DQZ107" s="52"/>
      <c r="DRA107" s="52"/>
      <c r="DRB107" s="52"/>
      <c r="DRC107" s="28"/>
      <c r="DRD107" s="28"/>
      <c r="DRE107" s="28"/>
      <c r="DRF107" s="52"/>
      <c r="DRG107" s="28"/>
      <c r="DRH107" s="28"/>
      <c r="DRI107" s="28"/>
      <c r="DRJ107" s="28"/>
      <c r="DRK107" s="52"/>
      <c r="DRL107" s="51"/>
      <c r="DRM107" s="51"/>
      <c r="DRN107" s="51"/>
      <c r="DRO107" s="47"/>
      <c r="DRP107" s="52"/>
      <c r="DRQ107" s="52"/>
      <c r="DRR107" s="52"/>
      <c r="DRS107" s="28"/>
      <c r="DRT107" s="28"/>
      <c r="DRU107" s="28"/>
      <c r="DRV107" s="52"/>
      <c r="DRW107" s="28"/>
      <c r="DRX107" s="28"/>
      <c r="DRY107" s="28"/>
      <c r="DRZ107" s="28"/>
      <c r="DSA107" s="52"/>
      <c r="DSB107" s="51"/>
      <c r="DSC107" s="51"/>
      <c r="DSD107" s="51"/>
      <c r="DSE107" s="47"/>
      <c r="DSF107" s="52"/>
      <c r="DSG107" s="52"/>
      <c r="DSH107" s="52"/>
      <c r="DSI107" s="28"/>
      <c r="DSJ107" s="28"/>
      <c r="DSK107" s="28"/>
      <c r="DSL107" s="52"/>
      <c r="DSM107" s="28"/>
      <c r="DSN107" s="28"/>
      <c r="DSO107" s="28"/>
      <c r="DSP107" s="28"/>
      <c r="DSQ107" s="52"/>
      <c r="DSR107" s="51"/>
      <c r="DSS107" s="51"/>
      <c r="DST107" s="51"/>
      <c r="DSU107" s="47"/>
      <c r="DSV107" s="52"/>
      <c r="DSW107" s="52"/>
      <c r="DSX107" s="52"/>
      <c r="DSY107" s="28"/>
      <c r="DSZ107" s="28"/>
      <c r="DTA107" s="28"/>
      <c r="DTB107" s="52"/>
      <c r="DTC107" s="28"/>
      <c r="DTD107" s="28"/>
      <c r="DTE107" s="28"/>
      <c r="DTF107" s="28"/>
      <c r="DTG107" s="52"/>
      <c r="DTH107" s="51"/>
      <c r="DTI107" s="51"/>
      <c r="DTJ107" s="51"/>
      <c r="DTK107" s="47"/>
      <c r="DTL107" s="52"/>
      <c r="DTM107" s="52"/>
      <c r="DTN107" s="52"/>
      <c r="DTO107" s="28"/>
      <c r="DTP107" s="28"/>
      <c r="DTQ107" s="28"/>
      <c r="DTR107" s="52"/>
      <c r="DTS107" s="28"/>
      <c r="DTT107" s="28"/>
      <c r="DTU107" s="28"/>
      <c r="DTV107" s="28"/>
      <c r="DTW107" s="52"/>
      <c r="DTX107" s="51"/>
      <c r="DTY107" s="51"/>
      <c r="DTZ107" s="51"/>
      <c r="DUA107" s="47"/>
      <c r="DUB107" s="52"/>
      <c r="DUC107" s="52"/>
      <c r="DUD107" s="52"/>
      <c r="DUE107" s="28"/>
      <c r="DUF107" s="28"/>
      <c r="DUG107" s="28"/>
      <c r="DUH107" s="52"/>
      <c r="DUI107" s="28"/>
      <c r="DUJ107" s="28"/>
      <c r="DUK107" s="28"/>
      <c r="DUL107" s="28"/>
      <c r="DUM107" s="52"/>
      <c r="DUN107" s="51"/>
      <c r="DUO107" s="51"/>
      <c r="DUP107" s="51"/>
      <c r="DUQ107" s="47"/>
      <c r="DUR107" s="52"/>
      <c r="DUS107" s="52"/>
      <c r="DUT107" s="52"/>
      <c r="DUU107" s="28"/>
      <c r="DUV107" s="28"/>
      <c r="DUW107" s="28"/>
      <c r="DUX107" s="52"/>
      <c r="DUY107" s="28"/>
      <c r="DUZ107" s="28"/>
      <c r="DVA107" s="28"/>
      <c r="DVB107" s="28"/>
      <c r="DVC107" s="52"/>
      <c r="DVD107" s="51"/>
      <c r="DVE107" s="51"/>
      <c r="DVF107" s="51"/>
      <c r="DVG107" s="47"/>
      <c r="DVH107" s="52"/>
      <c r="DVI107" s="52"/>
      <c r="DVJ107" s="52"/>
      <c r="DVK107" s="28"/>
      <c r="DVL107" s="28"/>
      <c r="DVM107" s="28"/>
      <c r="DVN107" s="52"/>
      <c r="DVO107" s="28"/>
      <c r="DVP107" s="28"/>
      <c r="DVQ107" s="28"/>
      <c r="DVR107" s="28"/>
      <c r="DVS107" s="52"/>
      <c r="DVT107" s="51"/>
      <c r="DVU107" s="51"/>
      <c r="DVV107" s="51"/>
      <c r="DVW107" s="47"/>
      <c r="DVX107" s="52"/>
      <c r="DVY107" s="52"/>
      <c r="DVZ107" s="52"/>
      <c r="DWA107" s="28"/>
      <c r="DWB107" s="28"/>
      <c r="DWC107" s="28"/>
      <c r="DWD107" s="52"/>
      <c r="DWE107" s="28"/>
      <c r="DWF107" s="28"/>
      <c r="DWG107" s="28"/>
      <c r="DWH107" s="28"/>
      <c r="DWI107" s="52"/>
      <c r="DWJ107" s="51"/>
      <c r="DWK107" s="51"/>
      <c r="DWL107" s="51"/>
      <c r="DWM107" s="47"/>
      <c r="DWN107" s="52"/>
      <c r="DWO107" s="52"/>
      <c r="DWP107" s="52"/>
      <c r="DWQ107" s="28"/>
      <c r="DWR107" s="28"/>
      <c r="DWS107" s="28"/>
      <c r="DWT107" s="52"/>
      <c r="DWU107" s="28"/>
      <c r="DWV107" s="28"/>
      <c r="DWW107" s="28"/>
      <c r="DWX107" s="28"/>
      <c r="DWY107" s="52"/>
      <c r="DWZ107" s="51"/>
      <c r="DXA107" s="51"/>
      <c r="DXB107" s="51"/>
      <c r="DXC107" s="47"/>
      <c r="DXD107" s="52"/>
      <c r="DXE107" s="52"/>
      <c r="DXF107" s="52"/>
      <c r="DXG107" s="28"/>
      <c r="DXH107" s="28"/>
      <c r="DXI107" s="28"/>
      <c r="DXJ107" s="52"/>
      <c r="DXK107" s="28"/>
      <c r="DXL107" s="28"/>
      <c r="DXM107" s="28"/>
      <c r="DXN107" s="28"/>
      <c r="DXO107" s="52"/>
      <c r="DXP107" s="51"/>
      <c r="DXQ107" s="51"/>
      <c r="DXR107" s="51"/>
      <c r="DXS107" s="47"/>
      <c r="DXT107" s="52"/>
      <c r="DXU107" s="52"/>
      <c r="DXV107" s="52"/>
      <c r="DXW107" s="28"/>
      <c r="DXX107" s="28"/>
      <c r="DXY107" s="28"/>
      <c r="DXZ107" s="52"/>
      <c r="DYA107" s="28"/>
      <c r="DYB107" s="28"/>
      <c r="DYC107" s="28"/>
      <c r="DYD107" s="28"/>
      <c r="DYE107" s="52"/>
      <c r="DYF107" s="51"/>
      <c r="DYG107" s="51"/>
      <c r="DYH107" s="51"/>
      <c r="DYI107" s="47"/>
      <c r="DYJ107" s="52"/>
      <c r="DYK107" s="52"/>
      <c r="DYL107" s="52"/>
      <c r="DYM107" s="28"/>
      <c r="DYN107" s="28"/>
      <c r="DYO107" s="28"/>
      <c r="DYP107" s="52"/>
      <c r="DYQ107" s="28"/>
      <c r="DYR107" s="28"/>
      <c r="DYS107" s="28"/>
      <c r="DYT107" s="28"/>
      <c r="DYU107" s="52"/>
      <c r="DYV107" s="51"/>
      <c r="DYW107" s="51"/>
      <c r="DYX107" s="51"/>
      <c r="DYY107" s="47"/>
      <c r="DYZ107" s="52"/>
      <c r="DZA107" s="52"/>
      <c r="DZB107" s="52"/>
      <c r="DZC107" s="28"/>
      <c r="DZD107" s="28"/>
      <c r="DZE107" s="28"/>
      <c r="DZF107" s="52"/>
      <c r="DZG107" s="28"/>
      <c r="DZH107" s="28"/>
      <c r="DZI107" s="28"/>
      <c r="DZJ107" s="28"/>
      <c r="DZK107" s="52"/>
      <c r="DZL107" s="51"/>
      <c r="DZM107" s="51"/>
      <c r="DZN107" s="51"/>
      <c r="DZO107" s="47"/>
      <c r="DZP107" s="52"/>
      <c r="DZQ107" s="52"/>
      <c r="DZR107" s="52"/>
      <c r="DZS107" s="28"/>
      <c r="DZT107" s="28"/>
      <c r="DZU107" s="28"/>
      <c r="DZV107" s="52"/>
      <c r="DZW107" s="28"/>
      <c r="DZX107" s="28"/>
      <c r="DZY107" s="28"/>
      <c r="DZZ107" s="28"/>
      <c r="EAA107" s="52"/>
      <c r="EAB107" s="51"/>
      <c r="EAC107" s="51"/>
      <c r="EAD107" s="51"/>
      <c r="EAE107" s="47"/>
      <c r="EAF107" s="52"/>
      <c r="EAG107" s="52"/>
      <c r="EAH107" s="52"/>
      <c r="EAI107" s="28"/>
      <c r="EAJ107" s="28"/>
      <c r="EAK107" s="28"/>
      <c r="EAL107" s="52"/>
      <c r="EAM107" s="28"/>
      <c r="EAN107" s="28"/>
      <c r="EAO107" s="28"/>
      <c r="EAP107" s="28"/>
      <c r="EAQ107" s="52"/>
      <c r="EAR107" s="51"/>
      <c r="EAS107" s="51"/>
      <c r="EAT107" s="51"/>
      <c r="EAU107" s="47"/>
      <c r="EAV107" s="52"/>
      <c r="EAW107" s="52"/>
      <c r="EAX107" s="52"/>
      <c r="EAY107" s="28"/>
      <c r="EAZ107" s="28"/>
      <c r="EBA107" s="28"/>
      <c r="EBB107" s="52"/>
      <c r="EBC107" s="28"/>
      <c r="EBD107" s="28"/>
      <c r="EBE107" s="28"/>
      <c r="EBF107" s="28"/>
      <c r="EBG107" s="52"/>
      <c r="EBH107" s="51"/>
      <c r="EBI107" s="51"/>
      <c r="EBJ107" s="51"/>
      <c r="EBK107" s="47"/>
      <c r="EBL107" s="52"/>
      <c r="EBM107" s="52"/>
      <c r="EBN107" s="52"/>
      <c r="EBO107" s="28"/>
      <c r="EBP107" s="28"/>
      <c r="EBQ107" s="28"/>
      <c r="EBR107" s="52"/>
      <c r="EBS107" s="28"/>
      <c r="EBT107" s="28"/>
      <c r="EBU107" s="28"/>
      <c r="EBV107" s="28"/>
      <c r="EBW107" s="52"/>
      <c r="EBX107" s="51"/>
      <c r="EBY107" s="51"/>
      <c r="EBZ107" s="51"/>
      <c r="ECA107" s="47"/>
      <c r="ECB107" s="52"/>
      <c r="ECC107" s="52"/>
      <c r="ECD107" s="52"/>
      <c r="ECE107" s="28"/>
      <c r="ECF107" s="28"/>
      <c r="ECG107" s="28"/>
      <c r="ECH107" s="52"/>
      <c r="ECI107" s="28"/>
      <c r="ECJ107" s="28"/>
      <c r="ECK107" s="28"/>
      <c r="ECL107" s="28"/>
      <c r="ECM107" s="52"/>
      <c r="ECN107" s="51"/>
      <c r="ECO107" s="51"/>
      <c r="ECP107" s="51"/>
      <c r="ECQ107" s="47"/>
      <c r="ECR107" s="52"/>
      <c r="ECS107" s="52"/>
      <c r="ECT107" s="52"/>
      <c r="ECU107" s="28"/>
      <c r="ECV107" s="28"/>
      <c r="ECW107" s="28"/>
      <c r="ECX107" s="52"/>
      <c r="ECY107" s="28"/>
      <c r="ECZ107" s="28"/>
      <c r="EDA107" s="28"/>
      <c r="EDB107" s="28"/>
      <c r="EDC107" s="52"/>
      <c r="EDD107" s="51"/>
      <c r="EDE107" s="51"/>
      <c r="EDF107" s="51"/>
      <c r="EDG107" s="47"/>
      <c r="EDH107" s="52"/>
      <c r="EDI107" s="52"/>
      <c r="EDJ107" s="52"/>
      <c r="EDK107" s="28"/>
      <c r="EDL107" s="28"/>
      <c r="EDM107" s="28"/>
      <c r="EDN107" s="52"/>
      <c r="EDO107" s="28"/>
      <c r="EDP107" s="28"/>
      <c r="EDQ107" s="28"/>
      <c r="EDR107" s="28"/>
      <c r="EDS107" s="52"/>
      <c r="EDT107" s="51"/>
      <c r="EDU107" s="51"/>
      <c r="EDV107" s="51"/>
      <c r="EDW107" s="47"/>
      <c r="EDX107" s="52"/>
      <c r="EDY107" s="52"/>
      <c r="EDZ107" s="52"/>
      <c r="EEA107" s="28"/>
      <c r="EEB107" s="28"/>
      <c r="EEC107" s="28"/>
      <c r="EED107" s="52"/>
      <c r="EEE107" s="28"/>
      <c r="EEF107" s="28"/>
      <c r="EEG107" s="28"/>
      <c r="EEH107" s="28"/>
      <c r="EEI107" s="52"/>
      <c r="EEJ107" s="51"/>
      <c r="EEK107" s="51"/>
      <c r="EEL107" s="51"/>
      <c r="EEM107" s="47"/>
      <c r="EEN107" s="52"/>
      <c r="EEO107" s="52"/>
      <c r="EEP107" s="52"/>
      <c r="EEQ107" s="28"/>
      <c r="EER107" s="28"/>
      <c r="EES107" s="28"/>
      <c r="EET107" s="52"/>
      <c r="EEU107" s="28"/>
      <c r="EEV107" s="28"/>
      <c r="EEW107" s="28"/>
      <c r="EEX107" s="28"/>
      <c r="EEY107" s="52"/>
      <c r="EEZ107" s="51"/>
      <c r="EFA107" s="51"/>
      <c r="EFB107" s="51"/>
      <c r="EFC107" s="47"/>
      <c r="EFD107" s="52"/>
      <c r="EFE107" s="52"/>
      <c r="EFF107" s="52"/>
      <c r="EFG107" s="28"/>
      <c r="EFH107" s="28"/>
      <c r="EFI107" s="28"/>
      <c r="EFJ107" s="52"/>
      <c r="EFK107" s="28"/>
      <c r="EFL107" s="28"/>
      <c r="EFM107" s="28"/>
      <c r="EFN107" s="28"/>
      <c r="EFO107" s="52"/>
      <c r="EFP107" s="51"/>
      <c r="EFQ107" s="51"/>
      <c r="EFR107" s="51"/>
      <c r="EFS107" s="47"/>
      <c r="EFT107" s="52"/>
      <c r="EFU107" s="52"/>
      <c r="EFV107" s="52"/>
      <c r="EFW107" s="28"/>
      <c r="EFX107" s="28"/>
      <c r="EFY107" s="28"/>
      <c r="EFZ107" s="52"/>
      <c r="EGA107" s="28"/>
      <c r="EGB107" s="28"/>
      <c r="EGC107" s="28"/>
      <c r="EGD107" s="28"/>
      <c r="EGE107" s="52"/>
      <c r="EGF107" s="51"/>
      <c r="EGG107" s="51"/>
      <c r="EGH107" s="51"/>
      <c r="EGI107" s="47"/>
      <c r="EGJ107" s="52"/>
      <c r="EGK107" s="52"/>
      <c r="EGL107" s="52"/>
      <c r="EGM107" s="28"/>
      <c r="EGN107" s="28"/>
      <c r="EGO107" s="28"/>
      <c r="EGP107" s="52"/>
      <c r="EGQ107" s="28"/>
      <c r="EGR107" s="28"/>
      <c r="EGS107" s="28"/>
      <c r="EGT107" s="28"/>
      <c r="EGU107" s="52"/>
      <c r="EGV107" s="51"/>
      <c r="EGW107" s="51"/>
      <c r="EGX107" s="51"/>
      <c r="EGY107" s="47"/>
      <c r="EGZ107" s="52"/>
      <c r="EHA107" s="52"/>
      <c r="EHB107" s="52"/>
      <c r="EHC107" s="28"/>
      <c r="EHD107" s="28"/>
      <c r="EHE107" s="28"/>
      <c r="EHF107" s="52"/>
      <c r="EHG107" s="28"/>
      <c r="EHH107" s="28"/>
      <c r="EHI107" s="28"/>
      <c r="EHJ107" s="28"/>
      <c r="EHK107" s="52"/>
      <c r="EHL107" s="51"/>
      <c r="EHM107" s="51"/>
      <c r="EHN107" s="51"/>
      <c r="EHO107" s="47"/>
      <c r="EHP107" s="52"/>
      <c r="EHQ107" s="52"/>
      <c r="EHR107" s="52"/>
      <c r="EHS107" s="28"/>
      <c r="EHT107" s="28"/>
      <c r="EHU107" s="28"/>
      <c r="EHV107" s="52"/>
      <c r="EHW107" s="28"/>
      <c r="EHX107" s="28"/>
      <c r="EHY107" s="28"/>
      <c r="EHZ107" s="28"/>
      <c r="EIA107" s="52"/>
      <c r="EIB107" s="51"/>
      <c r="EIC107" s="51"/>
      <c r="EID107" s="51"/>
      <c r="EIE107" s="47"/>
      <c r="EIF107" s="52"/>
      <c r="EIG107" s="52"/>
      <c r="EIH107" s="52"/>
      <c r="EII107" s="28"/>
      <c r="EIJ107" s="28"/>
      <c r="EIK107" s="28"/>
      <c r="EIL107" s="52"/>
      <c r="EIM107" s="28"/>
      <c r="EIN107" s="28"/>
      <c r="EIO107" s="28"/>
      <c r="EIP107" s="28"/>
      <c r="EIQ107" s="52"/>
      <c r="EIR107" s="51"/>
      <c r="EIS107" s="51"/>
      <c r="EIT107" s="51"/>
      <c r="EIU107" s="47"/>
      <c r="EIV107" s="52"/>
      <c r="EIW107" s="52"/>
      <c r="EIX107" s="52"/>
      <c r="EIY107" s="28"/>
      <c r="EIZ107" s="28"/>
      <c r="EJA107" s="28"/>
      <c r="EJB107" s="52"/>
      <c r="EJC107" s="28"/>
      <c r="EJD107" s="28"/>
      <c r="EJE107" s="28"/>
      <c r="EJF107" s="28"/>
      <c r="EJG107" s="52"/>
      <c r="EJH107" s="51"/>
      <c r="EJI107" s="51"/>
      <c r="EJJ107" s="51"/>
      <c r="EJK107" s="47"/>
      <c r="EJL107" s="52"/>
      <c r="EJM107" s="52"/>
      <c r="EJN107" s="52"/>
      <c r="EJO107" s="28"/>
      <c r="EJP107" s="28"/>
      <c r="EJQ107" s="28"/>
      <c r="EJR107" s="52"/>
      <c r="EJS107" s="28"/>
      <c r="EJT107" s="28"/>
      <c r="EJU107" s="28"/>
      <c r="EJV107" s="28"/>
      <c r="EJW107" s="52"/>
      <c r="EJX107" s="51"/>
      <c r="EJY107" s="51"/>
      <c r="EJZ107" s="51"/>
      <c r="EKA107" s="47"/>
      <c r="EKB107" s="52"/>
      <c r="EKC107" s="52"/>
      <c r="EKD107" s="52"/>
      <c r="EKE107" s="28"/>
      <c r="EKF107" s="28"/>
      <c r="EKG107" s="28"/>
      <c r="EKH107" s="52"/>
      <c r="EKI107" s="28"/>
      <c r="EKJ107" s="28"/>
      <c r="EKK107" s="28"/>
      <c r="EKL107" s="28"/>
      <c r="EKM107" s="52"/>
      <c r="EKN107" s="51"/>
      <c r="EKO107" s="51"/>
      <c r="EKP107" s="51"/>
      <c r="EKQ107" s="47"/>
      <c r="EKR107" s="52"/>
      <c r="EKS107" s="52"/>
      <c r="EKT107" s="52"/>
      <c r="EKU107" s="28"/>
      <c r="EKV107" s="28"/>
      <c r="EKW107" s="28"/>
      <c r="EKX107" s="52"/>
      <c r="EKY107" s="28"/>
      <c r="EKZ107" s="28"/>
      <c r="ELA107" s="28"/>
      <c r="ELB107" s="28"/>
      <c r="ELC107" s="52"/>
      <c r="ELD107" s="51"/>
      <c r="ELE107" s="51"/>
      <c r="ELF107" s="51"/>
      <c r="ELG107" s="47"/>
      <c r="ELH107" s="52"/>
      <c r="ELI107" s="52"/>
      <c r="ELJ107" s="52"/>
      <c r="ELK107" s="28"/>
      <c r="ELL107" s="28"/>
      <c r="ELM107" s="28"/>
      <c r="ELN107" s="52"/>
      <c r="ELO107" s="28"/>
      <c r="ELP107" s="28"/>
      <c r="ELQ107" s="28"/>
      <c r="ELR107" s="28"/>
      <c r="ELS107" s="52"/>
      <c r="ELT107" s="51"/>
      <c r="ELU107" s="51"/>
      <c r="ELV107" s="51"/>
      <c r="ELW107" s="47"/>
      <c r="ELX107" s="52"/>
      <c r="ELY107" s="52"/>
      <c r="ELZ107" s="52"/>
      <c r="EMA107" s="28"/>
      <c r="EMB107" s="28"/>
      <c r="EMC107" s="28"/>
      <c r="EMD107" s="52"/>
      <c r="EME107" s="28"/>
      <c r="EMF107" s="28"/>
      <c r="EMG107" s="28"/>
      <c r="EMH107" s="28"/>
      <c r="EMI107" s="52"/>
      <c r="EMJ107" s="51"/>
      <c r="EMK107" s="51"/>
      <c r="EML107" s="51"/>
      <c r="EMM107" s="47"/>
      <c r="EMN107" s="52"/>
      <c r="EMO107" s="52"/>
      <c r="EMP107" s="52"/>
      <c r="EMQ107" s="28"/>
      <c r="EMR107" s="28"/>
      <c r="EMS107" s="28"/>
      <c r="EMT107" s="52"/>
      <c r="EMU107" s="28"/>
      <c r="EMV107" s="28"/>
      <c r="EMW107" s="28"/>
      <c r="EMX107" s="28"/>
      <c r="EMY107" s="52"/>
      <c r="EMZ107" s="51"/>
      <c r="ENA107" s="51"/>
      <c r="ENB107" s="51"/>
      <c r="ENC107" s="47"/>
      <c r="END107" s="52"/>
      <c r="ENE107" s="52"/>
      <c r="ENF107" s="52"/>
      <c r="ENG107" s="28"/>
      <c r="ENH107" s="28"/>
      <c r="ENI107" s="28"/>
      <c r="ENJ107" s="52"/>
      <c r="ENK107" s="28"/>
      <c r="ENL107" s="28"/>
      <c r="ENM107" s="28"/>
      <c r="ENN107" s="28"/>
      <c r="ENO107" s="52"/>
      <c r="ENP107" s="51"/>
      <c r="ENQ107" s="51"/>
      <c r="ENR107" s="51"/>
      <c r="ENS107" s="47"/>
      <c r="ENT107" s="52"/>
      <c r="ENU107" s="52"/>
      <c r="ENV107" s="52"/>
      <c r="ENW107" s="28"/>
      <c r="ENX107" s="28"/>
      <c r="ENY107" s="28"/>
      <c r="ENZ107" s="52"/>
      <c r="EOA107" s="28"/>
      <c r="EOB107" s="28"/>
      <c r="EOC107" s="28"/>
      <c r="EOD107" s="28"/>
      <c r="EOE107" s="52"/>
      <c r="EOF107" s="51"/>
      <c r="EOG107" s="51"/>
      <c r="EOH107" s="51"/>
      <c r="EOI107" s="47"/>
      <c r="EOJ107" s="52"/>
      <c r="EOK107" s="52"/>
      <c r="EOL107" s="52"/>
      <c r="EOM107" s="28"/>
      <c r="EON107" s="28"/>
      <c r="EOO107" s="28"/>
      <c r="EOP107" s="52"/>
      <c r="EOQ107" s="28"/>
      <c r="EOR107" s="28"/>
      <c r="EOS107" s="28"/>
      <c r="EOT107" s="28"/>
      <c r="EOU107" s="52"/>
      <c r="EOV107" s="51"/>
      <c r="EOW107" s="51"/>
      <c r="EOX107" s="51"/>
      <c r="EOY107" s="47"/>
      <c r="EOZ107" s="52"/>
      <c r="EPA107" s="52"/>
      <c r="EPB107" s="52"/>
      <c r="EPC107" s="28"/>
      <c r="EPD107" s="28"/>
      <c r="EPE107" s="28"/>
      <c r="EPF107" s="52"/>
      <c r="EPG107" s="28"/>
      <c r="EPH107" s="28"/>
      <c r="EPI107" s="28"/>
      <c r="EPJ107" s="28"/>
      <c r="EPK107" s="52"/>
      <c r="EPL107" s="51"/>
      <c r="EPM107" s="51"/>
      <c r="EPN107" s="51"/>
      <c r="EPO107" s="47"/>
      <c r="EPP107" s="52"/>
      <c r="EPQ107" s="52"/>
      <c r="EPR107" s="52"/>
      <c r="EPS107" s="28"/>
      <c r="EPT107" s="28"/>
      <c r="EPU107" s="28"/>
      <c r="EPV107" s="52"/>
      <c r="EPW107" s="28"/>
      <c r="EPX107" s="28"/>
      <c r="EPY107" s="28"/>
      <c r="EPZ107" s="28"/>
      <c r="EQA107" s="52"/>
      <c r="EQB107" s="51"/>
      <c r="EQC107" s="51"/>
      <c r="EQD107" s="51"/>
      <c r="EQE107" s="47"/>
      <c r="EQF107" s="52"/>
      <c r="EQG107" s="52"/>
      <c r="EQH107" s="52"/>
      <c r="EQI107" s="28"/>
      <c r="EQJ107" s="28"/>
      <c r="EQK107" s="28"/>
      <c r="EQL107" s="52"/>
      <c r="EQM107" s="28"/>
      <c r="EQN107" s="28"/>
      <c r="EQO107" s="28"/>
      <c r="EQP107" s="28"/>
      <c r="EQQ107" s="52"/>
      <c r="EQR107" s="51"/>
      <c r="EQS107" s="51"/>
      <c r="EQT107" s="51"/>
      <c r="EQU107" s="47"/>
      <c r="EQV107" s="52"/>
      <c r="EQW107" s="52"/>
      <c r="EQX107" s="52"/>
      <c r="EQY107" s="28"/>
      <c r="EQZ107" s="28"/>
      <c r="ERA107" s="28"/>
      <c r="ERB107" s="52"/>
      <c r="ERC107" s="28"/>
      <c r="ERD107" s="28"/>
      <c r="ERE107" s="28"/>
      <c r="ERF107" s="28"/>
      <c r="ERG107" s="52"/>
      <c r="ERH107" s="51"/>
      <c r="ERI107" s="51"/>
      <c r="ERJ107" s="51"/>
      <c r="ERK107" s="47"/>
      <c r="ERL107" s="52"/>
      <c r="ERM107" s="52"/>
      <c r="ERN107" s="52"/>
      <c r="ERO107" s="28"/>
      <c r="ERP107" s="28"/>
      <c r="ERQ107" s="28"/>
      <c r="ERR107" s="52"/>
      <c r="ERS107" s="28"/>
      <c r="ERT107" s="28"/>
      <c r="ERU107" s="28"/>
      <c r="ERV107" s="28"/>
      <c r="ERW107" s="52"/>
      <c r="ERX107" s="51"/>
      <c r="ERY107" s="51"/>
      <c r="ERZ107" s="51"/>
      <c r="ESA107" s="47"/>
      <c r="ESB107" s="52"/>
      <c r="ESC107" s="52"/>
      <c r="ESD107" s="52"/>
      <c r="ESE107" s="28"/>
      <c r="ESF107" s="28"/>
      <c r="ESG107" s="28"/>
      <c r="ESH107" s="52"/>
      <c r="ESI107" s="28"/>
      <c r="ESJ107" s="28"/>
      <c r="ESK107" s="28"/>
      <c r="ESL107" s="28"/>
      <c r="ESM107" s="52"/>
      <c r="ESN107" s="51"/>
      <c r="ESO107" s="51"/>
      <c r="ESP107" s="51"/>
      <c r="ESQ107" s="47"/>
      <c r="ESR107" s="52"/>
      <c r="ESS107" s="52"/>
      <c r="EST107" s="52"/>
      <c r="ESU107" s="28"/>
      <c r="ESV107" s="28"/>
      <c r="ESW107" s="28"/>
      <c r="ESX107" s="52"/>
      <c r="ESY107" s="28"/>
      <c r="ESZ107" s="28"/>
      <c r="ETA107" s="28"/>
      <c r="ETB107" s="28"/>
      <c r="ETC107" s="52"/>
      <c r="ETD107" s="51"/>
      <c r="ETE107" s="51"/>
      <c r="ETF107" s="51"/>
      <c r="ETG107" s="47"/>
      <c r="ETH107" s="52"/>
      <c r="ETI107" s="52"/>
      <c r="ETJ107" s="52"/>
      <c r="ETK107" s="28"/>
      <c r="ETL107" s="28"/>
      <c r="ETM107" s="28"/>
      <c r="ETN107" s="52"/>
      <c r="ETO107" s="28"/>
      <c r="ETP107" s="28"/>
      <c r="ETQ107" s="28"/>
      <c r="ETR107" s="28"/>
      <c r="ETS107" s="52"/>
      <c r="ETT107" s="51"/>
      <c r="ETU107" s="51"/>
      <c r="ETV107" s="51"/>
      <c r="ETW107" s="47"/>
      <c r="ETX107" s="52"/>
      <c r="ETY107" s="52"/>
      <c r="ETZ107" s="52"/>
      <c r="EUA107" s="28"/>
      <c r="EUB107" s="28"/>
      <c r="EUC107" s="28"/>
      <c r="EUD107" s="52"/>
      <c r="EUE107" s="28"/>
      <c r="EUF107" s="28"/>
      <c r="EUG107" s="28"/>
      <c r="EUH107" s="28"/>
      <c r="EUI107" s="52"/>
      <c r="EUJ107" s="51"/>
      <c r="EUK107" s="51"/>
      <c r="EUL107" s="51"/>
      <c r="EUM107" s="47"/>
      <c r="EUN107" s="52"/>
      <c r="EUO107" s="52"/>
      <c r="EUP107" s="52"/>
      <c r="EUQ107" s="28"/>
      <c r="EUR107" s="28"/>
      <c r="EUS107" s="28"/>
      <c r="EUT107" s="52"/>
      <c r="EUU107" s="28"/>
      <c r="EUV107" s="28"/>
      <c r="EUW107" s="28"/>
      <c r="EUX107" s="28"/>
      <c r="EUY107" s="52"/>
      <c r="EUZ107" s="51"/>
      <c r="EVA107" s="51"/>
      <c r="EVB107" s="51"/>
      <c r="EVC107" s="47"/>
      <c r="EVD107" s="52"/>
      <c r="EVE107" s="52"/>
      <c r="EVF107" s="52"/>
      <c r="EVG107" s="28"/>
      <c r="EVH107" s="28"/>
      <c r="EVI107" s="28"/>
      <c r="EVJ107" s="52"/>
      <c r="EVK107" s="28"/>
      <c r="EVL107" s="28"/>
      <c r="EVM107" s="28"/>
      <c r="EVN107" s="28"/>
      <c r="EVO107" s="52"/>
      <c r="EVP107" s="51"/>
      <c r="EVQ107" s="51"/>
      <c r="EVR107" s="51"/>
      <c r="EVS107" s="47"/>
      <c r="EVT107" s="52"/>
      <c r="EVU107" s="52"/>
      <c r="EVV107" s="52"/>
      <c r="EVW107" s="28"/>
      <c r="EVX107" s="28"/>
      <c r="EVY107" s="28"/>
      <c r="EVZ107" s="52"/>
      <c r="EWA107" s="28"/>
      <c r="EWB107" s="28"/>
      <c r="EWC107" s="28"/>
      <c r="EWD107" s="28"/>
      <c r="EWE107" s="52"/>
      <c r="EWF107" s="51"/>
      <c r="EWG107" s="51"/>
      <c r="EWH107" s="51"/>
      <c r="EWI107" s="47"/>
      <c r="EWJ107" s="52"/>
      <c r="EWK107" s="52"/>
      <c r="EWL107" s="52"/>
      <c r="EWM107" s="28"/>
      <c r="EWN107" s="28"/>
      <c r="EWO107" s="28"/>
      <c r="EWP107" s="52"/>
      <c r="EWQ107" s="28"/>
      <c r="EWR107" s="28"/>
      <c r="EWS107" s="28"/>
      <c r="EWT107" s="28"/>
      <c r="EWU107" s="52"/>
      <c r="EWV107" s="51"/>
      <c r="EWW107" s="51"/>
      <c r="EWX107" s="51"/>
      <c r="EWY107" s="47"/>
      <c r="EWZ107" s="52"/>
      <c r="EXA107" s="52"/>
      <c r="EXB107" s="52"/>
      <c r="EXC107" s="28"/>
      <c r="EXD107" s="28"/>
      <c r="EXE107" s="28"/>
      <c r="EXF107" s="52"/>
      <c r="EXG107" s="28"/>
      <c r="EXH107" s="28"/>
      <c r="EXI107" s="28"/>
      <c r="EXJ107" s="28"/>
      <c r="EXK107" s="52"/>
      <c r="EXL107" s="51"/>
      <c r="EXM107" s="51"/>
      <c r="EXN107" s="51"/>
      <c r="EXO107" s="47"/>
      <c r="EXP107" s="52"/>
      <c r="EXQ107" s="52"/>
      <c r="EXR107" s="52"/>
      <c r="EXS107" s="28"/>
      <c r="EXT107" s="28"/>
      <c r="EXU107" s="28"/>
      <c r="EXV107" s="52"/>
      <c r="EXW107" s="28"/>
      <c r="EXX107" s="28"/>
      <c r="EXY107" s="28"/>
      <c r="EXZ107" s="28"/>
      <c r="EYA107" s="52"/>
      <c r="EYB107" s="51"/>
      <c r="EYC107" s="51"/>
      <c r="EYD107" s="51"/>
      <c r="EYE107" s="47"/>
      <c r="EYF107" s="52"/>
      <c r="EYG107" s="52"/>
      <c r="EYH107" s="52"/>
      <c r="EYI107" s="28"/>
      <c r="EYJ107" s="28"/>
      <c r="EYK107" s="28"/>
      <c r="EYL107" s="52"/>
      <c r="EYM107" s="28"/>
      <c r="EYN107" s="28"/>
      <c r="EYO107" s="28"/>
      <c r="EYP107" s="28"/>
      <c r="EYQ107" s="52"/>
      <c r="EYR107" s="51"/>
      <c r="EYS107" s="51"/>
      <c r="EYT107" s="51"/>
      <c r="EYU107" s="47"/>
      <c r="EYV107" s="52"/>
      <c r="EYW107" s="52"/>
      <c r="EYX107" s="52"/>
      <c r="EYY107" s="28"/>
      <c r="EYZ107" s="28"/>
      <c r="EZA107" s="28"/>
      <c r="EZB107" s="52"/>
      <c r="EZC107" s="28"/>
      <c r="EZD107" s="28"/>
      <c r="EZE107" s="28"/>
      <c r="EZF107" s="28"/>
      <c r="EZG107" s="52"/>
      <c r="EZH107" s="51"/>
      <c r="EZI107" s="51"/>
      <c r="EZJ107" s="51"/>
      <c r="EZK107" s="47"/>
      <c r="EZL107" s="52"/>
      <c r="EZM107" s="52"/>
      <c r="EZN107" s="52"/>
      <c r="EZO107" s="28"/>
      <c r="EZP107" s="28"/>
      <c r="EZQ107" s="28"/>
      <c r="EZR107" s="52"/>
      <c r="EZS107" s="28"/>
      <c r="EZT107" s="28"/>
      <c r="EZU107" s="28"/>
      <c r="EZV107" s="28"/>
      <c r="EZW107" s="52"/>
      <c r="EZX107" s="51"/>
      <c r="EZY107" s="51"/>
      <c r="EZZ107" s="51"/>
      <c r="FAA107" s="47"/>
      <c r="FAB107" s="52"/>
      <c r="FAC107" s="52"/>
      <c r="FAD107" s="52"/>
      <c r="FAE107" s="28"/>
      <c r="FAF107" s="28"/>
      <c r="FAG107" s="28"/>
      <c r="FAH107" s="52"/>
      <c r="FAI107" s="28"/>
      <c r="FAJ107" s="28"/>
      <c r="FAK107" s="28"/>
      <c r="FAL107" s="28"/>
      <c r="FAM107" s="52"/>
      <c r="FAN107" s="51"/>
      <c r="FAO107" s="51"/>
      <c r="FAP107" s="51"/>
      <c r="FAQ107" s="47"/>
      <c r="FAR107" s="52"/>
      <c r="FAS107" s="52"/>
      <c r="FAT107" s="52"/>
      <c r="FAU107" s="28"/>
      <c r="FAV107" s="28"/>
      <c r="FAW107" s="28"/>
      <c r="FAX107" s="52"/>
      <c r="FAY107" s="28"/>
      <c r="FAZ107" s="28"/>
      <c r="FBA107" s="28"/>
      <c r="FBB107" s="28"/>
      <c r="FBC107" s="52"/>
      <c r="FBD107" s="51"/>
      <c r="FBE107" s="51"/>
      <c r="FBF107" s="51"/>
      <c r="FBG107" s="47"/>
      <c r="FBH107" s="52"/>
      <c r="FBI107" s="52"/>
      <c r="FBJ107" s="52"/>
      <c r="FBK107" s="28"/>
      <c r="FBL107" s="28"/>
      <c r="FBM107" s="28"/>
      <c r="FBN107" s="52"/>
      <c r="FBO107" s="28"/>
      <c r="FBP107" s="28"/>
      <c r="FBQ107" s="28"/>
      <c r="FBR107" s="28"/>
      <c r="FBS107" s="52"/>
      <c r="FBT107" s="51"/>
      <c r="FBU107" s="51"/>
      <c r="FBV107" s="51"/>
      <c r="FBW107" s="47"/>
      <c r="FBX107" s="52"/>
      <c r="FBY107" s="52"/>
      <c r="FBZ107" s="52"/>
      <c r="FCA107" s="28"/>
      <c r="FCB107" s="28"/>
      <c r="FCC107" s="28"/>
      <c r="FCD107" s="52"/>
      <c r="FCE107" s="28"/>
      <c r="FCF107" s="28"/>
      <c r="FCG107" s="28"/>
      <c r="FCH107" s="28"/>
      <c r="FCI107" s="52"/>
      <c r="FCJ107" s="51"/>
      <c r="FCK107" s="51"/>
      <c r="FCL107" s="51"/>
      <c r="FCM107" s="47"/>
      <c r="FCN107" s="52"/>
      <c r="FCO107" s="52"/>
      <c r="FCP107" s="52"/>
      <c r="FCQ107" s="28"/>
      <c r="FCR107" s="28"/>
      <c r="FCS107" s="28"/>
      <c r="FCT107" s="52"/>
      <c r="FCU107" s="28"/>
      <c r="FCV107" s="28"/>
      <c r="FCW107" s="28"/>
      <c r="FCX107" s="28"/>
      <c r="FCY107" s="52"/>
      <c r="FCZ107" s="51"/>
      <c r="FDA107" s="51"/>
      <c r="FDB107" s="51"/>
      <c r="FDC107" s="47"/>
      <c r="FDD107" s="52"/>
      <c r="FDE107" s="52"/>
      <c r="FDF107" s="52"/>
      <c r="FDG107" s="28"/>
      <c r="FDH107" s="28"/>
      <c r="FDI107" s="28"/>
      <c r="FDJ107" s="52"/>
      <c r="FDK107" s="28"/>
      <c r="FDL107" s="28"/>
      <c r="FDM107" s="28"/>
      <c r="FDN107" s="28"/>
      <c r="FDO107" s="52"/>
      <c r="FDP107" s="51"/>
      <c r="FDQ107" s="51"/>
      <c r="FDR107" s="51"/>
      <c r="FDS107" s="47"/>
      <c r="FDT107" s="52"/>
      <c r="FDU107" s="52"/>
      <c r="FDV107" s="52"/>
      <c r="FDW107" s="28"/>
      <c r="FDX107" s="28"/>
      <c r="FDY107" s="28"/>
      <c r="FDZ107" s="52"/>
      <c r="FEA107" s="28"/>
      <c r="FEB107" s="28"/>
      <c r="FEC107" s="28"/>
      <c r="FED107" s="28"/>
      <c r="FEE107" s="52"/>
      <c r="FEF107" s="51"/>
      <c r="FEG107" s="51"/>
      <c r="FEH107" s="51"/>
      <c r="FEI107" s="47"/>
      <c r="FEJ107" s="52"/>
      <c r="FEK107" s="52"/>
      <c r="FEL107" s="52"/>
      <c r="FEM107" s="28"/>
      <c r="FEN107" s="28"/>
      <c r="FEO107" s="28"/>
      <c r="FEP107" s="52"/>
      <c r="FEQ107" s="28"/>
      <c r="FER107" s="28"/>
      <c r="FES107" s="28"/>
      <c r="FET107" s="28"/>
      <c r="FEU107" s="52"/>
      <c r="FEV107" s="51"/>
      <c r="FEW107" s="51"/>
      <c r="FEX107" s="51"/>
      <c r="FEY107" s="47"/>
      <c r="FEZ107" s="52"/>
      <c r="FFA107" s="52"/>
      <c r="FFB107" s="52"/>
      <c r="FFC107" s="28"/>
      <c r="FFD107" s="28"/>
      <c r="FFE107" s="28"/>
      <c r="FFF107" s="52"/>
      <c r="FFG107" s="28"/>
      <c r="FFH107" s="28"/>
      <c r="FFI107" s="28"/>
      <c r="FFJ107" s="28"/>
      <c r="FFK107" s="52"/>
      <c r="FFL107" s="51"/>
      <c r="FFM107" s="51"/>
      <c r="FFN107" s="51"/>
      <c r="FFO107" s="47"/>
      <c r="FFP107" s="52"/>
      <c r="FFQ107" s="52"/>
      <c r="FFR107" s="52"/>
      <c r="FFS107" s="28"/>
      <c r="FFT107" s="28"/>
      <c r="FFU107" s="28"/>
      <c r="FFV107" s="52"/>
      <c r="FFW107" s="28"/>
      <c r="FFX107" s="28"/>
      <c r="FFY107" s="28"/>
      <c r="FFZ107" s="28"/>
      <c r="FGA107" s="52"/>
      <c r="FGB107" s="51"/>
      <c r="FGC107" s="51"/>
      <c r="FGD107" s="51"/>
      <c r="FGE107" s="47"/>
      <c r="FGF107" s="52"/>
      <c r="FGG107" s="52"/>
      <c r="FGH107" s="52"/>
      <c r="FGI107" s="28"/>
      <c r="FGJ107" s="28"/>
      <c r="FGK107" s="28"/>
      <c r="FGL107" s="52"/>
      <c r="FGM107" s="28"/>
      <c r="FGN107" s="28"/>
      <c r="FGO107" s="28"/>
      <c r="FGP107" s="28"/>
      <c r="FGQ107" s="52"/>
      <c r="FGR107" s="51"/>
      <c r="FGS107" s="51"/>
      <c r="FGT107" s="51"/>
      <c r="FGU107" s="47"/>
      <c r="FGV107" s="52"/>
      <c r="FGW107" s="52"/>
      <c r="FGX107" s="52"/>
      <c r="FGY107" s="28"/>
      <c r="FGZ107" s="28"/>
      <c r="FHA107" s="28"/>
      <c r="FHB107" s="52"/>
      <c r="FHC107" s="28"/>
      <c r="FHD107" s="28"/>
      <c r="FHE107" s="28"/>
      <c r="FHF107" s="28"/>
      <c r="FHG107" s="52"/>
      <c r="FHH107" s="51"/>
      <c r="FHI107" s="51"/>
      <c r="FHJ107" s="51"/>
      <c r="FHK107" s="47"/>
      <c r="FHL107" s="52"/>
      <c r="FHM107" s="52"/>
      <c r="FHN107" s="52"/>
      <c r="FHO107" s="28"/>
      <c r="FHP107" s="28"/>
      <c r="FHQ107" s="28"/>
      <c r="FHR107" s="52"/>
      <c r="FHS107" s="28"/>
      <c r="FHT107" s="28"/>
      <c r="FHU107" s="28"/>
      <c r="FHV107" s="28"/>
      <c r="FHW107" s="52"/>
      <c r="FHX107" s="51"/>
      <c r="FHY107" s="51"/>
      <c r="FHZ107" s="51"/>
      <c r="FIA107" s="47"/>
      <c r="FIB107" s="52"/>
      <c r="FIC107" s="52"/>
      <c r="FID107" s="52"/>
      <c r="FIE107" s="28"/>
      <c r="FIF107" s="28"/>
      <c r="FIG107" s="28"/>
      <c r="FIH107" s="52"/>
      <c r="FII107" s="28"/>
      <c r="FIJ107" s="28"/>
      <c r="FIK107" s="28"/>
      <c r="FIL107" s="28"/>
      <c r="FIM107" s="52"/>
      <c r="FIN107" s="51"/>
      <c r="FIO107" s="51"/>
      <c r="FIP107" s="51"/>
      <c r="FIQ107" s="47"/>
      <c r="FIR107" s="52"/>
      <c r="FIS107" s="52"/>
      <c r="FIT107" s="52"/>
      <c r="FIU107" s="28"/>
      <c r="FIV107" s="28"/>
      <c r="FIW107" s="28"/>
      <c r="FIX107" s="52"/>
      <c r="FIY107" s="28"/>
      <c r="FIZ107" s="28"/>
      <c r="FJA107" s="28"/>
      <c r="FJB107" s="28"/>
      <c r="FJC107" s="52"/>
      <c r="FJD107" s="51"/>
      <c r="FJE107" s="51"/>
      <c r="FJF107" s="51"/>
      <c r="FJG107" s="47"/>
      <c r="FJH107" s="52"/>
      <c r="FJI107" s="52"/>
      <c r="FJJ107" s="52"/>
      <c r="FJK107" s="28"/>
      <c r="FJL107" s="28"/>
      <c r="FJM107" s="28"/>
      <c r="FJN107" s="52"/>
      <c r="FJO107" s="28"/>
      <c r="FJP107" s="28"/>
      <c r="FJQ107" s="28"/>
      <c r="FJR107" s="28"/>
      <c r="FJS107" s="52"/>
      <c r="FJT107" s="51"/>
      <c r="FJU107" s="51"/>
      <c r="FJV107" s="51"/>
      <c r="FJW107" s="47"/>
      <c r="FJX107" s="52"/>
      <c r="FJY107" s="52"/>
      <c r="FJZ107" s="52"/>
      <c r="FKA107" s="28"/>
      <c r="FKB107" s="28"/>
      <c r="FKC107" s="28"/>
      <c r="FKD107" s="52"/>
      <c r="FKE107" s="28"/>
      <c r="FKF107" s="28"/>
      <c r="FKG107" s="28"/>
      <c r="FKH107" s="28"/>
      <c r="FKI107" s="52"/>
      <c r="FKJ107" s="51"/>
      <c r="FKK107" s="51"/>
      <c r="FKL107" s="51"/>
      <c r="FKM107" s="47"/>
      <c r="FKN107" s="52"/>
      <c r="FKO107" s="52"/>
      <c r="FKP107" s="52"/>
      <c r="FKQ107" s="28"/>
      <c r="FKR107" s="28"/>
      <c r="FKS107" s="28"/>
      <c r="FKT107" s="52"/>
      <c r="FKU107" s="28"/>
      <c r="FKV107" s="28"/>
      <c r="FKW107" s="28"/>
      <c r="FKX107" s="28"/>
      <c r="FKY107" s="52"/>
      <c r="FKZ107" s="51"/>
      <c r="FLA107" s="51"/>
      <c r="FLB107" s="51"/>
      <c r="FLC107" s="47"/>
      <c r="FLD107" s="52"/>
      <c r="FLE107" s="52"/>
      <c r="FLF107" s="52"/>
      <c r="FLG107" s="28"/>
      <c r="FLH107" s="28"/>
      <c r="FLI107" s="28"/>
      <c r="FLJ107" s="52"/>
      <c r="FLK107" s="28"/>
      <c r="FLL107" s="28"/>
      <c r="FLM107" s="28"/>
      <c r="FLN107" s="28"/>
      <c r="FLO107" s="52"/>
      <c r="FLP107" s="51"/>
      <c r="FLQ107" s="51"/>
      <c r="FLR107" s="51"/>
      <c r="FLS107" s="47"/>
      <c r="FLT107" s="52"/>
      <c r="FLU107" s="52"/>
      <c r="FLV107" s="52"/>
      <c r="FLW107" s="28"/>
      <c r="FLX107" s="28"/>
      <c r="FLY107" s="28"/>
      <c r="FLZ107" s="52"/>
      <c r="FMA107" s="28"/>
      <c r="FMB107" s="28"/>
      <c r="FMC107" s="28"/>
      <c r="FMD107" s="28"/>
      <c r="FME107" s="52"/>
      <c r="FMF107" s="51"/>
      <c r="FMG107" s="51"/>
      <c r="FMH107" s="51"/>
      <c r="FMI107" s="47"/>
      <c r="FMJ107" s="52"/>
      <c r="FMK107" s="52"/>
      <c r="FML107" s="52"/>
      <c r="FMM107" s="28"/>
      <c r="FMN107" s="28"/>
      <c r="FMO107" s="28"/>
      <c r="FMP107" s="52"/>
      <c r="FMQ107" s="28"/>
      <c r="FMR107" s="28"/>
      <c r="FMS107" s="28"/>
      <c r="FMT107" s="28"/>
      <c r="FMU107" s="52"/>
      <c r="FMV107" s="51"/>
      <c r="FMW107" s="51"/>
      <c r="FMX107" s="51"/>
      <c r="FMY107" s="47"/>
      <c r="FMZ107" s="52"/>
      <c r="FNA107" s="52"/>
      <c r="FNB107" s="52"/>
      <c r="FNC107" s="28"/>
      <c r="FND107" s="28"/>
      <c r="FNE107" s="28"/>
      <c r="FNF107" s="52"/>
      <c r="FNG107" s="28"/>
      <c r="FNH107" s="28"/>
      <c r="FNI107" s="28"/>
      <c r="FNJ107" s="28"/>
      <c r="FNK107" s="52"/>
      <c r="FNL107" s="51"/>
      <c r="FNM107" s="51"/>
      <c r="FNN107" s="51"/>
      <c r="FNO107" s="47"/>
      <c r="FNP107" s="52"/>
      <c r="FNQ107" s="52"/>
      <c r="FNR107" s="52"/>
      <c r="FNS107" s="28"/>
      <c r="FNT107" s="28"/>
      <c r="FNU107" s="28"/>
      <c r="FNV107" s="52"/>
      <c r="FNW107" s="28"/>
      <c r="FNX107" s="28"/>
      <c r="FNY107" s="28"/>
      <c r="FNZ107" s="28"/>
      <c r="FOA107" s="52"/>
      <c r="FOB107" s="51"/>
      <c r="FOC107" s="51"/>
      <c r="FOD107" s="51"/>
      <c r="FOE107" s="47"/>
      <c r="FOF107" s="52"/>
      <c r="FOG107" s="52"/>
      <c r="FOH107" s="52"/>
      <c r="FOI107" s="28"/>
      <c r="FOJ107" s="28"/>
      <c r="FOK107" s="28"/>
      <c r="FOL107" s="52"/>
      <c r="FOM107" s="28"/>
      <c r="FON107" s="28"/>
      <c r="FOO107" s="28"/>
      <c r="FOP107" s="28"/>
      <c r="FOQ107" s="52"/>
      <c r="FOR107" s="51"/>
      <c r="FOS107" s="51"/>
      <c r="FOT107" s="51"/>
      <c r="FOU107" s="47"/>
      <c r="FOV107" s="52"/>
      <c r="FOW107" s="52"/>
      <c r="FOX107" s="52"/>
      <c r="FOY107" s="28"/>
      <c r="FOZ107" s="28"/>
      <c r="FPA107" s="28"/>
      <c r="FPB107" s="52"/>
      <c r="FPC107" s="28"/>
      <c r="FPD107" s="28"/>
      <c r="FPE107" s="28"/>
      <c r="FPF107" s="28"/>
      <c r="FPG107" s="52"/>
      <c r="FPH107" s="51"/>
      <c r="FPI107" s="51"/>
      <c r="FPJ107" s="51"/>
      <c r="FPK107" s="47"/>
      <c r="FPL107" s="52"/>
      <c r="FPM107" s="52"/>
      <c r="FPN107" s="52"/>
      <c r="FPO107" s="28"/>
      <c r="FPP107" s="28"/>
      <c r="FPQ107" s="28"/>
      <c r="FPR107" s="52"/>
      <c r="FPS107" s="28"/>
      <c r="FPT107" s="28"/>
      <c r="FPU107" s="28"/>
      <c r="FPV107" s="28"/>
      <c r="FPW107" s="52"/>
      <c r="FPX107" s="51"/>
      <c r="FPY107" s="51"/>
      <c r="FPZ107" s="51"/>
      <c r="FQA107" s="47"/>
      <c r="FQB107" s="52"/>
      <c r="FQC107" s="52"/>
      <c r="FQD107" s="52"/>
      <c r="FQE107" s="28"/>
      <c r="FQF107" s="28"/>
      <c r="FQG107" s="28"/>
      <c r="FQH107" s="52"/>
      <c r="FQI107" s="28"/>
      <c r="FQJ107" s="28"/>
      <c r="FQK107" s="28"/>
      <c r="FQL107" s="28"/>
      <c r="FQM107" s="52"/>
      <c r="FQN107" s="51"/>
      <c r="FQO107" s="51"/>
      <c r="FQP107" s="51"/>
      <c r="FQQ107" s="47"/>
      <c r="FQR107" s="52"/>
      <c r="FQS107" s="52"/>
      <c r="FQT107" s="52"/>
      <c r="FQU107" s="28"/>
      <c r="FQV107" s="28"/>
      <c r="FQW107" s="28"/>
      <c r="FQX107" s="52"/>
      <c r="FQY107" s="28"/>
      <c r="FQZ107" s="28"/>
      <c r="FRA107" s="28"/>
      <c r="FRB107" s="28"/>
      <c r="FRC107" s="52"/>
      <c r="FRD107" s="51"/>
      <c r="FRE107" s="51"/>
      <c r="FRF107" s="51"/>
      <c r="FRG107" s="47"/>
      <c r="FRH107" s="52"/>
      <c r="FRI107" s="52"/>
      <c r="FRJ107" s="52"/>
      <c r="FRK107" s="28"/>
      <c r="FRL107" s="28"/>
      <c r="FRM107" s="28"/>
      <c r="FRN107" s="52"/>
      <c r="FRO107" s="28"/>
      <c r="FRP107" s="28"/>
      <c r="FRQ107" s="28"/>
      <c r="FRR107" s="28"/>
      <c r="FRS107" s="52"/>
      <c r="FRT107" s="51"/>
      <c r="FRU107" s="51"/>
      <c r="FRV107" s="51"/>
      <c r="FRW107" s="47"/>
      <c r="FRX107" s="52"/>
      <c r="FRY107" s="52"/>
      <c r="FRZ107" s="52"/>
      <c r="FSA107" s="28"/>
      <c r="FSB107" s="28"/>
      <c r="FSC107" s="28"/>
      <c r="FSD107" s="52"/>
      <c r="FSE107" s="28"/>
      <c r="FSF107" s="28"/>
      <c r="FSG107" s="28"/>
      <c r="FSH107" s="28"/>
      <c r="FSI107" s="52"/>
      <c r="FSJ107" s="51"/>
      <c r="FSK107" s="51"/>
      <c r="FSL107" s="51"/>
      <c r="FSM107" s="47"/>
      <c r="FSN107" s="52"/>
      <c r="FSO107" s="52"/>
      <c r="FSP107" s="52"/>
      <c r="FSQ107" s="28"/>
      <c r="FSR107" s="28"/>
      <c r="FSS107" s="28"/>
      <c r="FST107" s="52"/>
      <c r="FSU107" s="28"/>
      <c r="FSV107" s="28"/>
      <c r="FSW107" s="28"/>
      <c r="FSX107" s="28"/>
      <c r="FSY107" s="52"/>
      <c r="FSZ107" s="51"/>
      <c r="FTA107" s="51"/>
      <c r="FTB107" s="51"/>
      <c r="FTC107" s="47"/>
      <c r="FTD107" s="52"/>
      <c r="FTE107" s="52"/>
      <c r="FTF107" s="52"/>
      <c r="FTG107" s="28"/>
      <c r="FTH107" s="28"/>
      <c r="FTI107" s="28"/>
      <c r="FTJ107" s="52"/>
      <c r="FTK107" s="28"/>
      <c r="FTL107" s="28"/>
      <c r="FTM107" s="28"/>
      <c r="FTN107" s="28"/>
      <c r="FTO107" s="52"/>
      <c r="FTP107" s="51"/>
      <c r="FTQ107" s="51"/>
      <c r="FTR107" s="51"/>
      <c r="FTS107" s="47"/>
      <c r="FTT107" s="52"/>
      <c r="FTU107" s="52"/>
      <c r="FTV107" s="52"/>
      <c r="FTW107" s="28"/>
      <c r="FTX107" s="28"/>
      <c r="FTY107" s="28"/>
      <c r="FTZ107" s="52"/>
      <c r="FUA107" s="28"/>
      <c r="FUB107" s="28"/>
      <c r="FUC107" s="28"/>
      <c r="FUD107" s="28"/>
      <c r="FUE107" s="52"/>
      <c r="FUF107" s="51"/>
      <c r="FUG107" s="51"/>
      <c r="FUH107" s="51"/>
      <c r="FUI107" s="47"/>
      <c r="FUJ107" s="52"/>
      <c r="FUK107" s="52"/>
      <c r="FUL107" s="52"/>
      <c r="FUM107" s="28"/>
      <c r="FUN107" s="28"/>
      <c r="FUO107" s="28"/>
      <c r="FUP107" s="52"/>
      <c r="FUQ107" s="28"/>
      <c r="FUR107" s="28"/>
      <c r="FUS107" s="28"/>
      <c r="FUT107" s="28"/>
      <c r="FUU107" s="52"/>
      <c r="FUV107" s="51"/>
      <c r="FUW107" s="51"/>
      <c r="FUX107" s="51"/>
      <c r="FUY107" s="47"/>
      <c r="FUZ107" s="52"/>
      <c r="FVA107" s="52"/>
      <c r="FVB107" s="52"/>
      <c r="FVC107" s="28"/>
      <c r="FVD107" s="28"/>
      <c r="FVE107" s="28"/>
      <c r="FVF107" s="52"/>
      <c r="FVG107" s="28"/>
      <c r="FVH107" s="28"/>
      <c r="FVI107" s="28"/>
      <c r="FVJ107" s="28"/>
      <c r="FVK107" s="52"/>
      <c r="FVL107" s="51"/>
      <c r="FVM107" s="51"/>
      <c r="FVN107" s="51"/>
      <c r="FVO107" s="47"/>
      <c r="FVP107" s="52"/>
      <c r="FVQ107" s="52"/>
      <c r="FVR107" s="52"/>
      <c r="FVS107" s="28"/>
      <c r="FVT107" s="28"/>
      <c r="FVU107" s="28"/>
      <c r="FVV107" s="52"/>
      <c r="FVW107" s="28"/>
      <c r="FVX107" s="28"/>
      <c r="FVY107" s="28"/>
      <c r="FVZ107" s="28"/>
      <c r="FWA107" s="52"/>
      <c r="FWB107" s="51"/>
      <c r="FWC107" s="51"/>
      <c r="FWD107" s="51"/>
      <c r="FWE107" s="47"/>
      <c r="FWF107" s="52"/>
      <c r="FWG107" s="52"/>
      <c r="FWH107" s="52"/>
      <c r="FWI107" s="28"/>
      <c r="FWJ107" s="28"/>
      <c r="FWK107" s="28"/>
      <c r="FWL107" s="52"/>
      <c r="FWM107" s="28"/>
      <c r="FWN107" s="28"/>
      <c r="FWO107" s="28"/>
      <c r="FWP107" s="28"/>
      <c r="FWQ107" s="52"/>
      <c r="FWR107" s="51"/>
      <c r="FWS107" s="51"/>
      <c r="FWT107" s="51"/>
      <c r="FWU107" s="47"/>
      <c r="FWV107" s="52"/>
      <c r="FWW107" s="52"/>
      <c r="FWX107" s="52"/>
      <c r="FWY107" s="28"/>
      <c r="FWZ107" s="28"/>
      <c r="FXA107" s="28"/>
      <c r="FXB107" s="52"/>
      <c r="FXC107" s="28"/>
      <c r="FXD107" s="28"/>
      <c r="FXE107" s="28"/>
      <c r="FXF107" s="28"/>
      <c r="FXG107" s="52"/>
      <c r="FXH107" s="51"/>
      <c r="FXI107" s="51"/>
      <c r="FXJ107" s="51"/>
      <c r="FXK107" s="47"/>
      <c r="FXL107" s="52"/>
      <c r="FXM107" s="52"/>
      <c r="FXN107" s="52"/>
      <c r="FXO107" s="28"/>
      <c r="FXP107" s="28"/>
      <c r="FXQ107" s="28"/>
      <c r="FXR107" s="52"/>
      <c r="FXS107" s="28"/>
      <c r="FXT107" s="28"/>
      <c r="FXU107" s="28"/>
      <c r="FXV107" s="28"/>
      <c r="FXW107" s="52"/>
      <c r="FXX107" s="51"/>
      <c r="FXY107" s="51"/>
      <c r="FXZ107" s="51"/>
      <c r="FYA107" s="47"/>
      <c r="FYB107" s="52"/>
      <c r="FYC107" s="52"/>
      <c r="FYD107" s="52"/>
      <c r="FYE107" s="28"/>
      <c r="FYF107" s="28"/>
      <c r="FYG107" s="28"/>
      <c r="FYH107" s="52"/>
      <c r="FYI107" s="28"/>
      <c r="FYJ107" s="28"/>
      <c r="FYK107" s="28"/>
      <c r="FYL107" s="28"/>
      <c r="FYM107" s="52"/>
      <c r="FYN107" s="51"/>
      <c r="FYO107" s="51"/>
      <c r="FYP107" s="51"/>
      <c r="FYQ107" s="47"/>
      <c r="FYR107" s="52"/>
      <c r="FYS107" s="52"/>
      <c r="FYT107" s="52"/>
      <c r="FYU107" s="28"/>
      <c r="FYV107" s="28"/>
      <c r="FYW107" s="28"/>
      <c r="FYX107" s="52"/>
      <c r="FYY107" s="28"/>
      <c r="FYZ107" s="28"/>
      <c r="FZA107" s="28"/>
      <c r="FZB107" s="28"/>
      <c r="FZC107" s="52"/>
      <c r="FZD107" s="51"/>
      <c r="FZE107" s="51"/>
      <c r="FZF107" s="51"/>
      <c r="FZG107" s="47"/>
      <c r="FZH107" s="52"/>
      <c r="FZI107" s="52"/>
      <c r="FZJ107" s="52"/>
      <c r="FZK107" s="28"/>
      <c r="FZL107" s="28"/>
      <c r="FZM107" s="28"/>
      <c r="FZN107" s="52"/>
      <c r="FZO107" s="28"/>
      <c r="FZP107" s="28"/>
      <c r="FZQ107" s="28"/>
      <c r="FZR107" s="28"/>
      <c r="FZS107" s="52"/>
      <c r="FZT107" s="51"/>
      <c r="FZU107" s="51"/>
      <c r="FZV107" s="51"/>
      <c r="FZW107" s="47"/>
      <c r="FZX107" s="52"/>
      <c r="FZY107" s="52"/>
      <c r="FZZ107" s="52"/>
      <c r="GAA107" s="28"/>
      <c r="GAB107" s="28"/>
      <c r="GAC107" s="28"/>
      <c r="GAD107" s="52"/>
      <c r="GAE107" s="28"/>
      <c r="GAF107" s="28"/>
      <c r="GAG107" s="28"/>
      <c r="GAH107" s="28"/>
      <c r="GAI107" s="52"/>
      <c r="GAJ107" s="51"/>
      <c r="GAK107" s="51"/>
      <c r="GAL107" s="51"/>
      <c r="GAM107" s="47"/>
      <c r="GAN107" s="52"/>
      <c r="GAO107" s="52"/>
      <c r="GAP107" s="52"/>
      <c r="GAQ107" s="28"/>
      <c r="GAR107" s="28"/>
      <c r="GAS107" s="28"/>
      <c r="GAT107" s="52"/>
      <c r="GAU107" s="28"/>
      <c r="GAV107" s="28"/>
      <c r="GAW107" s="28"/>
      <c r="GAX107" s="28"/>
      <c r="GAY107" s="52"/>
      <c r="GAZ107" s="51"/>
      <c r="GBA107" s="51"/>
      <c r="GBB107" s="51"/>
      <c r="GBC107" s="47"/>
      <c r="GBD107" s="52"/>
      <c r="GBE107" s="52"/>
      <c r="GBF107" s="52"/>
      <c r="GBG107" s="28"/>
      <c r="GBH107" s="28"/>
      <c r="GBI107" s="28"/>
      <c r="GBJ107" s="52"/>
      <c r="GBK107" s="28"/>
      <c r="GBL107" s="28"/>
      <c r="GBM107" s="28"/>
      <c r="GBN107" s="28"/>
      <c r="GBO107" s="52"/>
      <c r="GBP107" s="51"/>
      <c r="GBQ107" s="51"/>
      <c r="GBR107" s="51"/>
      <c r="GBS107" s="47"/>
      <c r="GBT107" s="52"/>
      <c r="GBU107" s="52"/>
      <c r="GBV107" s="52"/>
      <c r="GBW107" s="28"/>
      <c r="GBX107" s="28"/>
      <c r="GBY107" s="28"/>
      <c r="GBZ107" s="52"/>
      <c r="GCA107" s="28"/>
      <c r="GCB107" s="28"/>
      <c r="GCC107" s="28"/>
      <c r="GCD107" s="28"/>
      <c r="GCE107" s="52"/>
      <c r="GCF107" s="51"/>
      <c r="GCG107" s="51"/>
      <c r="GCH107" s="51"/>
      <c r="GCI107" s="47"/>
      <c r="GCJ107" s="52"/>
      <c r="GCK107" s="52"/>
      <c r="GCL107" s="52"/>
      <c r="GCM107" s="28"/>
      <c r="GCN107" s="28"/>
      <c r="GCO107" s="28"/>
      <c r="GCP107" s="52"/>
      <c r="GCQ107" s="28"/>
      <c r="GCR107" s="28"/>
      <c r="GCS107" s="28"/>
      <c r="GCT107" s="28"/>
      <c r="GCU107" s="52"/>
      <c r="GCV107" s="51"/>
      <c r="GCW107" s="51"/>
      <c r="GCX107" s="51"/>
      <c r="GCY107" s="47"/>
      <c r="GCZ107" s="52"/>
      <c r="GDA107" s="52"/>
      <c r="GDB107" s="52"/>
      <c r="GDC107" s="28"/>
      <c r="GDD107" s="28"/>
      <c r="GDE107" s="28"/>
      <c r="GDF107" s="52"/>
      <c r="GDG107" s="28"/>
      <c r="GDH107" s="28"/>
      <c r="GDI107" s="28"/>
      <c r="GDJ107" s="28"/>
      <c r="GDK107" s="52"/>
      <c r="GDL107" s="51"/>
      <c r="GDM107" s="51"/>
      <c r="GDN107" s="51"/>
      <c r="GDO107" s="47"/>
      <c r="GDP107" s="52"/>
      <c r="GDQ107" s="52"/>
      <c r="GDR107" s="52"/>
      <c r="GDS107" s="28"/>
      <c r="GDT107" s="28"/>
      <c r="GDU107" s="28"/>
      <c r="GDV107" s="52"/>
      <c r="GDW107" s="28"/>
      <c r="GDX107" s="28"/>
      <c r="GDY107" s="28"/>
      <c r="GDZ107" s="28"/>
      <c r="GEA107" s="52"/>
      <c r="GEB107" s="51"/>
      <c r="GEC107" s="51"/>
      <c r="GED107" s="51"/>
      <c r="GEE107" s="47"/>
      <c r="GEF107" s="52"/>
      <c r="GEG107" s="52"/>
      <c r="GEH107" s="52"/>
      <c r="GEI107" s="28"/>
      <c r="GEJ107" s="28"/>
      <c r="GEK107" s="28"/>
      <c r="GEL107" s="52"/>
      <c r="GEM107" s="28"/>
      <c r="GEN107" s="28"/>
      <c r="GEO107" s="28"/>
      <c r="GEP107" s="28"/>
      <c r="GEQ107" s="52"/>
      <c r="GER107" s="51"/>
      <c r="GES107" s="51"/>
      <c r="GET107" s="51"/>
      <c r="GEU107" s="47"/>
      <c r="GEV107" s="52"/>
      <c r="GEW107" s="52"/>
      <c r="GEX107" s="52"/>
      <c r="GEY107" s="28"/>
      <c r="GEZ107" s="28"/>
      <c r="GFA107" s="28"/>
      <c r="GFB107" s="52"/>
      <c r="GFC107" s="28"/>
      <c r="GFD107" s="28"/>
      <c r="GFE107" s="28"/>
      <c r="GFF107" s="28"/>
      <c r="GFG107" s="52"/>
      <c r="GFH107" s="51"/>
      <c r="GFI107" s="51"/>
      <c r="GFJ107" s="51"/>
      <c r="GFK107" s="47"/>
      <c r="GFL107" s="52"/>
      <c r="GFM107" s="52"/>
      <c r="GFN107" s="52"/>
      <c r="GFO107" s="28"/>
      <c r="GFP107" s="28"/>
      <c r="GFQ107" s="28"/>
      <c r="GFR107" s="52"/>
      <c r="GFS107" s="28"/>
      <c r="GFT107" s="28"/>
      <c r="GFU107" s="28"/>
      <c r="GFV107" s="28"/>
      <c r="GFW107" s="52"/>
      <c r="GFX107" s="51"/>
      <c r="GFY107" s="51"/>
      <c r="GFZ107" s="51"/>
      <c r="GGA107" s="47"/>
      <c r="GGB107" s="52"/>
      <c r="GGC107" s="52"/>
      <c r="GGD107" s="52"/>
      <c r="GGE107" s="28"/>
      <c r="GGF107" s="28"/>
      <c r="GGG107" s="28"/>
      <c r="GGH107" s="52"/>
      <c r="GGI107" s="28"/>
      <c r="GGJ107" s="28"/>
      <c r="GGK107" s="28"/>
      <c r="GGL107" s="28"/>
      <c r="GGM107" s="52"/>
      <c r="GGN107" s="51"/>
      <c r="GGO107" s="51"/>
      <c r="GGP107" s="51"/>
      <c r="GGQ107" s="47"/>
      <c r="GGR107" s="52"/>
      <c r="GGS107" s="52"/>
      <c r="GGT107" s="52"/>
      <c r="GGU107" s="28"/>
      <c r="GGV107" s="28"/>
      <c r="GGW107" s="28"/>
      <c r="GGX107" s="52"/>
      <c r="GGY107" s="28"/>
      <c r="GGZ107" s="28"/>
      <c r="GHA107" s="28"/>
      <c r="GHB107" s="28"/>
      <c r="GHC107" s="52"/>
      <c r="GHD107" s="51"/>
      <c r="GHE107" s="51"/>
      <c r="GHF107" s="51"/>
      <c r="GHG107" s="47"/>
      <c r="GHH107" s="52"/>
      <c r="GHI107" s="52"/>
      <c r="GHJ107" s="52"/>
      <c r="GHK107" s="28"/>
      <c r="GHL107" s="28"/>
      <c r="GHM107" s="28"/>
      <c r="GHN107" s="52"/>
      <c r="GHO107" s="28"/>
      <c r="GHP107" s="28"/>
      <c r="GHQ107" s="28"/>
      <c r="GHR107" s="28"/>
      <c r="GHS107" s="52"/>
      <c r="GHT107" s="51"/>
      <c r="GHU107" s="51"/>
      <c r="GHV107" s="51"/>
      <c r="GHW107" s="47"/>
      <c r="GHX107" s="52"/>
      <c r="GHY107" s="52"/>
      <c r="GHZ107" s="52"/>
      <c r="GIA107" s="28"/>
      <c r="GIB107" s="28"/>
      <c r="GIC107" s="28"/>
      <c r="GID107" s="52"/>
      <c r="GIE107" s="28"/>
      <c r="GIF107" s="28"/>
      <c r="GIG107" s="28"/>
      <c r="GIH107" s="28"/>
      <c r="GII107" s="52"/>
      <c r="GIJ107" s="51"/>
      <c r="GIK107" s="51"/>
      <c r="GIL107" s="51"/>
      <c r="GIM107" s="47"/>
      <c r="GIN107" s="52"/>
      <c r="GIO107" s="52"/>
      <c r="GIP107" s="52"/>
      <c r="GIQ107" s="28"/>
      <c r="GIR107" s="28"/>
      <c r="GIS107" s="28"/>
      <c r="GIT107" s="52"/>
      <c r="GIU107" s="28"/>
      <c r="GIV107" s="28"/>
      <c r="GIW107" s="28"/>
      <c r="GIX107" s="28"/>
      <c r="GIY107" s="52"/>
      <c r="GIZ107" s="51"/>
      <c r="GJA107" s="51"/>
      <c r="GJB107" s="51"/>
      <c r="GJC107" s="47"/>
      <c r="GJD107" s="52"/>
      <c r="GJE107" s="52"/>
      <c r="GJF107" s="52"/>
      <c r="GJG107" s="28"/>
      <c r="GJH107" s="28"/>
      <c r="GJI107" s="28"/>
      <c r="GJJ107" s="52"/>
      <c r="GJK107" s="28"/>
      <c r="GJL107" s="28"/>
      <c r="GJM107" s="28"/>
      <c r="GJN107" s="28"/>
      <c r="GJO107" s="52"/>
      <c r="GJP107" s="51"/>
      <c r="GJQ107" s="51"/>
      <c r="GJR107" s="51"/>
      <c r="GJS107" s="47"/>
      <c r="GJT107" s="52"/>
      <c r="GJU107" s="52"/>
      <c r="GJV107" s="52"/>
      <c r="GJW107" s="28"/>
      <c r="GJX107" s="28"/>
      <c r="GJY107" s="28"/>
      <c r="GJZ107" s="52"/>
      <c r="GKA107" s="28"/>
      <c r="GKB107" s="28"/>
      <c r="GKC107" s="28"/>
      <c r="GKD107" s="28"/>
      <c r="GKE107" s="52"/>
      <c r="GKF107" s="51"/>
      <c r="GKG107" s="51"/>
      <c r="GKH107" s="51"/>
      <c r="GKI107" s="47"/>
      <c r="GKJ107" s="52"/>
      <c r="GKK107" s="52"/>
      <c r="GKL107" s="52"/>
      <c r="GKM107" s="28"/>
      <c r="GKN107" s="28"/>
      <c r="GKO107" s="28"/>
      <c r="GKP107" s="52"/>
      <c r="GKQ107" s="28"/>
      <c r="GKR107" s="28"/>
      <c r="GKS107" s="28"/>
      <c r="GKT107" s="28"/>
      <c r="GKU107" s="52"/>
      <c r="GKV107" s="51"/>
      <c r="GKW107" s="51"/>
      <c r="GKX107" s="51"/>
      <c r="GKY107" s="47"/>
      <c r="GKZ107" s="52"/>
      <c r="GLA107" s="52"/>
      <c r="GLB107" s="52"/>
      <c r="GLC107" s="28"/>
      <c r="GLD107" s="28"/>
      <c r="GLE107" s="28"/>
      <c r="GLF107" s="52"/>
      <c r="GLG107" s="28"/>
      <c r="GLH107" s="28"/>
      <c r="GLI107" s="28"/>
      <c r="GLJ107" s="28"/>
      <c r="GLK107" s="52"/>
      <c r="GLL107" s="51"/>
      <c r="GLM107" s="51"/>
      <c r="GLN107" s="51"/>
      <c r="GLO107" s="47"/>
      <c r="GLP107" s="52"/>
      <c r="GLQ107" s="52"/>
      <c r="GLR107" s="52"/>
      <c r="GLS107" s="28"/>
      <c r="GLT107" s="28"/>
      <c r="GLU107" s="28"/>
      <c r="GLV107" s="52"/>
      <c r="GLW107" s="28"/>
      <c r="GLX107" s="28"/>
      <c r="GLY107" s="28"/>
      <c r="GLZ107" s="28"/>
      <c r="GMA107" s="52"/>
      <c r="GMB107" s="51"/>
      <c r="GMC107" s="51"/>
      <c r="GMD107" s="51"/>
      <c r="GME107" s="47"/>
      <c r="GMF107" s="52"/>
      <c r="GMG107" s="52"/>
      <c r="GMH107" s="52"/>
      <c r="GMI107" s="28"/>
      <c r="GMJ107" s="28"/>
      <c r="GMK107" s="28"/>
      <c r="GML107" s="52"/>
      <c r="GMM107" s="28"/>
      <c r="GMN107" s="28"/>
      <c r="GMO107" s="28"/>
      <c r="GMP107" s="28"/>
      <c r="GMQ107" s="52"/>
      <c r="GMR107" s="51"/>
      <c r="GMS107" s="51"/>
      <c r="GMT107" s="51"/>
      <c r="GMU107" s="47"/>
      <c r="GMV107" s="52"/>
      <c r="GMW107" s="52"/>
      <c r="GMX107" s="52"/>
      <c r="GMY107" s="28"/>
      <c r="GMZ107" s="28"/>
      <c r="GNA107" s="28"/>
      <c r="GNB107" s="52"/>
      <c r="GNC107" s="28"/>
      <c r="GND107" s="28"/>
      <c r="GNE107" s="28"/>
      <c r="GNF107" s="28"/>
      <c r="GNG107" s="52"/>
      <c r="GNH107" s="51"/>
      <c r="GNI107" s="51"/>
      <c r="GNJ107" s="51"/>
      <c r="GNK107" s="47"/>
      <c r="GNL107" s="52"/>
      <c r="GNM107" s="52"/>
      <c r="GNN107" s="52"/>
      <c r="GNO107" s="28"/>
      <c r="GNP107" s="28"/>
      <c r="GNQ107" s="28"/>
      <c r="GNR107" s="52"/>
      <c r="GNS107" s="28"/>
      <c r="GNT107" s="28"/>
      <c r="GNU107" s="28"/>
      <c r="GNV107" s="28"/>
      <c r="GNW107" s="52"/>
      <c r="GNX107" s="51"/>
      <c r="GNY107" s="51"/>
      <c r="GNZ107" s="51"/>
      <c r="GOA107" s="47"/>
      <c r="GOB107" s="52"/>
      <c r="GOC107" s="52"/>
      <c r="GOD107" s="52"/>
      <c r="GOE107" s="28"/>
      <c r="GOF107" s="28"/>
      <c r="GOG107" s="28"/>
      <c r="GOH107" s="52"/>
      <c r="GOI107" s="28"/>
      <c r="GOJ107" s="28"/>
      <c r="GOK107" s="28"/>
      <c r="GOL107" s="28"/>
      <c r="GOM107" s="52"/>
      <c r="GON107" s="51"/>
      <c r="GOO107" s="51"/>
      <c r="GOP107" s="51"/>
      <c r="GOQ107" s="47"/>
      <c r="GOR107" s="52"/>
      <c r="GOS107" s="52"/>
      <c r="GOT107" s="52"/>
      <c r="GOU107" s="28"/>
      <c r="GOV107" s="28"/>
      <c r="GOW107" s="28"/>
      <c r="GOX107" s="52"/>
      <c r="GOY107" s="28"/>
      <c r="GOZ107" s="28"/>
      <c r="GPA107" s="28"/>
      <c r="GPB107" s="28"/>
      <c r="GPC107" s="52"/>
      <c r="GPD107" s="51"/>
      <c r="GPE107" s="51"/>
      <c r="GPF107" s="51"/>
      <c r="GPG107" s="47"/>
      <c r="GPH107" s="52"/>
      <c r="GPI107" s="52"/>
      <c r="GPJ107" s="52"/>
      <c r="GPK107" s="28"/>
      <c r="GPL107" s="28"/>
      <c r="GPM107" s="28"/>
      <c r="GPN107" s="52"/>
      <c r="GPO107" s="28"/>
      <c r="GPP107" s="28"/>
      <c r="GPQ107" s="28"/>
      <c r="GPR107" s="28"/>
      <c r="GPS107" s="52"/>
      <c r="GPT107" s="51"/>
      <c r="GPU107" s="51"/>
      <c r="GPV107" s="51"/>
      <c r="GPW107" s="47"/>
      <c r="GPX107" s="52"/>
      <c r="GPY107" s="52"/>
      <c r="GPZ107" s="52"/>
      <c r="GQA107" s="28"/>
      <c r="GQB107" s="28"/>
      <c r="GQC107" s="28"/>
      <c r="GQD107" s="52"/>
      <c r="GQE107" s="28"/>
      <c r="GQF107" s="28"/>
      <c r="GQG107" s="28"/>
      <c r="GQH107" s="28"/>
      <c r="GQI107" s="52"/>
      <c r="GQJ107" s="51"/>
      <c r="GQK107" s="51"/>
      <c r="GQL107" s="51"/>
      <c r="GQM107" s="47"/>
      <c r="GQN107" s="52"/>
      <c r="GQO107" s="52"/>
      <c r="GQP107" s="52"/>
      <c r="GQQ107" s="28"/>
      <c r="GQR107" s="28"/>
      <c r="GQS107" s="28"/>
      <c r="GQT107" s="52"/>
      <c r="GQU107" s="28"/>
      <c r="GQV107" s="28"/>
      <c r="GQW107" s="28"/>
      <c r="GQX107" s="28"/>
      <c r="GQY107" s="52"/>
      <c r="GQZ107" s="51"/>
      <c r="GRA107" s="51"/>
      <c r="GRB107" s="51"/>
      <c r="GRC107" s="47"/>
      <c r="GRD107" s="52"/>
      <c r="GRE107" s="52"/>
      <c r="GRF107" s="52"/>
      <c r="GRG107" s="28"/>
      <c r="GRH107" s="28"/>
      <c r="GRI107" s="28"/>
      <c r="GRJ107" s="52"/>
      <c r="GRK107" s="28"/>
      <c r="GRL107" s="28"/>
      <c r="GRM107" s="28"/>
      <c r="GRN107" s="28"/>
      <c r="GRO107" s="52"/>
      <c r="GRP107" s="51"/>
      <c r="GRQ107" s="51"/>
      <c r="GRR107" s="51"/>
      <c r="GRS107" s="47"/>
      <c r="GRT107" s="52"/>
      <c r="GRU107" s="52"/>
      <c r="GRV107" s="52"/>
      <c r="GRW107" s="28"/>
      <c r="GRX107" s="28"/>
      <c r="GRY107" s="28"/>
      <c r="GRZ107" s="52"/>
      <c r="GSA107" s="28"/>
      <c r="GSB107" s="28"/>
      <c r="GSC107" s="28"/>
      <c r="GSD107" s="28"/>
      <c r="GSE107" s="52"/>
      <c r="GSF107" s="51"/>
      <c r="GSG107" s="51"/>
      <c r="GSH107" s="51"/>
      <c r="GSI107" s="47"/>
      <c r="GSJ107" s="52"/>
      <c r="GSK107" s="52"/>
      <c r="GSL107" s="52"/>
      <c r="GSM107" s="28"/>
      <c r="GSN107" s="28"/>
      <c r="GSO107" s="28"/>
      <c r="GSP107" s="52"/>
      <c r="GSQ107" s="28"/>
      <c r="GSR107" s="28"/>
      <c r="GSS107" s="28"/>
      <c r="GST107" s="28"/>
      <c r="GSU107" s="52"/>
      <c r="GSV107" s="51"/>
      <c r="GSW107" s="51"/>
      <c r="GSX107" s="51"/>
      <c r="GSY107" s="47"/>
      <c r="GSZ107" s="52"/>
      <c r="GTA107" s="52"/>
      <c r="GTB107" s="52"/>
      <c r="GTC107" s="28"/>
      <c r="GTD107" s="28"/>
      <c r="GTE107" s="28"/>
      <c r="GTF107" s="52"/>
      <c r="GTG107" s="28"/>
      <c r="GTH107" s="28"/>
      <c r="GTI107" s="28"/>
      <c r="GTJ107" s="28"/>
      <c r="GTK107" s="52"/>
      <c r="GTL107" s="51"/>
      <c r="GTM107" s="51"/>
      <c r="GTN107" s="51"/>
      <c r="GTO107" s="47"/>
      <c r="GTP107" s="52"/>
      <c r="GTQ107" s="52"/>
      <c r="GTR107" s="52"/>
      <c r="GTS107" s="28"/>
      <c r="GTT107" s="28"/>
      <c r="GTU107" s="28"/>
      <c r="GTV107" s="52"/>
      <c r="GTW107" s="28"/>
      <c r="GTX107" s="28"/>
      <c r="GTY107" s="28"/>
      <c r="GTZ107" s="28"/>
      <c r="GUA107" s="52"/>
      <c r="GUB107" s="51"/>
      <c r="GUC107" s="51"/>
      <c r="GUD107" s="51"/>
      <c r="GUE107" s="47"/>
      <c r="GUF107" s="52"/>
      <c r="GUG107" s="52"/>
      <c r="GUH107" s="52"/>
      <c r="GUI107" s="28"/>
      <c r="GUJ107" s="28"/>
      <c r="GUK107" s="28"/>
      <c r="GUL107" s="52"/>
      <c r="GUM107" s="28"/>
      <c r="GUN107" s="28"/>
      <c r="GUO107" s="28"/>
      <c r="GUP107" s="28"/>
      <c r="GUQ107" s="52"/>
      <c r="GUR107" s="51"/>
      <c r="GUS107" s="51"/>
      <c r="GUT107" s="51"/>
      <c r="GUU107" s="47"/>
      <c r="GUV107" s="52"/>
      <c r="GUW107" s="52"/>
      <c r="GUX107" s="52"/>
      <c r="GUY107" s="28"/>
      <c r="GUZ107" s="28"/>
      <c r="GVA107" s="28"/>
      <c r="GVB107" s="52"/>
      <c r="GVC107" s="28"/>
      <c r="GVD107" s="28"/>
      <c r="GVE107" s="28"/>
      <c r="GVF107" s="28"/>
      <c r="GVG107" s="52"/>
      <c r="GVH107" s="51"/>
      <c r="GVI107" s="51"/>
      <c r="GVJ107" s="51"/>
      <c r="GVK107" s="47"/>
      <c r="GVL107" s="52"/>
      <c r="GVM107" s="52"/>
      <c r="GVN107" s="52"/>
      <c r="GVO107" s="28"/>
      <c r="GVP107" s="28"/>
      <c r="GVQ107" s="28"/>
      <c r="GVR107" s="52"/>
      <c r="GVS107" s="28"/>
      <c r="GVT107" s="28"/>
      <c r="GVU107" s="28"/>
      <c r="GVV107" s="28"/>
      <c r="GVW107" s="52"/>
      <c r="GVX107" s="51"/>
      <c r="GVY107" s="51"/>
      <c r="GVZ107" s="51"/>
      <c r="GWA107" s="47"/>
      <c r="GWB107" s="52"/>
      <c r="GWC107" s="52"/>
      <c r="GWD107" s="52"/>
      <c r="GWE107" s="28"/>
      <c r="GWF107" s="28"/>
      <c r="GWG107" s="28"/>
      <c r="GWH107" s="52"/>
      <c r="GWI107" s="28"/>
      <c r="GWJ107" s="28"/>
      <c r="GWK107" s="28"/>
      <c r="GWL107" s="28"/>
      <c r="GWM107" s="52"/>
      <c r="GWN107" s="51"/>
      <c r="GWO107" s="51"/>
      <c r="GWP107" s="51"/>
      <c r="GWQ107" s="47"/>
      <c r="GWR107" s="52"/>
      <c r="GWS107" s="52"/>
      <c r="GWT107" s="52"/>
      <c r="GWU107" s="28"/>
      <c r="GWV107" s="28"/>
      <c r="GWW107" s="28"/>
      <c r="GWX107" s="52"/>
      <c r="GWY107" s="28"/>
      <c r="GWZ107" s="28"/>
      <c r="GXA107" s="28"/>
      <c r="GXB107" s="28"/>
      <c r="GXC107" s="52"/>
      <c r="GXD107" s="51"/>
      <c r="GXE107" s="51"/>
      <c r="GXF107" s="51"/>
      <c r="GXG107" s="47"/>
      <c r="GXH107" s="52"/>
      <c r="GXI107" s="52"/>
      <c r="GXJ107" s="52"/>
      <c r="GXK107" s="28"/>
      <c r="GXL107" s="28"/>
      <c r="GXM107" s="28"/>
      <c r="GXN107" s="52"/>
      <c r="GXO107" s="28"/>
      <c r="GXP107" s="28"/>
      <c r="GXQ107" s="28"/>
      <c r="GXR107" s="28"/>
      <c r="GXS107" s="52"/>
      <c r="GXT107" s="51"/>
      <c r="GXU107" s="51"/>
      <c r="GXV107" s="51"/>
      <c r="GXW107" s="47"/>
      <c r="GXX107" s="52"/>
      <c r="GXY107" s="52"/>
      <c r="GXZ107" s="52"/>
      <c r="GYA107" s="28"/>
      <c r="GYB107" s="28"/>
      <c r="GYC107" s="28"/>
      <c r="GYD107" s="52"/>
      <c r="GYE107" s="28"/>
      <c r="GYF107" s="28"/>
      <c r="GYG107" s="28"/>
      <c r="GYH107" s="28"/>
      <c r="GYI107" s="52"/>
      <c r="GYJ107" s="51"/>
      <c r="GYK107" s="51"/>
      <c r="GYL107" s="51"/>
      <c r="GYM107" s="47"/>
      <c r="GYN107" s="52"/>
      <c r="GYO107" s="52"/>
      <c r="GYP107" s="52"/>
      <c r="GYQ107" s="28"/>
      <c r="GYR107" s="28"/>
      <c r="GYS107" s="28"/>
      <c r="GYT107" s="52"/>
      <c r="GYU107" s="28"/>
      <c r="GYV107" s="28"/>
      <c r="GYW107" s="28"/>
      <c r="GYX107" s="28"/>
      <c r="GYY107" s="52"/>
      <c r="GYZ107" s="51"/>
      <c r="GZA107" s="51"/>
      <c r="GZB107" s="51"/>
      <c r="GZC107" s="47"/>
      <c r="GZD107" s="52"/>
      <c r="GZE107" s="52"/>
      <c r="GZF107" s="52"/>
      <c r="GZG107" s="28"/>
      <c r="GZH107" s="28"/>
      <c r="GZI107" s="28"/>
      <c r="GZJ107" s="52"/>
      <c r="GZK107" s="28"/>
      <c r="GZL107" s="28"/>
      <c r="GZM107" s="28"/>
      <c r="GZN107" s="28"/>
      <c r="GZO107" s="52"/>
      <c r="GZP107" s="51"/>
      <c r="GZQ107" s="51"/>
      <c r="GZR107" s="51"/>
      <c r="GZS107" s="47"/>
      <c r="GZT107" s="52"/>
      <c r="GZU107" s="52"/>
      <c r="GZV107" s="52"/>
      <c r="GZW107" s="28"/>
      <c r="GZX107" s="28"/>
      <c r="GZY107" s="28"/>
      <c r="GZZ107" s="52"/>
      <c r="HAA107" s="28"/>
      <c r="HAB107" s="28"/>
      <c r="HAC107" s="28"/>
      <c r="HAD107" s="28"/>
      <c r="HAE107" s="52"/>
      <c r="HAF107" s="51"/>
      <c r="HAG107" s="51"/>
      <c r="HAH107" s="51"/>
      <c r="HAI107" s="47"/>
      <c r="HAJ107" s="52"/>
      <c r="HAK107" s="52"/>
      <c r="HAL107" s="52"/>
      <c r="HAM107" s="28"/>
      <c r="HAN107" s="28"/>
      <c r="HAO107" s="28"/>
      <c r="HAP107" s="52"/>
      <c r="HAQ107" s="28"/>
      <c r="HAR107" s="28"/>
      <c r="HAS107" s="28"/>
      <c r="HAT107" s="28"/>
      <c r="HAU107" s="52"/>
      <c r="HAV107" s="51"/>
      <c r="HAW107" s="51"/>
      <c r="HAX107" s="51"/>
      <c r="HAY107" s="47"/>
      <c r="HAZ107" s="52"/>
      <c r="HBA107" s="52"/>
      <c r="HBB107" s="52"/>
      <c r="HBC107" s="28"/>
      <c r="HBD107" s="28"/>
      <c r="HBE107" s="28"/>
      <c r="HBF107" s="52"/>
      <c r="HBG107" s="28"/>
      <c r="HBH107" s="28"/>
      <c r="HBI107" s="28"/>
      <c r="HBJ107" s="28"/>
      <c r="HBK107" s="52"/>
      <c r="HBL107" s="51"/>
      <c r="HBM107" s="51"/>
      <c r="HBN107" s="51"/>
      <c r="HBO107" s="47"/>
      <c r="HBP107" s="52"/>
      <c r="HBQ107" s="52"/>
      <c r="HBR107" s="52"/>
      <c r="HBS107" s="28"/>
      <c r="HBT107" s="28"/>
      <c r="HBU107" s="28"/>
      <c r="HBV107" s="52"/>
      <c r="HBW107" s="28"/>
      <c r="HBX107" s="28"/>
      <c r="HBY107" s="28"/>
      <c r="HBZ107" s="28"/>
      <c r="HCA107" s="52"/>
      <c r="HCB107" s="51"/>
      <c r="HCC107" s="51"/>
      <c r="HCD107" s="51"/>
      <c r="HCE107" s="47"/>
      <c r="HCF107" s="52"/>
      <c r="HCG107" s="52"/>
      <c r="HCH107" s="52"/>
      <c r="HCI107" s="28"/>
      <c r="HCJ107" s="28"/>
      <c r="HCK107" s="28"/>
      <c r="HCL107" s="52"/>
      <c r="HCM107" s="28"/>
      <c r="HCN107" s="28"/>
      <c r="HCO107" s="28"/>
      <c r="HCP107" s="28"/>
      <c r="HCQ107" s="52"/>
      <c r="HCR107" s="51"/>
      <c r="HCS107" s="51"/>
      <c r="HCT107" s="51"/>
      <c r="HCU107" s="47"/>
      <c r="HCV107" s="52"/>
      <c r="HCW107" s="52"/>
      <c r="HCX107" s="52"/>
      <c r="HCY107" s="28"/>
      <c r="HCZ107" s="28"/>
      <c r="HDA107" s="28"/>
      <c r="HDB107" s="52"/>
      <c r="HDC107" s="28"/>
      <c r="HDD107" s="28"/>
      <c r="HDE107" s="28"/>
      <c r="HDF107" s="28"/>
      <c r="HDG107" s="52"/>
      <c r="HDH107" s="51"/>
      <c r="HDI107" s="51"/>
      <c r="HDJ107" s="51"/>
      <c r="HDK107" s="47"/>
      <c r="HDL107" s="52"/>
      <c r="HDM107" s="52"/>
      <c r="HDN107" s="52"/>
      <c r="HDO107" s="28"/>
      <c r="HDP107" s="28"/>
      <c r="HDQ107" s="28"/>
      <c r="HDR107" s="52"/>
      <c r="HDS107" s="28"/>
      <c r="HDT107" s="28"/>
      <c r="HDU107" s="28"/>
      <c r="HDV107" s="28"/>
      <c r="HDW107" s="52"/>
      <c r="HDX107" s="51"/>
      <c r="HDY107" s="51"/>
      <c r="HDZ107" s="51"/>
      <c r="HEA107" s="47"/>
      <c r="HEB107" s="52"/>
      <c r="HEC107" s="52"/>
      <c r="HED107" s="52"/>
      <c r="HEE107" s="28"/>
      <c r="HEF107" s="28"/>
      <c r="HEG107" s="28"/>
      <c r="HEH107" s="52"/>
      <c r="HEI107" s="28"/>
      <c r="HEJ107" s="28"/>
      <c r="HEK107" s="28"/>
      <c r="HEL107" s="28"/>
      <c r="HEM107" s="52"/>
      <c r="HEN107" s="51"/>
      <c r="HEO107" s="51"/>
      <c r="HEP107" s="51"/>
      <c r="HEQ107" s="47"/>
      <c r="HER107" s="52"/>
      <c r="HES107" s="52"/>
      <c r="HET107" s="52"/>
      <c r="HEU107" s="28"/>
      <c r="HEV107" s="28"/>
      <c r="HEW107" s="28"/>
      <c r="HEX107" s="52"/>
      <c r="HEY107" s="28"/>
      <c r="HEZ107" s="28"/>
      <c r="HFA107" s="28"/>
      <c r="HFB107" s="28"/>
      <c r="HFC107" s="52"/>
      <c r="HFD107" s="51"/>
      <c r="HFE107" s="51"/>
      <c r="HFF107" s="51"/>
      <c r="HFG107" s="47"/>
      <c r="HFH107" s="52"/>
      <c r="HFI107" s="52"/>
      <c r="HFJ107" s="52"/>
      <c r="HFK107" s="28"/>
      <c r="HFL107" s="28"/>
      <c r="HFM107" s="28"/>
      <c r="HFN107" s="52"/>
      <c r="HFO107" s="28"/>
      <c r="HFP107" s="28"/>
      <c r="HFQ107" s="28"/>
      <c r="HFR107" s="28"/>
      <c r="HFS107" s="52"/>
      <c r="HFT107" s="51"/>
      <c r="HFU107" s="51"/>
      <c r="HFV107" s="51"/>
      <c r="HFW107" s="47"/>
      <c r="HFX107" s="52"/>
      <c r="HFY107" s="52"/>
      <c r="HFZ107" s="52"/>
      <c r="HGA107" s="28"/>
      <c r="HGB107" s="28"/>
      <c r="HGC107" s="28"/>
      <c r="HGD107" s="52"/>
      <c r="HGE107" s="28"/>
      <c r="HGF107" s="28"/>
      <c r="HGG107" s="28"/>
      <c r="HGH107" s="28"/>
      <c r="HGI107" s="52"/>
      <c r="HGJ107" s="51"/>
      <c r="HGK107" s="51"/>
      <c r="HGL107" s="51"/>
      <c r="HGM107" s="47"/>
      <c r="HGN107" s="52"/>
      <c r="HGO107" s="52"/>
      <c r="HGP107" s="52"/>
      <c r="HGQ107" s="28"/>
      <c r="HGR107" s="28"/>
      <c r="HGS107" s="28"/>
      <c r="HGT107" s="52"/>
      <c r="HGU107" s="28"/>
      <c r="HGV107" s="28"/>
      <c r="HGW107" s="28"/>
      <c r="HGX107" s="28"/>
      <c r="HGY107" s="52"/>
      <c r="HGZ107" s="51"/>
      <c r="HHA107" s="51"/>
      <c r="HHB107" s="51"/>
      <c r="HHC107" s="47"/>
      <c r="HHD107" s="52"/>
      <c r="HHE107" s="52"/>
      <c r="HHF107" s="52"/>
      <c r="HHG107" s="28"/>
      <c r="HHH107" s="28"/>
      <c r="HHI107" s="28"/>
      <c r="HHJ107" s="52"/>
      <c r="HHK107" s="28"/>
      <c r="HHL107" s="28"/>
      <c r="HHM107" s="28"/>
      <c r="HHN107" s="28"/>
      <c r="HHO107" s="52"/>
      <c r="HHP107" s="51"/>
      <c r="HHQ107" s="51"/>
      <c r="HHR107" s="51"/>
      <c r="HHS107" s="47"/>
      <c r="HHT107" s="52"/>
      <c r="HHU107" s="52"/>
      <c r="HHV107" s="52"/>
      <c r="HHW107" s="28"/>
      <c r="HHX107" s="28"/>
      <c r="HHY107" s="28"/>
      <c r="HHZ107" s="52"/>
      <c r="HIA107" s="28"/>
      <c r="HIB107" s="28"/>
      <c r="HIC107" s="28"/>
      <c r="HID107" s="28"/>
      <c r="HIE107" s="52"/>
      <c r="HIF107" s="51"/>
      <c r="HIG107" s="51"/>
      <c r="HIH107" s="51"/>
      <c r="HII107" s="47"/>
      <c r="HIJ107" s="52"/>
      <c r="HIK107" s="52"/>
      <c r="HIL107" s="52"/>
      <c r="HIM107" s="28"/>
      <c r="HIN107" s="28"/>
      <c r="HIO107" s="28"/>
      <c r="HIP107" s="52"/>
      <c r="HIQ107" s="28"/>
      <c r="HIR107" s="28"/>
      <c r="HIS107" s="28"/>
      <c r="HIT107" s="28"/>
      <c r="HIU107" s="52"/>
      <c r="HIV107" s="51"/>
      <c r="HIW107" s="51"/>
      <c r="HIX107" s="51"/>
      <c r="HIY107" s="47"/>
      <c r="HIZ107" s="52"/>
      <c r="HJA107" s="52"/>
      <c r="HJB107" s="52"/>
      <c r="HJC107" s="28"/>
      <c r="HJD107" s="28"/>
      <c r="HJE107" s="28"/>
      <c r="HJF107" s="52"/>
      <c r="HJG107" s="28"/>
      <c r="HJH107" s="28"/>
      <c r="HJI107" s="28"/>
      <c r="HJJ107" s="28"/>
      <c r="HJK107" s="52"/>
      <c r="HJL107" s="51"/>
      <c r="HJM107" s="51"/>
      <c r="HJN107" s="51"/>
      <c r="HJO107" s="47"/>
      <c r="HJP107" s="52"/>
      <c r="HJQ107" s="52"/>
      <c r="HJR107" s="52"/>
      <c r="HJS107" s="28"/>
      <c r="HJT107" s="28"/>
      <c r="HJU107" s="28"/>
      <c r="HJV107" s="52"/>
      <c r="HJW107" s="28"/>
      <c r="HJX107" s="28"/>
      <c r="HJY107" s="28"/>
      <c r="HJZ107" s="28"/>
      <c r="HKA107" s="52"/>
      <c r="HKB107" s="51"/>
      <c r="HKC107" s="51"/>
      <c r="HKD107" s="51"/>
      <c r="HKE107" s="47"/>
      <c r="HKF107" s="52"/>
      <c r="HKG107" s="52"/>
      <c r="HKH107" s="52"/>
      <c r="HKI107" s="28"/>
      <c r="HKJ107" s="28"/>
      <c r="HKK107" s="28"/>
      <c r="HKL107" s="52"/>
      <c r="HKM107" s="28"/>
      <c r="HKN107" s="28"/>
      <c r="HKO107" s="28"/>
      <c r="HKP107" s="28"/>
      <c r="HKQ107" s="52"/>
      <c r="HKR107" s="51"/>
      <c r="HKS107" s="51"/>
      <c r="HKT107" s="51"/>
      <c r="HKU107" s="47"/>
      <c r="HKV107" s="52"/>
      <c r="HKW107" s="52"/>
      <c r="HKX107" s="52"/>
      <c r="HKY107" s="28"/>
      <c r="HKZ107" s="28"/>
      <c r="HLA107" s="28"/>
      <c r="HLB107" s="52"/>
      <c r="HLC107" s="28"/>
      <c r="HLD107" s="28"/>
      <c r="HLE107" s="28"/>
      <c r="HLF107" s="28"/>
      <c r="HLG107" s="52"/>
      <c r="HLH107" s="51"/>
      <c r="HLI107" s="51"/>
      <c r="HLJ107" s="51"/>
      <c r="HLK107" s="47"/>
      <c r="HLL107" s="52"/>
      <c r="HLM107" s="52"/>
      <c r="HLN107" s="52"/>
      <c r="HLO107" s="28"/>
      <c r="HLP107" s="28"/>
      <c r="HLQ107" s="28"/>
      <c r="HLR107" s="52"/>
      <c r="HLS107" s="28"/>
      <c r="HLT107" s="28"/>
      <c r="HLU107" s="28"/>
      <c r="HLV107" s="28"/>
      <c r="HLW107" s="52"/>
      <c r="HLX107" s="51"/>
      <c r="HLY107" s="51"/>
      <c r="HLZ107" s="51"/>
      <c r="HMA107" s="47"/>
      <c r="HMB107" s="52"/>
      <c r="HMC107" s="52"/>
      <c r="HMD107" s="52"/>
      <c r="HME107" s="28"/>
      <c r="HMF107" s="28"/>
      <c r="HMG107" s="28"/>
      <c r="HMH107" s="52"/>
      <c r="HMI107" s="28"/>
      <c r="HMJ107" s="28"/>
      <c r="HMK107" s="28"/>
      <c r="HML107" s="28"/>
      <c r="HMM107" s="52"/>
      <c r="HMN107" s="51"/>
      <c r="HMO107" s="51"/>
      <c r="HMP107" s="51"/>
      <c r="HMQ107" s="47"/>
      <c r="HMR107" s="52"/>
      <c r="HMS107" s="52"/>
      <c r="HMT107" s="52"/>
      <c r="HMU107" s="28"/>
      <c r="HMV107" s="28"/>
      <c r="HMW107" s="28"/>
      <c r="HMX107" s="52"/>
      <c r="HMY107" s="28"/>
      <c r="HMZ107" s="28"/>
      <c r="HNA107" s="28"/>
      <c r="HNB107" s="28"/>
      <c r="HNC107" s="52"/>
      <c r="HND107" s="51"/>
      <c r="HNE107" s="51"/>
      <c r="HNF107" s="51"/>
      <c r="HNG107" s="47"/>
      <c r="HNH107" s="52"/>
      <c r="HNI107" s="52"/>
      <c r="HNJ107" s="52"/>
      <c r="HNK107" s="28"/>
      <c r="HNL107" s="28"/>
      <c r="HNM107" s="28"/>
      <c r="HNN107" s="52"/>
      <c r="HNO107" s="28"/>
      <c r="HNP107" s="28"/>
      <c r="HNQ107" s="28"/>
      <c r="HNR107" s="28"/>
      <c r="HNS107" s="52"/>
      <c r="HNT107" s="51"/>
      <c r="HNU107" s="51"/>
      <c r="HNV107" s="51"/>
      <c r="HNW107" s="47"/>
      <c r="HNX107" s="52"/>
      <c r="HNY107" s="52"/>
      <c r="HNZ107" s="52"/>
      <c r="HOA107" s="28"/>
      <c r="HOB107" s="28"/>
      <c r="HOC107" s="28"/>
      <c r="HOD107" s="52"/>
      <c r="HOE107" s="28"/>
      <c r="HOF107" s="28"/>
      <c r="HOG107" s="28"/>
      <c r="HOH107" s="28"/>
      <c r="HOI107" s="52"/>
      <c r="HOJ107" s="51"/>
      <c r="HOK107" s="51"/>
      <c r="HOL107" s="51"/>
      <c r="HOM107" s="47"/>
      <c r="HON107" s="52"/>
      <c r="HOO107" s="52"/>
      <c r="HOP107" s="52"/>
      <c r="HOQ107" s="28"/>
      <c r="HOR107" s="28"/>
      <c r="HOS107" s="28"/>
      <c r="HOT107" s="52"/>
      <c r="HOU107" s="28"/>
      <c r="HOV107" s="28"/>
      <c r="HOW107" s="28"/>
      <c r="HOX107" s="28"/>
      <c r="HOY107" s="52"/>
      <c r="HOZ107" s="51"/>
      <c r="HPA107" s="51"/>
      <c r="HPB107" s="51"/>
      <c r="HPC107" s="47"/>
      <c r="HPD107" s="52"/>
      <c r="HPE107" s="52"/>
      <c r="HPF107" s="52"/>
      <c r="HPG107" s="28"/>
      <c r="HPH107" s="28"/>
      <c r="HPI107" s="28"/>
      <c r="HPJ107" s="52"/>
      <c r="HPK107" s="28"/>
      <c r="HPL107" s="28"/>
      <c r="HPM107" s="28"/>
      <c r="HPN107" s="28"/>
      <c r="HPO107" s="52"/>
      <c r="HPP107" s="51"/>
      <c r="HPQ107" s="51"/>
      <c r="HPR107" s="51"/>
      <c r="HPS107" s="47"/>
      <c r="HPT107" s="52"/>
      <c r="HPU107" s="52"/>
      <c r="HPV107" s="52"/>
      <c r="HPW107" s="28"/>
      <c r="HPX107" s="28"/>
      <c r="HPY107" s="28"/>
      <c r="HPZ107" s="52"/>
      <c r="HQA107" s="28"/>
      <c r="HQB107" s="28"/>
      <c r="HQC107" s="28"/>
      <c r="HQD107" s="28"/>
      <c r="HQE107" s="52"/>
      <c r="HQF107" s="51"/>
      <c r="HQG107" s="51"/>
      <c r="HQH107" s="51"/>
      <c r="HQI107" s="47"/>
      <c r="HQJ107" s="52"/>
      <c r="HQK107" s="52"/>
      <c r="HQL107" s="52"/>
      <c r="HQM107" s="28"/>
      <c r="HQN107" s="28"/>
      <c r="HQO107" s="28"/>
      <c r="HQP107" s="52"/>
      <c r="HQQ107" s="28"/>
      <c r="HQR107" s="28"/>
      <c r="HQS107" s="28"/>
      <c r="HQT107" s="28"/>
      <c r="HQU107" s="52"/>
      <c r="HQV107" s="51"/>
      <c r="HQW107" s="51"/>
      <c r="HQX107" s="51"/>
      <c r="HQY107" s="47"/>
      <c r="HQZ107" s="52"/>
      <c r="HRA107" s="52"/>
      <c r="HRB107" s="52"/>
      <c r="HRC107" s="28"/>
      <c r="HRD107" s="28"/>
      <c r="HRE107" s="28"/>
      <c r="HRF107" s="52"/>
      <c r="HRG107" s="28"/>
      <c r="HRH107" s="28"/>
      <c r="HRI107" s="28"/>
      <c r="HRJ107" s="28"/>
      <c r="HRK107" s="52"/>
      <c r="HRL107" s="51"/>
      <c r="HRM107" s="51"/>
      <c r="HRN107" s="51"/>
      <c r="HRO107" s="47"/>
      <c r="HRP107" s="52"/>
      <c r="HRQ107" s="52"/>
      <c r="HRR107" s="52"/>
      <c r="HRS107" s="28"/>
      <c r="HRT107" s="28"/>
      <c r="HRU107" s="28"/>
      <c r="HRV107" s="52"/>
      <c r="HRW107" s="28"/>
      <c r="HRX107" s="28"/>
      <c r="HRY107" s="28"/>
      <c r="HRZ107" s="28"/>
      <c r="HSA107" s="52"/>
      <c r="HSB107" s="51"/>
      <c r="HSC107" s="51"/>
      <c r="HSD107" s="51"/>
      <c r="HSE107" s="47"/>
      <c r="HSF107" s="52"/>
      <c r="HSG107" s="52"/>
      <c r="HSH107" s="52"/>
      <c r="HSI107" s="28"/>
      <c r="HSJ107" s="28"/>
      <c r="HSK107" s="28"/>
      <c r="HSL107" s="52"/>
      <c r="HSM107" s="28"/>
      <c r="HSN107" s="28"/>
      <c r="HSO107" s="28"/>
      <c r="HSP107" s="28"/>
      <c r="HSQ107" s="52"/>
      <c r="HSR107" s="51"/>
      <c r="HSS107" s="51"/>
      <c r="HST107" s="51"/>
      <c r="HSU107" s="47"/>
      <c r="HSV107" s="52"/>
      <c r="HSW107" s="52"/>
      <c r="HSX107" s="52"/>
      <c r="HSY107" s="28"/>
      <c r="HSZ107" s="28"/>
      <c r="HTA107" s="28"/>
      <c r="HTB107" s="52"/>
      <c r="HTC107" s="28"/>
      <c r="HTD107" s="28"/>
      <c r="HTE107" s="28"/>
      <c r="HTF107" s="28"/>
      <c r="HTG107" s="52"/>
      <c r="HTH107" s="51"/>
      <c r="HTI107" s="51"/>
      <c r="HTJ107" s="51"/>
      <c r="HTK107" s="47"/>
      <c r="HTL107" s="52"/>
      <c r="HTM107" s="52"/>
      <c r="HTN107" s="52"/>
      <c r="HTO107" s="28"/>
      <c r="HTP107" s="28"/>
      <c r="HTQ107" s="28"/>
      <c r="HTR107" s="52"/>
      <c r="HTS107" s="28"/>
      <c r="HTT107" s="28"/>
      <c r="HTU107" s="28"/>
      <c r="HTV107" s="28"/>
      <c r="HTW107" s="52"/>
      <c r="HTX107" s="51"/>
      <c r="HTY107" s="51"/>
      <c r="HTZ107" s="51"/>
      <c r="HUA107" s="47"/>
      <c r="HUB107" s="52"/>
      <c r="HUC107" s="52"/>
      <c r="HUD107" s="52"/>
      <c r="HUE107" s="28"/>
      <c r="HUF107" s="28"/>
      <c r="HUG107" s="28"/>
      <c r="HUH107" s="52"/>
      <c r="HUI107" s="28"/>
      <c r="HUJ107" s="28"/>
      <c r="HUK107" s="28"/>
      <c r="HUL107" s="28"/>
      <c r="HUM107" s="52"/>
      <c r="HUN107" s="51"/>
      <c r="HUO107" s="51"/>
      <c r="HUP107" s="51"/>
      <c r="HUQ107" s="47"/>
      <c r="HUR107" s="52"/>
      <c r="HUS107" s="52"/>
      <c r="HUT107" s="52"/>
      <c r="HUU107" s="28"/>
      <c r="HUV107" s="28"/>
      <c r="HUW107" s="28"/>
      <c r="HUX107" s="52"/>
      <c r="HUY107" s="28"/>
      <c r="HUZ107" s="28"/>
      <c r="HVA107" s="28"/>
      <c r="HVB107" s="28"/>
      <c r="HVC107" s="52"/>
      <c r="HVD107" s="51"/>
      <c r="HVE107" s="51"/>
      <c r="HVF107" s="51"/>
      <c r="HVG107" s="47"/>
      <c r="HVH107" s="52"/>
      <c r="HVI107" s="52"/>
      <c r="HVJ107" s="52"/>
      <c r="HVK107" s="28"/>
      <c r="HVL107" s="28"/>
      <c r="HVM107" s="28"/>
      <c r="HVN107" s="52"/>
      <c r="HVO107" s="28"/>
      <c r="HVP107" s="28"/>
      <c r="HVQ107" s="28"/>
      <c r="HVR107" s="28"/>
      <c r="HVS107" s="52"/>
      <c r="HVT107" s="51"/>
      <c r="HVU107" s="51"/>
      <c r="HVV107" s="51"/>
      <c r="HVW107" s="47"/>
      <c r="HVX107" s="52"/>
      <c r="HVY107" s="52"/>
      <c r="HVZ107" s="52"/>
      <c r="HWA107" s="28"/>
      <c r="HWB107" s="28"/>
      <c r="HWC107" s="28"/>
      <c r="HWD107" s="52"/>
      <c r="HWE107" s="28"/>
      <c r="HWF107" s="28"/>
      <c r="HWG107" s="28"/>
      <c r="HWH107" s="28"/>
      <c r="HWI107" s="52"/>
      <c r="HWJ107" s="51"/>
      <c r="HWK107" s="51"/>
      <c r="HWL107" s="51"/>
      <c r="HWM107" s="47"/>
      <c r="HWN107" s="52"/>
      <c r="HWO107" s="52"/>
      <c r="HWP107" s="52"/>
      <c r="HWQ107" s="28"/>
      <c r="HWR107" s="28"/>
      <c r="HWS107" s="28"/>
      <c r="HWT107" s="52"/>
      <c r="HWU107" s="28"/>
      <c r="HWV107" s="28"/>
      <c r="HWW107" s="28"/>
      <c r="HWX107" s="28"/>
      <c r="HWY107" s="52"/>
      <c r="HWZ107" s="51"/>
      <c r="HXA107" s="51"/>
      <c r="HXB107" s="51"/>
      <c r="HXC107" s="47"/>
      <c r="HXD107" s="52"/>
      <c r="HXE107" s="52"/>
      <c r="HXF107" s="52"/>
      <c r="HXG107" s="28"/>
      <c r="HXH107" s="28"/>
      <c r="HXI107" s="28"/>
      <c r="HXJ107" s="52"/>
      <c r="HXK107" s="28"/>
      <c r="HXL107" s="28"/>
      <c r="HXM107" s="28"/>
      <c r="HXN107" s="28"/>
      <c r="HXO107" s="52"/>
      <c r="HXP107" s="51"/>
      <c r="HXQ107" s="51"/>
      <c r="HXR107" s="51"/>
      <c r="HXS107" s="47"/>
      <c r="HXT107" s="52"/>
      <c r="HXU107" s="52"/>
      <c r="HXV107" s="52"/>
      <c r="HXW107" s="28"/>
      <c r="HXX107" s="28"/>
      <c r="HXY107" s="28"/>
      <c r="HXZ107" s="52"/>
      <c r="HYA107" s="28"/>
      <c r="HYB107" s="28"/>
      <c r="HYC107" s="28"/>
      <c r="HYD107" s="28"/>
      <c r="HYE107" s="52"/>
      <c r="HYF107" s="51"/>
      <c r="HYG107" s="51"/>
      <c r="HYH107" s="51"/>
      <c r="HYI107" s="47"/>
      <c r="HYJ107" s="52"/>
      <c r="HYK107" s="52"/>
      <c r="HYL107" s="52"/>
      <c r="HYM107" s="28"/>
      <c r="HYN107" s="28"/>
      <c r="HYO107" s="28"/>
      <c r="HYP107" s="52"/>
      <c r="HYQ107" s="28"/>
      <c r="HYR107" s="28"/>
      <c r="HYS107" s="28"/>
      <c r="HYT107" s="28"/>
      <c r="HYU107" s="52"/>
      <c r="HYV107" s="51"/>
      <c r="HYW107" s="51"/>
      <c r="HYX107" s="51"/>
      <c r="HYY107" s="47"/>
      <c r="HYZ107" s="52"/>
      <c r="HZA107" s="52"/>
      <c r="HZB107" s="52"/>
      <c r="HZC107" s="28"/>
      <c r="HZD107" s="28"/>
      <c r="HZE107" s="28"/>
      <c r="HZF107" s="52"/>
      <c r="HZG107" s="28"/>
      <c r="HZH107" s="28"/>
      <c r="HZI107" s="28"/>
      <c r="HZJ107" s="28"/>
      <c r="HZK107" s="52"/>
      <c r="HZL107" s="51"/>
      <c r="HZM107" s="51"/>
      <c r="HZN107" s="51"/>
      <c r="HZO107" s="47"/>
      <c r="HZP107" s="52"/>
      <c r="HZQ107" s="52"/>
      <c r="HZR107" s="52"/>
      <c r="HZS107" s="28"/>
      <c r="HZT107" s="28"/>
      <c r="HZU107" s="28"/>
      <c r="HZV107" s="52"/>
      <c r="HZW107" s="28"/>
      <c r="HZX107" s="28"/>
      <c r="HZY107" s="28"/>
      <c r="HZZ107" s="28"/>
      <c r="IAA107" s="52"/>
      <c r="IAB107" s="51"/>
      <c r="IAC107" s="51"/>
      <c r="IAD107" s="51"/>
      <c r="IAE107" s="47"/>
      <c r="IAF107" s="52"/>
      <c r="IAG107" s="52"/>
      <c r="IAH107" s="52"/>
      <c r="IAI107" s="28"/>
      <c r="IAJ107" s="28"/>
      <c r="IAK107" s="28"/>
      <c r="IAL107" s="52"/>
      <c r="IAM107" s="28"/>
      <c r="IAN107" s="28"/>
      <c r="IAO107" s="28"/>
      <c r="IAP107" s="28"/>
      <c r="IAQ107" s="52"/>
      <c r="IAR107" s="51"/>
      <c r="IAS107" s="51"/>
      <c r="IAT107" s="51"/>
      <c r="IAU107" s="47"/>
      <c r="IAV107" s="52"/>
      <c r="IAW107" s="52"/>
      <c r="IAX107" s="52"/>
      <c r="IAY107" s="28"/>
      <c r="IAZ107" s="28"/>
      <c r="IBA107" s="28"/>
      <c r="IBB107" s="52"/>
      <c r="IBC107" s="28"/>
      <c r="IBD107" s="28"/>
      <c r="IBE107" s="28"/>
      <c r="IBF107" s="28"/>
      <c r="IBG107" s="52"/>
      <c r="IBH107" s="51"/>
      <c r="IBI107" s="51"/>
      <c r="IBJ107" s="51"/>
      <c r="IBK107" s="47"/>
      <c r="IBL107" s="52"/>
      <c r="IBM107" s="52"/>
      <c r="IBN107" s="52"/>
      <c r="IBO107" s="28"/>
      <c r="IBP107" s="28"/>
      <c r="IBQ107" s="28"/>
      <c r="IBR107" s="52"/>
      <c r="IBS107" s="28"/>
      <c r="IBT107" s="28"/>
      <c r="IBU107" s="28"/>
      <c r="IBV107" s="28"/>
      <c r="IBW107" s="52"/>
      <c r="IBX107" s="51"/>
      <c r="IBY107" s="51"/>
      <c r="IBZ107" s="51"/>
      <c r="ICA107" s="47"/>
      <c r="ICB107" s="52"/>
      <c r="ICC107" s="52"/>
      <c r="ICD107" s="52"/>
      <c r="ICE107" s="28"/>
      <c r="ICF107" s="28"/>
      <c r="ICG107" s="28"/>
      <c r="ICH107" s="52"/>
      <c r="ICI107" s="28"/>
      <c r="ICJ107" s="28"/>
      <c r="ICK107" s="28"/>
      <c r="ICL107" s="28"/>
      <c r="ICM107" s="52"/>
      <c r="ICN107" s="51"/>
      <c r="ICO107" s="51"/>
      <c r="ICP107" s="51"/>
      <c r="ICQ107" s="47"/>
      <c r="ICR107" s="52"/>
      <c r="ICS107" s="52"/>
      <c r="ICT107" s="52"/>
      <c r="ICU107" s="28"/>
      <c r="ICV107" s="28"/>
      <c r="ICW107" s="28"/>
      <c r="ICX107" s="52"/>
      <c r="ICY107" s="28"/>
      <c r="ICZ107" s="28"/>
      <c r="IDA107" s="28"/>
      <c r="IDB107" s="28"/>
      <c r="IDC107" s="52"/>
      <c r="IDD107" s="51"/>
      <c r="IDE107" s="51"/>
      <c r="IDF107" s="51"/>
      <c r="IDG107" s="47"/>
      <c r="IDH107" s="52"/>
      <c r="IDI107" s="52"/>
      <c r="IDJ107" s="52"/>
      <c r="IDK107" s="28"/>
      <c r="IDL107" s="28"/>
      <c r="IDM107" s="28"/>
      <c r="IDN107" s="52"/>
      <c r="IDO107" s="28"/>
      <c r="IDP107" s="28"/>
      <c r="IDQ107" s="28"/>
      <c r="IDR107" s="28"/>
      <c r="IDS107" s="52"/>
      <c r="IDT107" s="51"/>
      <c r="IDU107" s="51"/>
      <c r="IDV107" s="51"/>
      <c r="IDW107" s="47"/>
      <c r="IDX107" s="52"/>
      <c r="IDY107" s="52"/>
      <c r="IDZ107" s="52"/>
      <c r="IEA107" s="28"/>
      <c r="IEB107" s="28"/>
      <c r="IEC107" s="28"/>
      <c r="IED107" s="52"/>
      <c r="IEE107" s="28"/>
      <c r="IEF107" s="28"/>
      <c r="IEG107" s="28"/>
      <c r="IEH107" s="28"/>
      <c r="IEI107" s="52"/>
      <c r="IEJ107" s="51"/>
      <c r="IEK107" s="51"/>
      <c r="IEL107" s="51"/>
      <c r="IEM107" s="47"/>
      <c r="IEN107" s="52"/>
      <c r="IEO107" s="52"/>
      <c r="IEP107" s="52"/>
      <c r="IEQ107" s="28"/>
      <c r="IER107" s="28"/>
      <c r="IES107" s="28"/>
      <c r="IET107" s="52"/>
      <c r="IEU107" s="28"/>
      <c r="IEV107" s="28"/>
      <c r="IEW107" s="28"/>
      <c r="IEX107" s="28"/>
      <c r="IEY107" s="52"/>
      <c r="IEZ107" s="51"/>
      <c r="IFA107" s="51"/>
      <c r="IFB107" s="51"/>
      <c r="IFC107" s="47"/>
      <c r="IFD107" s="52"/>
      <c r="IFE107" s="52"/>
      <c r="IFF107" s="52"/>
      <c r="IFG107" s="28"/>
      <c r="IFH107" s="28"/>
      <c r="IFI107" s="28"/>
      <c r="IFJ107" s="52"/>
      <c r="IFK107" s="28"/>
      <c r="IFL107" s="28"/>
      <c r="IFM107" s="28"/>
      <c r="IFN107" s="28"/>
      <c r="IFO107" s="52"/>
      <c r="IFP107" s="51"/>
      <c r="IFQ107" s="51"/>
      <c r="IFR107" s="51"/>
      <c r="IFS107" s="47"/>
      <c r="IFT107" s="52"/>
      <c r="IFU107" s="52"/>
      <c r="IFV107" s="52"/>
      <c r="IFW107" s="28"/>
      <c r="IFX107" s="28"/>
      <c r="IFY107" s="28"/>
      <c r="IFZ107" s="52"/>
      <c r="IGA107" s="28"/>
      <c r="IGB107" s="28"/>
      <c r="IGC107" s="28"/>
      <c r="IGD107" s="28"/>
      <c r="IGE107" s="52"/>
      <c r="IGF107" s="51"/>
      <c r="IGG107" s="51"/>
      <c r="IGH107" s="51"/>
      <c r="IGI107" s="47"/>
      <c r="IGJ107" s="52"/>
      <c r="IGK107" s="52"/>
      <c r="IGL107" s="52"/>
      <c r="IGM107" s="28"/>
      <c r="IGN107" s="28"/>
      <c r="IGO107" s="28"/>
      <c r="IGP107" s="52"/>
      <c r="IGQ107" s="28"/>
      <c r="IGR107" s="28"/>
      <c r="IGS107" s="28"/>
      <c r="IGT107" s="28"/>
      <c r="IGU107" s="52"/>
      <c r="IGV107" s="51"/>
      <c r="IGW107" s="51"/>
      <c r="IGX107" s="51"/>
      <c r="IGY107" s="47"/>
      <c r="IGZ107" s="52"/>
      <c r="IHA107" s="52"/>
      <c r="IHB107" s="52"/>
      <c r="IHC107" s="28"/>
      <c r="IHD107" s="28"/>
      <c r="IHE107" s="28"/>
      <c r="IHF107" s="52"/>
      <c r="IHG107" s="28"/>
      <c r="IHH107" s="28"/>
      <c r="IHI107" s="28"/>
      <c r="IHJ107" s="28"/>
      <c r="IHK107" s="52"/>
      <c r="IHL107" s="51"/>
      <c r="IHM107" s="51"/>
      <c r="IHN107" s="51"/>
      <c r="IHO107" s="47"/>
      <c r="IHP107" s="52"/>
      <c r="IHQ107" s="52"/>
      <c r="IHR107" s="52"/>
      <c r="IHS107" s="28"/>
      <c r="IHT107" s="28"/>
      <c r="IHU107" s="28"/>
      <c r="IHV107" s="52"/>
      <c r="IHW107" s="28"/>
      <c r="IHX107" s="28"/>
      <c r="IHY107" s="28"/>
      <c r="IHZ107" s="28"/>
      <c r="IIA107" s="52"/>
      <c r="IIB107" s="51"/>
      <c r="IIC107" s="51"/>
      <c r="IID107" s="51"/>
      <c r="IIE107" s="47"/>
      <c r="IIF107" s="52"/>
      <c r="IIG107" s="52"/>
      <c r="IIH107" s="52"/>
      <c r="III107" s="28"/>
      <c r="IIJ107" s="28"/>
      <c r="IIK107" s="28"/>
      <c r="IIL107" s="52"/>
      <c r="IIM107" s="28"/>
      <c r="IIN107" s="28"/>
      <c r="IIO107" s="28"/>
      <c r="IIP107" s="28"/>
      <c r="IIQ107" s="52"/>
      <c r="IIR107" s="51"/>
      <c r="IIS107" s="51"/>
      <c r="IIT107" s="51"/>
      <c r="IIU107" s="47"/>
      <c r="IIV107" s="52"/>
      <c r="IIW107" s="52"/>
      <c r="IIX107" s="52"/>
      <c r="IIY107" s="28"/>
      <c r="IIZ107" s="28"/>
      <c r="IJA107" s="28"/>
      <c r="IJB107" s="52"/>
      <c r="IJC107" s="28"/>
      <c r="IJD107" s="28"/>
      <c r="IJE107" s="28"/>
      <c r="IJF107" s="28"/>
      <c r="IJG107" s="52"/>
      <c r="IJH107" s="51"/>
      <c r="IJI107" s="51"/>
      <c r="IJJ107" s="51"/>
      <c r="IJK107" s="47"/>
      <c r="IJL107" s="52"/>
      <c r="IJM107" s="52"/>
      <c r="IJN107" s="52"/>
      <c r="IJO107" s="28"/>
      <c r="IJP107" s="28"/>
      <c r="IJQ107" s="28"/>
      <c r="IJR107" s="52"/>
      <c r="IJS107" s="28"/>
      <c r="IJT107" s="28"/>
      <c r="IJU107" s="28"/>
      <c r="IJV107" s="28"/>
      <c r="IJW107" s="52"/>
      <c r="IJX107" s="51"/>
      <c r="IJY107" s="51"/>
      <c r="IJZ107" s="51"/>
      <c r="IKA107" s="47"/>
      <c r="IKB107" s="52"/>
      <c r="IKC107" s="52"/>
      <c r="IKD107" s="52"/>
      <c r="IKE107" s="28"/>
      <c r="IKF107" s="28"/>
      <c r="IKG107" s="28"/>
      <c r="IKH107" s="52"/>
      <c r="IKI107" s="28"/>
      <c r="IKJ107" s="28"/>
      <c r="IKK107" s="28"/>
      <c r="IKL107" s="28"/>
      <c r="IKM107" s="52"/>
      <c r="IKN107" s="51"/>
      <c r="IKO107" s="51"/>
      <c r="IKP107" s="51"/>
      <c r="IKQ107" s="47"/>
      <c r="IKR107" s="52"/>
      <c r="IKS107" s="52"/>
      <c r="IKT107" s="52"/>
      <c r="IKU107" s="28"/>
      <c r="IKV107" s="28"/>
      <c r="IKW107" s="28"/>
      <c r="IKX107" s="52"/>
      <c r="IKY107" s="28"/>
      <c r="IKZ107" s="28"/>
      <c r="ILA107" s="28"/>
      <c r="ILB107" s="28"/>
      <c r="ILC107" s="52"/>
      <c r="ILD107" s="51"/>
      <c r="ILE107" s="51"/>
      <c r="ILF107" s="51"/>
      <c r="ILG107" s="47"/>
      <c r="ILH107" s="52"/>
      <c r="ILI107" s="52"/>
      <c r="ILJ107" s="52"/>
      <c r="ILK107" s="28"/>
      <c r="ILL107" s="28"/>
      <c r="ILM107" s="28"/>
      <c r="ILN107" s="52"/>
      <c r="ILO107" s="28"/>
      <c r="ILP107" s="28"/>
      <c r="ILQ107" s="28"/>
      <c r="ILR107" s="28"/>
      <c r="ILS107" s="52"/>
      <c r="ILT107" s="51"/>
      <c r="ILU107" s="51"/>
      <c r="ILV107" s="51"/>
      <c r="ILW107" s="47"/>
      <c r="ILX107" s="52"/>
      <c r="ILY107" s="52"/>
      <c r="ILZ107" s="52"/>
      <c r="IMA107" s="28"/>
      <c r="IMB107" s="28"/>
      <c r="IMC107" s="28"/>
      <c r="IMD107" s="52"/>
      <c r="IME107" s="28"/>
      <c r="IMF107" s="28"/>
      <c r="IMG107" s="28"/>
      <c r="IMH107" s="28"/>
      <c r="IMI107" s="52"/>
      <c r="IMJ107" s="51"/>
      <c r="IMK107" s="51"/>
      <c r="IML107" s="51"/>
      <c r="IMM107" s="47"/>
      <c r="IMN107" s="52"/>
      <c r="IMO107" s="52"/>
      <c r="IMP107" s="52"/>
      <c r="IMQ107" s="28"/>
      <c r="IMR107" s="28"/>
      <c r="IMS107" s="28"/>
      <c r="IMT107" s="52"/>
      <c r="IMU107" s="28"/>
      <c r="IMV107" s="28"/>
      <c r="IMW107" s="28"/>
      <c r="IMX107" s="28"/>
      <c r="IMY107" s="52"/>
      <c r="IMZ107" s="51"/>
      <c r="INA107" s="51"/>
      <c r="INB107" s="51"/>
      <c r="INC107" s="47"/>
      <c r="IND107" s="52"/>
      <c r="INE107" s="52"/>
      <c r="INF107" s="52"/>
      <c r="ING107" s="28"/>
      <c r="INH107" s="28"/>
      <c r="INI107" s="28"/>
      <c r="INJ107" s="52"/>
      <c r="INK107" s="28"/>
      <c r="INL107" s="28"/>
      <c r="INM107" s="28"/>
      <c r="INN107" s="28"/>
      <c r="INO107" s="52"/>
      <c r="INP107" s="51"/>
      <c r="INQ107" s="51"/>
      <c r="INR107" s="51"/>
      <c r="INS107" s="47"/>
      <c r="INT107" s="52"/>
      <c r="INU107" s="52"/>
      <c r="INV107" s="52"/>
      <c r="INW107" s="28"/>
      <c r="INX107" s="28"/>
      <c r="INY107" s="28"/>
      <c r="INZ107" s="52"/>
      <c r="IOA107" s="28"/>
      <c r="IOB107" s="28"/>
      <c r="IOC107" s="28"/>
      <c r="IOD107" s="28"/>
      <c r="IOE107" s="52"/>
      <c r="IOF107" s="51"/>
      <c r="IOG107" s="51"/>
      <c r="IOH107" s="51"/>
      <c r="IOI107" s="47"/>
      <c r="IOJ107" s="52"/>
      <c r="IOK107" s="52"/>
      <c r="IOL107" s="52"/>
      <c r="IOM107" s="28"/>
      <c r="ION107" s="28"/>
      <c r="IOO107" s="28"/>
      <c r="IOP107" s="52"/>
      <c r="IOQ107" s="28"/>
      <c r="IOR107" s="28"/>
      <c r="IOS107" s="28"/>
      <c r="IOT107" s="28"/>
      <c r="IOU107" s="52"/>
      <c r="IOV107" s="51"/>
      <c r="IOW107" s="51"/>
      <c r="IOX107" s="51"/>
      <c r="IOY107" s="47"/>
      <c r="IOZ107" s="52"/>
      <c r="IPA107" s="52"/>
      <c r="IPB107" s="52"/>
      <c r="IPC107" s="28"/>
      <c r="IPD107" s="28"/>
      <c r="IPE107" s="28"/>
      <c r="IPF107" s="52"/>
      <c r="IPG107" s="28"/>
      <c r="IPH107" s="28"/>
      <c r="IPI107" s="28"/>
      <c r="IPJ107" s="28"/>
      <c r="IPK107" s="52"/>
      <c r="IPL107" s="51"/>
      <c r="IPM107" s="51"/>
      <c r="IPN107" s="51"/>
      <c r="IPO107" s="47"/>
      <c r="IPP107" s="52"/>
      <c r="IPQ107" s="52"/>
      <c r="IPR107" s="52"/>
      <c r="IPS107" s="28"/>
      <c r="IPT107" s="28"/>
      <c r="IPU107" s="28"/>
      <c r="IPV107" s="52"/>
      <c r="IPW107" s="28"/>
      <c r="IPX107" s="28"/>
      <c r="IPY107" s="28"/>
      <c r="IPZ107" s="28"/>
      <c r="IQA107" s="52"/>
      <c r="IQB107" s="51"/>
      <c r="IQC107" s="51"/>
      <c r="IQD107" s="51"/>
      <c r="IQE107" s="47"/>
      <c r="IQF107" s="52"/>
      <c r="IQG107" s="52"/>
      <c r="IQH107" s="52"/>
      <c r="IQI107" s="28"/>
      <c r="IQJ107" s="28"/>
      <c r="IQK107" s="28"/>
      <c r="IQL107" s="52"/>
      <c r="IQM107" s="28"/>
      <c r="IQN107" s="28"/>
      <c r="IQO107" s="28"/>
      <c r="IQP107" s="28"/>
      <c r="IQQ107" s="52"/>
      <c r="IQR107" s="51"/>
      <c r="IQS107" s="51"/>
      <c r="IQT107" s="51"/>
      <c r="IQU107" s="47"/>
      <c r="IQV107" s="52"/>
      <c r="IQW107" s="52"/>
      <c r="IQX107" s="52"/>
      <c r="IQY107" s="28"/>
      <c r="IQZ107" s="28"/>
      <c r="IRA107" s="28"/>
      <c r="IRB107" s="52"/>
      <c r="IRC107" s="28"/>
      <c r="IRD107" s="28"/>
      <c r="IRE107" s="28"/>
      <c r="IRF107" s="28"/>
      <c r="IRG107" s="52"/>
      <c r="IRH107" s="51"/>
      <c r="IRI107" s="51"/>
      <c r="IRJ107" s="51"/>
      <c r="IRK107" s="47"/>
      <c r="IRL107" s="52"/>
      <c r="IRM107" s="52"/>
      <c r="IRN107" s="52"/>
      <c r="IRO107" s="28"/>
      <c r="IRP107" s="28"/>
      <c r="IRQ107" s="28"/>
      <c r="IRR107" s="52"/>
      <c r="IRS107" s="28"/>
      <c r="IRT107" s="28"/>
      <c r="IRU107" s="28"/>
      <c r="IRV107" s="28"/>
      <c r="IRW107" s="52"/>
      <c r="IRX107" s="51"/>
      <c r="IRY107" s="51"/>
      <c r="IRZ107" s="51"/>
      <c r="ISA107" s="47"/>
      <c r="ISB107" s="52"/>
      <c r="ISC107" s="52"/>
      <c r="ISD107" s="52"/>
      <c r="ISE107" s="28"/>
      <c r="ISF107" s="28"/>
      <c r="ISG107" s="28"/>
      <c r="ISH107" s="52"/>
      <c r="ISI107" s="28"/>
      <c r="ISJ107" s="28"/>
      <c r="ISK107" s="28"/>
      <c r="ISL107" s="28"/>
      <c r="ISM107" s="52"/>
      <c r="ISN107" s="51"/>
      <c r="ISO107" s="51"/>
      <c r="ISP107" s="51"/>
      <c r="ISQ107" s="47"/>
      <c r="ISR107" s="52"/>
      <c r="ISS107" s="52"/>
      <c r="IST107" s="52"/>
      <c r="ISU107" s="28"/>
      <c r="ISV107" s="28"/>
      <c r="ISW107" s="28"/>
      <c r="ISX107" s="52"/>
      <c r="ISY107" s="28"/>
      <c r="ISZ107" s="28"/>
      <c r="ITA107" s="28"/>
      <c r="ITB107" s="28"/>
      <c r="ITC107" s="52"/>
      <c r="ITD107" s="51"/>
      <c r="ITE107" s="51"/>
      <c r="ITF107" s="51"/>
      <c r="ITG107" s="47"/>
      <c r="ITH107" s="52"/>
      <c r="ITI107" s="52"/>
      <c r="ITJ107" s="52"/>
      <c r="ITK107" s="28"/>
      <c r="ITL107" s="28"/>
      <c r="ITM107" s="28"/>
      <c r="ITN107" s="52"/>
      <c r="ITO107" s="28"/>
      <c r="ITP107" s="28"/>
      <c r="ITQ107" s="28"/>
      <c r="ITR107" s="28"/>
      <c r="ITS107" s="52"/>
      <c r="ITT107" s="51"/>
      <c r="ITU107" s="51"/>
      <c r="ITV107" s="51"/>
      <c r="ITW107" s="47"/>
      <c r="ITX107" s="52"/>
      <c r="ITY107" s="52"/>
      <c r="ITZ107" s="52"/>
      <c r="IUA107" s="28"/>
      <c r="IUB107" s="28"/>
      <c r="IUC107" s="28"/>
      <c r="IUD107" s="52"/>
      <c r="IUE107" s="28"/>
      <c r="IUF107" s="28"/>
      <c r="IUG107" s="28"/>
      <c r="IUH107" s="28"/>
      <c r="IUI107" s="52"/>
      <c r="IUJ107" s="51"/>
      <c r="IUK107" s="51"/>
      <c r="IUL107" s="51"/>
      <c r="IUM107" s="47"/>
      <c r="IUN107" s="52"/>
      <c r="IUO107" s="52"/>
      <c r="IUP107" s="52"/>
      <c r="IUQ107" s="28"/>
      <c r="IUR107" s="28"/>
      <c r="IUS107" s="28"/>
      <c r="IUT107" s="52"/>
      <c r="IUU107" s="28"/>
      <c r="IUV107" s="28"/>
      <c r="IUW107" s="28"/>
      <c r="IUX107" s="28"/>
      <c r="IUY107" s="52"/>
      <c r="IUZ107" s="51"/>
      <c r="IVA107" s="51"/>
      <c r="IVB107" s="51"/>
      <c r="IVC107" s="47"/>
      <c r="IVD107" s="52"/>
      <c r="IVE107" s="52"/>
      <c r="IVF107" s="52"/>
      <c r="IVG107" s="28"/>
      <c r="IVH107" s="28"/>
      <c r="IVI107" s="28"/>
      <c r="IVJ107" s="52"/>
      <c r="IVK107" s="28"/>
      <c r="IVL107" s="28"/>
      <c r="IVM107" s="28"/>
      <c r="IVN107" s="28"/>
      <c r="IVO107" s="52"/>
      <c r="IVP107" s="51"/>
      <c r="IVQ107" s="51"/>
      <c r="IVR107" s="51"/>
      <c r="IVS107" s="47"/>
      <c r="IVT107" s="52"/>
      <c r="IVU107" s="52"/>
      <c r="IVV107" s="52"/>
      <c r="IVW107" s="28"/>
      <c r="IVX107" s="28"/>
      <c r="IVY107" s="28"/>
      <c r="IVZ107" s="52"/>
      <c r="IWA107" s="28"/>
      <c r="IWB107" s="28"/>
      <c r="IWC107" s="28"/>
      <c r="IWD107" s="28"/>
      <c r="IWE107" s="52"/>
      <c r="IWF107" s="51"/>
      <c r="IWG107" s="51"/>
      <c r="IWH107" s="51"/>
      <c r="IWI107" s="47"/>
      <c r="IWJ107" s="52"/>
      <c r="IWK107" s="52"/>
      <c r="IWL107" s="52"/>
      <c r="IWM107" s="28"/>
      <c r="IWN107" s="28"/>
      <c r="IWO107" s="28"/>
      <c r="IWP107" s="52"/>
      <c r="IWQ107" s="28"/>
      <c r="IWR107" s="28"/>
      <c r="IWS107" s="28"/>
      <c r="IWT107" s="28"/>
      <c r="IWU107" s="52"/>
      <c r="IWV107" s="51"/>
      <c r="IWW107" s="51"/>
      <c r="IWX107" s="51"/>
      <c r="IWY107" s="47"/>
      <c r="IWZ107" s="52"/>
      <c r="IXA107" s="52"/>
      <c r="IXB107" s="52"/>
      <c r="IXC107" s="28"/>
      <c r="IXD107" s="28"/>
      <c r="IXE107" s="28"/>
      <c r="IXF107" s="52"/>
      <c r="IXG107" s="28"/>
      <c r="IXH107" s="28"/>
      <c r="IXI107" s="28"/>
      <c r="IXJ107" s="28"/>
      <c r="IXK107" s="52"/>
      <c r="IXL107" s="51"/>
      <c r="IXM107" s="51"/>
      <c r="IXN107" s="51"/>
      <c r="IXO107" s="47"/>
      <c r="IXP107" s="52"/>
      <c r="IXQ107" s="52"/>
      <c r="IXR107" s="52"/>
      <c r="IXS107" s="28"/>
      <c r="IXT107" s="28"/>
      <c r="IXU107" s="28"/>
      <c r="IXV107" s="52"/>
      <c r="IXW107" s="28"/>
      <c r="IXX107" s="28"/>
      <c r="IXY107" s="28"/>
      <c r="IXZ107" s="28"/>
      <c r="IYA107" s="52"/>
      <c r="IYB107" s="51"/>
      <c r="IYC107" s="51"/>
      <c r="IYD107" s="51"/>
      <c r="IYE107" s="47"/>
      <c r="IYF107" s="52"/>
      <c r="IYG107" s="52"/>
      <c r="IYH107" s="52"/>
      <c r="IYI107" s="28"/>
      <c r="IYJ107" s="28"/>
      <c r="IYK107" s="28"/>
      <c r="IYL107" s="52"/>
      <c r="IYM107" s="28"/>
      <c r="IYN107" s="28"/>
      <c r="IYO107" s="28"/>
      <c r="IYP107" s="28"/>
      <c r="IYQ107" s="52"/>
      <c r="IYR107" s="51"/>
      <c r="IYS107" s="51"/>
      <c r="IYT107" s="51"/>
      <c r="IYU107" s="47"/>
      <c r="IYV107" s="52"/>
      <c r="IYW107" s="52"/>
      <c r="IYX107" s="52"/>
      <c r="IYY107" s="28"/>
      <c r="IYZ107" s="28"/>
      <c r="IZA107" s="28"/>
      <c r="IZB107" s="52"/>
      <c r="IZC107" s="28"/>
      <c r="IZD107" s="28"/>
      <c r="IZE107" s="28"/>
      <c r="IZF107" s="28"/>
      <c r="IZG107" s="52"/>
      <c r="IZH107" s="51"/>
      <c r="IZI107" s="51"/>
      <c r="IZJ107" s="51"/>
      <c r="IZK107" s="47"/>
      <c r="IZL107" s="52"/>
      <c r="IZM107" s="52"/>
      <c r="IZN107" s="52"/>
      <c r="IZO107" s="28"/>
      <c r="IZP107" s="28"/>
      <c r="IZQ107" s="28"/>
      <c r="IZR107" s="52"/>
      <c r="IZS107" s="28"/>
      <c r="IZT107" s="28"/>
      <c r="IZU107" s="28"/>
      <c r="IZV107" s="28"/>
      <c r="IZW107" s="52"/>
      <c r="IZX107" s="51"/>
      <c r="IZY107" s="51"/>
      <c r="IZZ107" s="51"/>
      <c r="JAA107" s="47"/>
      <c r="JAB107" s="52"/>
      <c r="JAC107" s="52"/>
      <c r="JAD107" s="52"/>
      <c r="JAE107" s="28"/>
      <c r="JAF107" s="28"/>
      <c r="JAG107" s="28"/>
      <c r="JAH107" s="52"/>
      <c r="JAI107" s="28"/>
      <c r="JAJ107" s="28"/>
      <c r="JAK107" s="28"/>
      <c r="JAL107" s="28"/>
      <c r="JAM107" s="52"/>
      <c r="JAN107" s="51"/>
      <c r="JAO107" s="51"/>
      <c r="JAP107" s="51"/>
      <c r="JAQ107" s="47"/>
      <c r="JAR107" s="52"/>
      <c r="JAS107" s="52"/>
      <c r="JAT107" s="52"/>
      <c r="JAU107" s="28"/>
      <c r="JAV107" s="28"/>
      <c r="JAW107" s="28"/>
      <c r="JAX107" s="52"/>
      <c r="JAY107" s="28"/>
      <c r="JAZ107" s="28"/>
      <c r="JBA107" s="28"/>
      <c r="JBB107" s="28"/>
      <c r="JBC107" s="52"/>
      <c r="JBD107" s="51"/>
      <c r="JBE107" s="51"/>
      <c r="JBF107" s="51"/>
      <c r="JBG107" s="47"/>
      <c r="JBH107" s="52"/>
      <c r="JBI107" s="52"/>
      <c r="JBJ107" s="52"/>
      <c r="JBK107" s="28"/>
      <c r="JBL107" s="28"/>
      <c r="JBM107" s="28"/>
      <c r="JBN107" s="52"/>
      <c r="JBO107" s="28"/>
      <c r="JBP107" s="28"/>
      <c r="JBQ107" s="28"/>
      <c r="JBR107" s="28"/>
      <c r="JBS107" s="52"/>
      <c r="JBT107" s="51"/>
      <c r="JBU107" s="51"/>
      <c r="JBV107" s="51"/>
      <c r="JBW107" s="47"/>
      <c r="JBX107" s="52"/>
      <c r="JBY107" s="52"/>
      <c r="JBZ107" s="52"/>
      <c r="JCA107" s="28"/>
      <c r="JCB107" s="28"/>
      <c r="JCC107" s="28"/>
      <c r="JCD107" s="52"/>
      <c r="JCE107" s="28"/>
      <c r="JCF107" s="28"/>
      <c r="JCG107" s="28"/>
      <c r="JCH107" s="28"/>
      <c r="JCI107" s="52"/>
      <c r="JCJ107" s="51"/>
      <c r="JCK107" s="51"/>
      <c r="JCL107" s="51"/>
      <c r="JCM107" s="47"/>
      <c r="JCN107" s="52"/>
      <c r="JCO107" s="52"/>
      <c r="JCP107" s="52"/>
      <c r="JCQ107" s="28"/>
      <c r="JCR107" s="28"/>
      <c r="JCS107" s="28"/>
      <c r="JCT107" s="52"/>
      <c r="JCU107" s="28"/>
      <c r="JCV107" s="28"/>
      <c r="JCW107" s="28"/>
      <c r="JCX107" s="28"/>
      <c r="JCY107" s="52"/>
      <c r="JCZ107" s="51"/>
      <c r="JDA107" s="51"/>
      <c r="JDB107" s="51"/>
      <c r="JDC107" s="47"/>
      <c r="JDD107" s="52"/>
      <c r="JDE107" s="52"/>
      <c r="JDF107" s="52"/>
      <c r="JDG107" s="28"/>
      <c r="JDH107" s="28"/>
      <c r="JDI107" s="28"/>
      <c r="JDJ107" s="52"/>
      <c r="JDK107" s="28"/>
      <c r="JDL107" s="28"/>
      <c r="JDM107" s="28"/>
      <c r="JDN107" s="28"/>
      <c r="JDO107" s="52"/>
      <c r="JDP107" s="51"/>
      <c r="JDQ107" s="51"/>
      <c r="JDR107" s="51"/>
      <c r="JDS107" s="47"/>
      <c r="JDT107" s="52"/>
      <c r="JDU107" s="52"/>
      <c r="JDV107" s="52"/>
      <c r="JDW107" s="28"/>
      <c r="JDX107" s="28"/>
      <c r="JDY107" s="28"/>
      <c r="JDZ107" s="52"/>
      <c r="JEA107" s="28"/>
      <c r="JEB107" s="28"/>
      <c r="JEC107" s="28"/>
      <c r="JED107" s="28"/>
      <c r="JEE107" s="52"/>
      <c r="JEF107" s="51"/>
      <c r="JEG107" s="51"/>
      <c r="JEH107" s="51"/>
      <c r="JEI107" s="47"/>
      <c r="JEJ107" s="52"/>
      <c r="JEK107" s="52"/>
      <c r="JEL107" s="52"/>
      <c r="JEM107" s="28"/>
      <c r="JEN107" s="28"/>
      <c r="JEO107" s="28"/>
      <c r="JEP107" s="52"/>
      <c r="JEQ107" s="28"/>
      <c r="JER107" s="28"/>
      <c r="JES107" s="28"/>
      <c r="JET107" s="28"/>
      <c r="JEU107" s="52"/>
      <c r="JEV107" s="51"/>
      <c r="JEW107" s="51"/>
      <c r="JEX107" s="51"/>
      <c r="JEY107" s="47"/>
      <c r="JEZ107" s="52"/>
      <c r="JFA107" s="52"/>
      <c r="JFB107" s="52"/>
      <c r="JFC107" s="28"/>
      <c r="JFD107" s="28"/>
      <c r="JFE107" s="28"/>
      <c r="JFF107" s="52"/>
      <c r="JFG107" s="28"/>
      <c r="JFH107" s="28"/>
      <c r="JFI107" s="28"/>
      <c r="JFJ107" s="28"/>
      <c r="JFK107" s="52"/>
      <c r="JFL107" s="51"/>
      <c r="JFM107" s="51"/>
      <c r="JFN107" s="51"/>
      <c r="JFO107" s="47"/>
      <c r="JFP107" s="52"/>
      <c r="JFQ107" s="52"/>
      <c r="JFR107" s="52"/>
      <c r="JFS107" s="28"/>
      <c r="JFT107" s="28"/>
      <c r="JFU107" s="28"/>
      <c r="JFV107" s="52"/>
      <c r="JFW107" s="28"/>
      <c r="JFX107" s="28"/>
      <c r="JFY107" s="28"/>
      <c r="JFZ107" s="28"/>
      <c r="JGA107" s="52"/>
      <c r="JGB107" s="51"/>
      <c r="JGC107" s="51"/>
      <c r="JGD107" s="51"/>
      <c r="JGE107" s="47"/>
      <c r="JGF107" s="52"/>
      <c r="JGG107" s="52"/>
      <c r="JGH107" s="52"/>
      <c r="JGI107" s="28"/>
      <c r="JGJ107" s="28"/>
      <c r="JGK107" s="28"/>
      <c r="JGL107" s="52"/>
      <c r="JGM107" s="28"/>
      <c r="JGN107" s="28"/>
      <c r="JGO107" s="28"/>
      <c r="JGP107" s="28"/>
      <c r="JGQ107" s="52"/>
      <c r="JGR107" s="51"/>
      <c r="JGS107" s="51"/>
      <c r="JGT107" s="51"/>
      <c r="JGU107" s="47"/>
      <c r="JGV107" s="52"/>
      <c r="JGW107" s="52"/>
      <c r="JGX107" s="52"/>
      <c r="JGY107" s="28"/>
      <c r="JGZ107" s="28"/>
      <c r="JHA107" s="28"/>
      <c r="JHB107" s="52"/>
      <c r="JHC107" s="28"/>
      <c r="JHD107" s="28"/>
      <c r="JHE107" s="28"/>
      <c r="JHF107" s="28"/>
      <c r="JHG107" s="52"/>
      <c r="JHH107" s="51"/>
      <c r="JHI107" s="51"/>
      <c r="JHJ107" s="51"/>
      <c r="JHK107" s="47"/>
      <c r="JHL107" s="52"/>
      <c r="JHM107" s="52"/>
      <c r="JHN107" s="52"/>
      <c r="JHO107" s="28"/>
      <c r="JHP107" s="28"/>
      <c r="JHQ107" s="28"/>
      <c r="JHR107" s="52"/>
      <c r="JHS107" s="28"/>
      <c r="JHT107" s="28"/>
      <c r="JHU107" s="28"/>
      <c r="JHV107" s="28"/>
      <c r="JHW107" s="52"/>
      <c r="JHX107" s="51"/>
      <c r="JHY107" s="51"/>
      <c r="JHZ107" s="51"/>
      <c r="JIA107" s="47"/>
      <c r="JIB107" s="52"/>
      <c r="JIC107" s="52"/>
      <c r="JID107" s="52"/>
      <c r="JIE107" s="28"/>
      <c r="JIF107" s="28"/>
      <c r="JIG107" s="28"/>
      <c r="JIH107" s="52"/>
      <c r="JII107" s="28"/>
      <c r="JIJ107" s="28"/>
      <c r="JIK107" s="28"/>
      <c r="JIL107" s="28"/>
      <c r="JIM107" s="52"/>
      <c r="JIN107" s="51"/>
      <c r="JIO107" s="51"/>
      <c r="JIP107" s="51"/>
      <c r="JIQ107" s="47"/>
      <c r="JIR107" s="52"/>
      <c r="JIS107" s="52"/>
      <c r="JIT107" s="52"/>
      <c r="JIU107" s="28"/>
      <c r="JIV107" s="28"/>
      <c r="JIW107" s="28"/>
      <c r="JIX107" s="52"/>
      <c r="JIY107" s="28"/>
      <c r="JIZ107" s="28"/>
      <c r="JJA107" s="28"/>
      <c r="JJB107" s="28"/>
      <c r="JJC107" s="52"/>
      <c r="JJD107" s="51"/>
      <c r="JJE107" s="51"/>
      <c r="JJF107" s="51"/>
      <c r="JJG107" s="47"/>
      <c r="JJH107" s="52"/>
      <c r="JJI107" s="52"/>
      <c r="JJJ107" s="52"/>
      <c r="JJK107" s="28"/>
      <c r="JJL107" s="28"/>
      <c r="JJM107" s="28"/>
      <c r="JJN107" s="52"/>
      <c r="JJO107" s="28"/>
      <c r="JJP107" s="28"/>
      <c r="JJQ107" s="28"/>
      <c r="JJR107" s="28"/>
      <c r="JJS107" s="52"/>
      <c r="JJT107" s="51"/>
      <c r="JJU107" s="51"/>
      <c r="JJV107" s="51"/>
      <c r="JJW107" s="47"/>
      <c r="JJX107" s="52"/>
      <c r="JJY107" s="52"/>
      <c r="JJZ107" s="52"/>
      <c r="JKA107" s="28"/>
      <c r="JKB107" s="28"/>
      <c r="JKC107" s="28"/>
      <c r="JKD107" s="52"/>
      <c r="JKE107" s="28"/>
      <c r="JKF107" s="28"/>
      <c r="JKG107" s="28"/>
      <c r="JKH107" s="28"/>
      <c r="JKI107" s="52"/>
      <c r="JKJ107" s="51"/>
      <c r="JKK107" s="51"/>
      <c r="JKL107" s="51"/>
      <c r="JKM107" s="47"/>
      <c r="JKN107" s="52"/>
      <c r="JKO107" s="52"/>
      <c r="JKP107" s="52"/>
      <c r="JKQ107" s="28"/>
      <c r="JKR107" s="28"/>
      <c r="JKS107" s="28"/>
      <c r="JKT107" s="52"/>
      <c r="JKU107" s="28"/>
      <c r="JKV107" s="28"/>
      <c r="JKW107" s="28"/>
      <c r="JKX107" s="28"/>
      <c r="JKY107" s="52"/>
      <c r="JKZ107" s="51"/>
      <c r="JLA107" s="51"/>
      <c r="JLB107" s="51"/>
      <c r="JLC107" s="47"/>
      <c r="JLD107" s="52"/>
      <c r="JLE107" s="52"/>
      <c r="JLF107" s="52"/>
      <c r="JLG107" s="28"/>
      <c r="JLH107" s="28"/>
      <c r="JLI107" s="28"/>
      <c r="JLJ107" s="52"/>
      <c r="JLK107" s="28"/>
      <c r="JLL107" s="28"/>
      <c r="JLM107" s="28"/>
      <c r="JLN107" s="28"/>
      <c r="JLO107" s="52"/>
      <c r="JLP107" s="51"/>
      <c r="JLQ107" s="51"/>
      <c r="JLR107" s="51"/>
      <c r="JLS107" s="47"/>
      <c r="JLT107" s="52"/>
      <c r="JLU107" s="52"/>
      <c r="JLV107" s="52"/>
      <c r="JLW107" s="28"/>
      <c r="JLX107" s="28"/>
      <c r="JLY107" s="28"/>
      <c r="JLZ107" s="52"/>
      <c r="JMA107" s="28"/>
      <c r="JMB107" s="28"/>
      <c r="JMC107" s="28"/>
      <c r="JMD107" s="28"/>
      <c r="JME107" s="52"/>
      <c r="JMF107" s="51"/>
      <c r="JMG107" s="51"/>
      <c r="JMH107" s="51"/>
      <c r="JMI107" s="47"/>
      <c r="JMJ107" s="52"/>
      <c r="JMK107" s="52"/>
      <c r="JML107" s="52"/>
      <c r="JMM107" s="28"/>
      <c r="JMN107" s="28"/>
      <c r="JMO107" s="28"/>
      <c r="JMP107" s="52"/>
      <c r="JMQ107" s="28"/>
      <c r="JMR107" s="28"/>
      <c r="JMS107" s="28"/>
      <c r="JMT107" s="28"/>
      <c r="JMU107" s="52"/>
      <c r="JMV107" s="51"/>
      <c r="JMW107" s="51"/>
      <c r="JMX107" s="51"/>
      <c r="JMY107" s="47"/>
      <c r="JMZ107" s="52"/>
      <c r="JNA107" s="52"/>
      <c r="JNB107" s="52"/>
      <c r="JNC107" s="28"/>
      <c r="JND107" s="28"/>
      <c r="JNE107" s="28"/>
      <c r="JNF107" s="52"/>
      <c r="JNG107" s="28"/>
      <c r="JNH107" s="28"/>
      <c r="JNI107" s="28"/>
      <c r="JNJ107" s="28"/>
      <c r="JNK107" s="52"/>
      <c r="JNL107" s="51"/>
      <c r="JNM107" s="51"/>
      <c r="JNN107" s="51"/>
      <c r="JNO107" s="47"/>
      <c r="JNP107" s="52"/>
      <c r="JNQ107" s="52"/>
      <c r="JNR107" s="52"/>
      <c r="JNS107" s="28"/>
      <c r="JNT107" s="28"/>
      <c r="JNU107" s="28"/>
      <c r="JNV107" s="52"/>
      <c r="JNW107" s="28"/>
      <c r="JNX107" s="28"/>
      <c r="JNY107" s="28"/>
      <c r="JNZ107" s="28"/>
      <c r="JOA107" s="52"/>
      <c r="JOB107" s="51"/>
      <c r="JOC107" s="51"/>
      <c r="JOD107" s="51"/>
      <c r="JOE107" s="47"/>
      <c r="JOF107" s="52"/>
      <c r="JOG107" s="52"/>
      <c r="JOH107" s="52"/>
      <c r="JOI107" s="28"/>
      <c r="JOJ107" s="28"/>
      <c r="JOK107" s="28"/>
      <c r="JOL107" s="52"/>
      <c r="JOM107" s="28"/>
      <c r="JON107" s="28"/>
      <c r="JOO107" s="28"/>
      <c r="JOP107" s="28"/>
      <c r="JOQ107" s="52"/>
      <c r="JOR107" s="51"/>
      <c r="JOS107" s="51"/>
      <c r="JOT107" s="51"/>
      <c r="JOU107" s="47"/>
      <c r="JOV107" s="52"/>
      <c r="JOW107" s="52"/>
      <c r="JOX107" s="52"/>
      <c r="JOY107" s="28"/>
      <c r="JOZ107" s="28"/>
      <c r="JPA107" s="28"/>
      <c r="JPB107" s="52"/>
      <c r="JPC107" s="28"/>
      <c r="JPD107" s="28"/>
      <c r="JPE107" s="28"/>
      <c r="JPF107" s="28"/>
      <c r="JPG107" s="52"/>
      <c r="JPH107" s="51"/>
      <c r="JPI107" s="51"/>
      <c r="JPJ107" s="51"/>
      <c r="JPK107" s="47"/>
      <c r="JPL107" s="52"/>
      <c r="JPM107" s="52"/>
      <c r="JPN107" s="52"/>
      <c r="JPO107" s="28"/>
      <c r="JPP107" s="28"/>
      <c r="JPQ107" s="28"/>
      <c r="JPR107" s="52"/>
      <c r="JPS107" s="28"/>
      <c r="JPT107" s="28"/>
      <c r="JPU107" s="28"/>
      <c r="JPV107" s="28"/>
      <c r="JPW107" s="52"/>
      <c r="JPX107" s="51"/>
      <c r="JPY107" s="51"/>
      <c r="JPZ107" s="51"/>
      <c r="JQA107" s="47"/>
      <c r="JQB107" s="52"/>
      <c r="JQC107" s="52"/>
      <c r="JQD107" s="52"/>
      <c r="JQE107" s="28"/>
      <c r="JQF107" s="28"/>
      <c r="JQG107" s="28"/>
      <c r="JQH107" s="52"/>
      <c r="JQI107" s="28"/>
      <c r="JQJ107" s="28"/>
      <c r="JQK107" s="28"/>
      <c r="JQL107" s="28"/>
      <c r="JQM107" s="52"/>
      <c r="JQN107" s="51"/>
      <c r="JQO107" s="51"/>
      <c r="JQP107" s="51"/>
      <c r="JQQ107" s="47"/>
      <c r="JQR107" s="52"/>
      <c r="JQS107" s="52"/>
      <c r="JQT107" s="52"/>
      <c r="JQU107" s="28"/>
      <c r="JQV107" s="28"/>
      <c r="JQW107" s="28"/>
      <c r="JQX107" s="52"/>
      <c r="JQY107" s="28"/>
      <c r="JQZ107" s="28"/>
      <c r="JRA107" s="28"/>
      <c r="JRB107" s="28"/>
      <c r="JRC107" s="52"/>
      <c r="JRD107" s="51"/>
      <c r="JRE107" s="51"/>
      <c r="JRF107" s="51"/>
      <c r="JRG107" s="47"/>
      <c r="JRH107" s="52"/>
      <c r="JRI107" s="52"/>
      <c r="JRJ107" s="52"/>
      <c r="JRK107" s="28"/>
      <c r="JRL107" s="28"/>
      <c r="JRM107" s="28"/>
      <c r="JRN107" s="52"/>
      <c r="JRO107" s="28"/>
      <c r="JRP107" s="28"/>
      <c r="JRQ107" s="28"/>
      <c r="JRR107" s="28"/>
      <c r="JRS107" s="52"/>
      <c r="JRT107" s="51"/>
      <c r="JRU107" s="51"/>
      <c r="JRV107" s="51"/>
      <c r="JRW107" s="47"/>
      <c r="JRX107" s="52"/>
      <c r="JRY107" s="52"/>
      <c r="JRZ107" s="52"/>
      <c r="JSA107" s="28"/>
      <c r="JSB107" s="28"/>
      <c r="JSC107" s="28"/>
      <c r="JSD107" s="52"/>
      <c r="JSE107" s="28"/>
      <c r="JSF107" s="28"/>
      <c r="JSG107" s="28"/>
      <c r="JSH107" s="28"/>
      <c r="JSI107" s="52"/>
      <c r="JSJ107" s="51"/>
      <c r="JSK107" s="51"/>
      <c r="JSL107" s="51"/>
      <c r="JSM107" s="47"/>
      <c r="JSN107" s="52"/>
      <c r="JSO107" s="52"/>
      <c r="JSP107" s="52"/>
      <c r="JSQ107" s="28"/>
      <c r="JSR107" s="28"/>
      <c r="JSS107" s="28"/>
      <c r="JST107" s="52"/>
      <c r="JSU107" s="28"/>
      <c r="JSV107" s="28"/>
      <c r="JSW107" s="28"/>
      <c r="JSX107" s="28"/>
      <c r="JSY107" s="52"/>
      <c r="JSZ107" s="51"/>
      <c r="JTA107" s="51"/>
      <c r="JTB107" s="51"/>
      <c r="JTC107" s="47"/>
      <c r="JTD107" s="52"/>
      <c r="JTE107" s="52"/>
      <c r="JTF107" s="52"/>
      <c r="JTG107" s="28"/>
      <c r="JTH107" s="28"/>
      <c r="JTI107" s="28"/>
      <c r="JTJ107" s="52"/>
      <c r="JTK107" s="28"/>
      <c r="JTL107" s="28"/>
      <c r="JTM107" s="28"/>
      <c r="JTN107" s="28"/>
      <c r="JTO107" s="52"/>
      <c r="JTP107" s="51"/>
      <c r="JTQ107" s="51"/>
      <c r="JTR107" s="51"/>
      <c r="JTS107" s="47"/>
      <c r="JTT107" s="52"/>
      <c r="JTU107" s="52"/>
      <c r="JTV107" s="52"/>
      <c r="JTW107" s="28"/>
      <c r="JTX107" s="28"/>
      <c r="JTY107" s="28"/>
      <c r="JTZ107" s="52"/>
      <c r="JUA107" s="28"/>
      <c r="JUB107" s="28"/>
      <c r="JUC107" s="28"/>
      <c r="JUD107" s="28"/>
      <c r="JUE107" s="52"/>
      <c r="JUF107" s="51"/>
      <c r="JUG107" s="51"/>
      <c r="JUH107" s="51"/>
      <c r="JUI107" s="47"/>
      <c r="JUJ107" s="52"/>
      <c r="JUK107" s="52"/>
      <c r="JUL107" s="52"/>
      <c r="JUM107" s="28"/>
      <c r="JUN107" s="28"/>
      <c r="JUO107" s="28"/>
      <c r="JUP107" s="52"/>
      <c r="JUQ107" s="28"/>
      <c r="JUR107" s="28"/>
      <c r="JUS107" s="28"/>
      <c r="JUT107" s="28"/>
      <c r="JUU107" s="52"/>
      <c r="JUV107" s="51"/>
      <c r="JUW107" s="51"/>
      <c r="JUX107" s="51"/>
      <c r="JUY107" s="47"/>
      <c r="JUZ107" s="52"/>
      <c r="JVA107" s="52"/>
      <c r="JVB107" s="52"/>
      <c r="JVC107" s="28"/>
      <c r="JVD107" s="28"/>
      <c r="JVE107" s="28"/>
      <c r="JVF107" s="52"/>
      <c r="JVG107" s="28"/>
      <c r="JVH107" s="28"/>
      <c r="JVI107" s="28"/>
      <c r="JVJ107" s="28"/>
      <c r="JVK107" s="52"/>
      <c r="JVL107" s="51"/>
      <c r="JVM107" s="51"/>
      <c r="JVN107" s="51"/>
      <c r="JVO107" s="47"/>
      <c r="JVP107" s="52"/>
      <c r="JVQ107" s="52"/>
      <c r="JVR107" s="52"/>
      <c r="JVS107" s="28"/>
      <c r="JVT107" s="28"/>
      <c r="JVU107" s="28"/>
      <c r="JVV107" s="52"/>
      <c r="JVW107" s="28"/>
      <c r="JVX107" s="28"/>
      <c r="JVY107" s="28"/>
      <c r="JVZ107" s="28"/>
      <c r="JWA107" s="52"/>
      <c r="JWB107" s="51"/>
      <c r="JWC107" s="51"/>
      <c r="JWD107" s="51"/>
      <c r="JWE107" s="47"/>
      <c r="JWF107" s="52"/>
      <c r="JWG107" s="52"/>
      <c r="JWH107" s="52"/>
      <c r="JWI107" s="28"/>
      <c r="JWJ107" s="28"/>
      <c r="JWK107" s="28"/>
      <c r="JWL107" s="52"/>
      <c r="JWM107" s="28"/>
      <c r="JWN107" s="28"/>
      <c r="JWO107" s="28"/>
      <c r="JWP107" s="28"/>
      <c r="JWQ107" s="52"/>
      <c r="JWR107" s="51"/>
      <c r="JWS107" s="51"/>
      <c r="JWT107" s="51"/>
      <c r="JWU107" s="47"/>
      <c r="JWV107" s="52"/>
      <c r="JWW107" s="52"/>
      <c r="JWX107" s="52"/>
      <c r="JWY107" s="28"/>
      <c r="JWZ107" s="28"/>
      <c r="JXA107" s="28"/>
      <c r="JXB107" s="52"/>
      <c r="JXC107" s="28"/>
      <c r="JXD107" s="28"/>
      <c r="JXE107" s="28"/>
      <c r="JXF107" s="28"/>
      <c r="JXG107" s="52"/>
      <c r="JXH107" s="51"/>
      <c r="JXI107" s="51"/>
      <c r="JXJ107" s="51"/>
      <c r="JXK107" s="47"/>
      <c r="JXL107" s="52"/>
      <c r="JXM107" s="52"/>
      <c r="JXN107" s="52"/>
      <c r="JXO107" s="28"/>
      <c r="JXP107" s="28"/>
      <c r="JXQ107" s="28"/>
      <c r="JXR107" s="52"/>
      <c r="JXS107" s="28"/>
      <c r="JXT107" s="28"/>
      <c r="JXU107" s="28"/>
      <c r="JXV107" s="28"/>
      <c r="JXW107" s="52"/>
      <c r="JXX107" s="51"/>
      <c r="JXY107" s="51"/>
      <c r="JXZ107" s="51"/>
      <c r="JYA107" s="47"/>
      <c r="JYB107" s="52"/>
      <c r="JYC107" s="52"/>
      <c r="JYD107" s="52"/>
      <c r="JYE107" s="28"/>
      <c r="JYF107" s="28"/>
      <c r="JYG107" s="28"/>
      <c r="JYH107" s="52"/>
      <c r="JYI107" s="28"/>
      <c r="JYJ107" s="28"/>
      <c r="JYK107" s="28"/>
      <c r="JYL107" s="28"/>
      <c r="JYM107" s="52"/>
      <c r="JYN107" s="51"/>
      <c r="JYO107" s="51"/>
      <c r="JYP107" s="51"/>
      <c r="JYQ107" s="47"/>
      <c r="JYR107" s="52"/>
      <c r="JYS107" s="52"/>
      <c r="JYT107" s="52"/>
      <c r="JYU107" s="28"/>
      <c r="JYV107" s="28"/>
      <c r="JYW107" s="28"/>
      <c r="JYX107" s="52"/>
      <c r="JYY107" s="28"/>
      <c r="JYZ107" s="28"/>
      <c r="JZA107" s="28"/>
      <c r="JZB107" s="28"/>
      <c r="JZC107" s="52"/>
      <c r="JZD107" s="51"/>
      <c r="JZE107" s="51"/>
      <c r="JZF107" s="51"/>
      <c r="JZG107" s="47"/>
      <c r="JZH107" s="52"/>
      <c r="JZI107" s="52"/>
      <c r="JZJ107" s="52"/>
      <c r="JZK107" s="28"/>
      <c r="JZL107" s="28"/>
      <c r="JZM107" s="28"/>
      <c r="JZN107" s="52"/>
      <c r="JZO107" s="28"/>
      <c r="JZP107" s="28"/>
      <c r="JZQ107" s="28"/>
      <c r="JZR107" s="28"/>
      <c r="JZS107" s="52"/>
      <c r="JZT107" s="51"/>
      <c r="JZU107" s="51"/>
      <c r="JZV107" s="51"/>
      <c r="JZW107" s="47"/>
      <c r="JZX107" s="52"/>
      <c r="JZY107" s="52"/>
      <c r="JZZ107" s="52"/>
      <c r="KAA107" s="28"/>
      <c r="KAB107" s="28"/>
      <c r="KAC107" s="28"/>
      <c r="KAD107" s="52"/>
      <c r="KAE107" s="28"/>
      <c r="KAF107" s="28"/>
      <c r="KAG107" s="28"/>
      <c r="KAH107" s="28"/>
      <c r="KAI107" s="52"/>
      <c r="KAJ107" s="51"/>
      <c r="KAK107" s="51"/>
      <c r="KAL107" s="51"/>
      <c r="KAM107" s="47"/>
      <c r="KAN107" s="52"/>
      <c r="KAO107" s="52"/>
      <c r="KAP107" s="52"/>
      <c r="KAQ107" s="28"/>
      <c r="KAR107" s="28"/>
      <c r="KAS107" s="28"/>
      <c r="KAT107" s="52"/>
      <c r="KAU107" s="28"/>
      <c r="KAV107" s="28"/>
      <c r="KAW107" s="28"/>
      <c r="KAX107" s="28"/>
      <c r="KAY107" s="52"/>
      <c r="KAZ107" s="51"/>
      <c r="KBA107" s="51"/>
      <c r="KBB107" s="51"/>
      <c r="KBC107" s="47"/>
      <c r="KBD107" s="52"/>
      <c r="KBE107" s="52"/>
      <c r="KBF107" s="52"/>
      <c r="KBG107" s="28"/>
      <c r="KBH107" s="28"/>
      <c r="KBI107" s="28"/>
      <c r="KBJ107" s="52"/>
      <c r="KBK107" s="28"/>
      <c r="KBL107" s="28"/>
      <c r="KBM107" s="28"/>
      <c r="KBN107" s="28"/>
      <c r="KBO107" s="52"/>
      <c r="KBP107" s="51"/>
      <c r="KBQ107" s="51"/>
      <c r="KBR107" s="51"/>
      <c r="KBS107" s="47"/>
      <c r="KBT107" s="52"/>
      <c r="KBU107" s="52"/>
      <c r="KBV107" s="52"/>
      <c r="KBW107" s="28"/>
      <c r="KBX107" s="28"/>
      <c r="KBY107" s="28"/>
      <c r="KBZ107" s="52"/>
      <c r="KCA107" s="28"/>
      <c r="KCB107" s="28"/>
      <c r="KCC107" s="28"/>
      <c r="KCD107" s="28"/>
      <c r="KCE107" s="52"/>
      <c r="KCF107" s="51"/>
      <c r="KCG107" s="51"/>
      <c r="KCH107" s="51"/>
      <c r="KCI107" s="47"/>
      <c r="KCJ107" s="52"/>
      <c r="KCK107" s="52"/>
      <c r="KCL107" s="52"/>
      <c r="KCM107" s="28"/>
      <c r="KCN107" s="28"/>
      <c r="KCO107" s="28"/>
      <c r="KCP107" s="52"/>
      <c r="KCQ107" s="28"/>
      <c r="KCR107" s="28"/>
      <c r="KCS107" s="28"/>
      <c r="KCT107" s="28"/>
      <c r="KCU107" s="52"/>
      <c r="KCV107" s="51"/>
      <c r="KCW107" s="51"/>
      <c r="KCX107" s="51"/>
      <c r="KCY107" s="47"/>
      <c r="KCZ107" s="52"/>
      <c r="KDA107" s="52"/>
      <c r="KDB107" s="52"/>
      <c r="KDC107" s="28"/>
      <c r="KDD107" s="28"/>
      <c r="KDE107" s="28"/>
      <c r="KDF107" s="52"/>
      <c r="KDG107" s="28"/>
      <c r="KDH107" s="28"/>
      <c r="KDI107" s="28"/>
      <c r="KDJ107" s="28"/>
      <c r="KDK107" s="52"/>
      <c r="KDL107" s="51"/>
      <c r="KDM107" s="51"/>
      <c r="KDN107" s="51"/>
      <c r="KDO107" s="47"/>
      <c r="KDP107" s="52"/>
      <c r="KDQ107" s="52"/>
      <c r="KDR107" s="52"/>
      <c r="KDS107" s="28"/>
      <c r="KDT107" s="28"/>
      <c r="KDU107" s="28"/>
      <c r="KDV107" s="52"/>
      <c r="KDW107" s="28"/>
      <c r="KDX107" s="28"/>
      <c r="KDY107" s="28"/>
      <c r="KDZ107" s="28"/>
      <c r="KEA107" s="52"/>
      <c r="KEB107" s="51"/>
      <c r="KEC107" s="51"/>
      <c r="KED107" s="51"/>
      <c r="KEE107" s="47"/>
      <c r="KEF107" s="52"/>
      <c r="KEG107" s="52"/>
      <c r="KEH107" s="52"/>
      <c r="KEI107" s="28"/>
      <c r="KEJ107" s="28"/>
      <c r="KEK107" s="28"/>
      <c r="KEL107" s="52"/>
      <c r="KEM107" s="28"/>
      <c r="KEN107" s="28"/>
      <c r="KEO107" s="28"/>
      <c r="KEP107" s="28"/>
      <c r="KEQ107" s="52"/>
      <c r="KER107" s="51"/>
      <c r="KES107" s="51"/>
      <c r="KET107" s="51"/>
      <c r="KEU107" s="47"/>
      <c r="KEV107" s="52"/>
      <c r="KEW107" s="52"/>
      <c r="KEX107" s="52"/>
      <c r="KEY107" s="28"/>
      <c r="KEZ107" s="28"/>
      <c r="KFA107" s="28"/>
      <c r="KFB107" s="52"/>
      <c r="KFC107" s="28"/>
      <c r="KFD107" s="28"/>
      <c r="KFE107" s="28"/>
      <c r="KFF107" s="28"/>
      <c r="KFG107" s="52"/>
      <c r="KFH107" s="51"/>
      <c r="KFI107" s="51"/>
      <c r="KFJ107" s="51"/>
      <c r="KFK107" s="47"/>
      <c r="KFL107" s="52"/>
      <c r="KFM107" s="52"/>
      <c r="KFN107" s="52"/>
      <c r="KFO107" s="28"/>
      <c r="KFP107" s="28"/>
      <c r="KFQ107" s="28"/>
      <c r="KFR107" s="52"/>
      <c r="KFS107" s="28"/>
      <c r="KFT107" s="28"/>
      <c r="KFU107" s="28"/>
      <c r="KFV107" s="28"/>
      <c r="KFW107" s="52"/>
      <c r="KFX107" s="51"/>
      <c r="KFY107" s="51"/>
      <c r="KFZ107" s="51"/>
      <c r="KGA107" s="47"/>
      <c r="KGB107" s="52"/>
      <c r="KGC107" s="52"/>
      <c r="KGD107" s="52"/>
      <c r="KGE107" s="28"/>
      <c r="KGF107" s="28"/>
      <c r="KGG107" s="28"/>
      <c r="KGH107" s="52"/>
      <c r="KGI107" s="28"/>
      <c r="KGJ107" s="28"/>
      <c r="KGK107" s="28"/>
      <c r="KGL107" s="28"/>
      <c r="KGM107" s="52"/>
      <c r="KGN107" s="51"/>
      <c r="KGO107" s="51"/>
      <c r="KGP107" s="51"/>
      <c r="KGQ107" s="47"/>
      <c r="KGR107" s="52"/>
      <c r="KGS107" s="52"/>
      <c r="KGT107" s="52"/>
      <c r="KGU107" s="28"/>
      <c r="KGV107" s="28"/>
      <c r="KGW107" s="28"/>
      <c r="KGX107" s="52"/>
      <c r="KGY107" s="28"/>
      <c r="KGZ107" s="28"/>
      <c r="KHA107" s="28"/>
      <c r="KHB107" s="28"/>
      <c r="KHC107" s="52"/>
      <c r="KHD107" s="51"/>
      <c r="KHE107" s="51"/>
      <c r="KHF107" s="51"/>
      <c r="KHG107" s="47"/>
      <c r="KHH107" s="52"/>
      <c r="KHI107" s="52"/>
      <c r="KHJ107" s="52"/>
      <c r="KHK107" s="28"/>
      <c r="KHL107" s="28"/>
      <c r="KHM107" s="28"/>
      <c r="KHN107" s="52"/>
      <c r="KHO107" s="28"/>
      <c r="KHP107" s="28"/>
      <c r="KHQ107" s="28"/>
      <c r="KHR107" s="28"/>
      <c r="KHS107" s="52"/>
      <c r="KHT107" s="51"/>
      <c r="KHU107" s="51"/>
      <c r="KHV107" s="51"/>
      <c r="KHW107" s="47"/>
      <c r="KHX107" s="52"/>
      <c r="KHY107" s="52"/>
      <c r="KHZ107" s="52"/>
      <c r="KIA107" s="28"/>
      <c r="KIB107" s="28"/>
      <c r="KIC107" s="28"/>
      <c r="KID107" s="52"/>
      <c r="KIE107" s="28"/>
      <c r="KIF107" s="28"/>
      <c r="KIG107" s="28"/>
      <c r="KIH107" s="28"/>
      <c r="KII107" s="52"/>
      <c r="KIJ107" s="51"/>
      <c r="KIK107" s="51"/>
      <c r="KIL107" s="51"/>
      <c r="KIM107" s="47"/>
      <c r="KIN107" s="52"/>
      <c r="KIO107" s="52"/>
      <c r="KIP107" s="52"/>
      <c r="KIQ107" s="28"/>
      <c r="KIR107" s="28"/>
      <c r="KIS107" s="28"/>
      <c r="KIT107" s="52"/>
      <c r="KIU107" s="28"/>
      <c r="KIV107" s="28"/>
      <c r="KIW107" s="28"/>
      <c r="KIX107" s="28"/>
      <c r="KIY107" s="52"/>
      <c r="KIZ107" s="51"/>
      <c r="KJA107" s="51"/>
      <c r="KJB107" s="51"/>
      <c r="KJC107" s="47"/>
      <c r="KJD107" s="52"/>
      <c r="KJE107" s="52"/>
      <c r="KJF107" s="52"/>
      <c r="KJG107" s="28"/>
      <c r="KJH107" s="28"/>
      <c r="KJI107" s="28"/>
      <c r="KJJ107" s="52"/>
      <c r="KJK107" s="28"/>
      <c r="KJL107" s="28"/>
      <c r="KJM107" s="28"/>
      <c r="KJN107" s="28"/>
      <c r="KJO107" s="52"/>
      <c r="KJP107" s="51"/>
      <c r="KJQ107" s="51"/>
      <c r="KJR107" s="51"/>
      <c r="KJS107" s="47"/>
      <c r="KJT107" s="52"/>
      <c r="KJU107" s="52"/>
      <c r="KJV107" s="52"/>
      <c r="KJW107" s="28"/>
      <c r="KJX107" s="28"/>
      <c r="KJY107" s="28"/>
      <c r="KJZ107" s="52"/>
      <c r="KKA107" s="28"/>
      <c r="KKB107" s="28"/>
      <c r="KKC107" s="28"/>
      <c r="KKD107" s="28"/>
      <c r="KKE107" s="52"/>
      <c r="KKF107" s="51"/>
      <c r="KKG107" s="51"/>
      <c r="KKH107" s="51"/>
      <c r="KKI107" s="47"/>
      <c r="KKJ107" s="52"/>
      <c r="KKK107" s="52"/>
      <c r="KKL107" s="52"/>
      <c r="KKM107" s="28"/>
      <c r="KKN107" s="28"/>
      <c r="KKO107" s="28"/>
      <c r="KKP107" s="52"/>
      <c r="KKQ107" s="28"/>
      <c r="KKR107" s="28"/>
      <c r="KKS107" s="28"/>
      <c r="KKT107" s="28"/>
      <c r="KKU107" s="52"/>
      <c r="KKV107" s="51"/>
      <c r="KKW107" s="51"/>
      <c r="KKX107" s="51"/>
      <c r="KKY107" s="47"/>
      <c r="KKZ107" s="52"/>
      <c r="KLA107" s="52"/>
      <c r="KLB107" s="52"/>
      <c r="KLC107" s="28"/>
      <c r="KLD107" s="28"/>
      <c r="KLE107" s="28"/>
      <c r="KLF107" s="52"/>
      <c r="KLG107" s="28"/>
      <c r="KLH107" s="28"/>
      <c r="KLI107" s="28"/>
      <c r="KLJ107" s="28"/>
      <c r="KLK107" s="52"/>
      <c r="KLL107" s="51"/>
      <c r="KLM107" s="51"/>
      <c r="KLN107" s="51"/>
      <c r="KLO107" s="47"/>
      <c r="KLP107" s="52"/>
      <c r="KLQ107" s="52"/>
      <c r="KLR107" s="52"/>
      <c r="KLS107" s="28"/>
      <c r="KLT107" s="28"/>
      <c r="KLU107" s="28"/>
      <c r="KLV107" s="52"/>
      <c r="KLW107" s="28"/>
      <c r="KLX107" s="28"/>
      <c r="KLY107" s="28"/>
      <c r="KLZ107" s="28"/>
      <c r="KMA107" s="52"/>
      <c r="KMB107" s="51"/>
      <c r="KMC107" s="51"/>
      <c r="KMD107" s="51"/>
      <c r="KME107" s="47"/>
      <c r="KMF107" s="52"/>
      <c r="KMG107" s="52"/>
      <c r="KMH107" s="52"/>
      <c r="KMI107" s="28"/>
      <c r="KMJ107" s="28"/>
      <c r="KMK107" s="28"/>
      <c r="KML107" s="52"/>
      <c r="KMM107" s="28"/>
      <c r="KMN107" s="28"/>
      <c r="KMO107" s="28"/>
      <c r="KMP107" s="28"/>
      <c r="KMQ107" s="52"/>
      <c r="KMR107" s="51"/>
      <c r="KMS107" s="51"/>
      <c r="KMT107" s="51"/>
      <c r="KMU107" s="47"/>
      <c r="KMV107" s="52"/>
      <c r="KMW107" s="52"/>
      <c r="KMX107" s="52"/>
      <c r="KMY107" s="28"/>
      <c r="KMZ107" s="28"/>
      <c r="KNA107" s="28"/>
      <c r="KNB107" s="52"/>
      <c r="KNC107" s="28"/>
      <c r="KND107" s="28"/>
      <c r="KNE107" s="28"/>
      <c r="KNF107" s="28"/>
      <c r="KNG107" s="52"/>
      <c r="KNH107" s="51"/>
      <c r="KNI107" s="51"/>
      <c r="KNJ107" s="51"/>
      <c r="KNK107" s="47"/>
      <c r="KNL107" s="52"/>
      <c r="KNM107" s="52"/>
      <c r="KNN107" s="52"/>
      <c r="KNO107" s="28"/>
      <c r="KNP107" s="28"/>
      <c r="KNQ107" s="28"/>
      <c r="KNR107" s="52"/>
      <c r="KNS107" s="28"/>
      <c r="KNT107" s="28"/>
      <c r="KNU107" s="28"/>
      <c r="KNV107" s="28"/>
      <c r="KNW107" s="52"/>
      <c r="KNX107" s="51"/>
      <c r="KNY107" s="51"/>
      <c r="KNZ107" s="51"/>
      <c r="KOA107" s="47"/>
      <c r="KOB107" s="52"/>
      <c r="KOC107" s="52"/>
      <c r="KOD107" s="52"/>
      <c r="KOE107" s="28"/>
      <c r="KOF107" s="28"/>
      <c r="KOG107" s="28"/>
      <c r="KOH107" s="52"/>
      <c r="KOI107" s="28"/>
      <c r="KOJ107" s="28"/>
      <c r="KOK107" s="28"/>
      <c r="KOL107" s="28"/>
      <c r="KOM107" s="52"/>
      <c r="KON107" s="51"/>
      <c r="KOO107" s="51"/>
      <c r="KOP107" s="51"/>
      <c r="KOQ107" s="47"/>
      <c r="KOR107" s="52"/>
      <c r="KOS107" s="52"/>
      <c r="KOT107" s="52"/>
      <c r="KOU107" s="28"/>
      <c r="KOV107" s="28"/>
      <c r="KOW107" s="28"/>
      <c r="KOX107" s="52"/>
      <c r="KOY107" s="28"/>
      <c r="KOZ107" s="28"/>
      <c r="KPA107" s="28"/>
      <c r="KPB107" s="28"/>
      <c r="KPC107" s="52"/>
      <c r="KPD107" s="51"/>
      <c r="KPE107" s="51"/>
      <c r="KPF107" s="51"/>
      <c r="KPG107" s="47"/>
      <c r="KPH107" s="52"/>
      <c r="KPI107" s="52"/>
      <c r="KPJ107" s="52"/>
      <c r="KPK107" s="28"/>
      <c r="KPL107" s="28"/>
      <c r="KPM107" s="28"/>
      <c r="KPN107" s="52"/>
      <c r="KPO107" s="28"/>
      <c r="KPP107" s="28"/>
      <c r="KPQ107" s="28"/>
      <c r="KPR107" s="28"/>
      <c r="KPS107" s="52"/>
      <c r="KPT107" s="51"/>
      <c r="KPU107" s="51"/>
      <c r="KPV107" s="51"/>
      <c r="KPW107" s="47"/>
      <c r="KPX107" s="52"/>
      <c r="KPY107" s="52"/>
      <c r="KPZ107" s="52"/>
      <c r="KQA107" s="28"/>
      <c r="KQB107" s="28"/>
      <c r="KQC107" s="28"/>
      <c r="KQD107" s="52"/>
      <c r="KQE107" s="28"/>
      <c r="KQF107" s="28"/>
      <c r="KQG107" s="28"/>
      <c r="KQH107" s="28"/>
      <c r="KQI107" s="52"/>
      <c r="KQJ107" s="51"/>
      <c r="KQK107" s="51"/>
      <c r="KQL107" s="51"/>
      <c r="KQM107" s="47"/>
      <c r="KQN107" s="52"/>
      <c r="KQO107" s="52"/>
      <c r="KQP107" s="52"/>
      <c r="KQQ107" s="28"/>
      <c r="KQR107" s="28"/>
      <c r="KQS107" s="28"/>
      <c r="KQT107" s="52"/>
      <c r="KQU107" s="28"/>
      <c r="KQV107" s="28"/>
      <c r="KQW107" s="28"/>
      <c r="KQX107" s="28"/>
      <c r="KQY107" s="52"/>
      <c r="KQZ107" s="51"/>
      <c r="KRA107" s="51"/>
      <c r="KRB107" s="51"/>
      <c r="KRC107" s="47"/>
      <c r="KRD107" s="52"/>
      <c r="KRE107" s="52"/>
      <c r="KRF107" s="52"/>
      <c r="KRG107" s="28"/>
      <c r="KRH107" s="28"/>
      <c r="KRI107" s="28"/>
      <c r="KRJ107" s="52"/>
      <c r="KRK107" s="28"/>
      <c r="KRL107" s="28"/>
      <c r="KRM107" s="28"/>
      <c r="KRN107" s="28"/>
      <c r="KRO107" s="52"/>
      <c r="KRP107" s="51"/>
      <c r="KRQ107" s="51"/>
      <c r="KRR107" s="51"/>
      <c r="KRS107" s="47"/>
      <c r="KRT107" s="52"/>
      <c r="KRU107" s="52"/>
      <c r="KRV107" s="52"/>
      <c r="KRW107" s="28"/>
      <c r="KRX107" s="28"/>
      <c r="KRY107" s="28"/>
      <c r="KRZ107" s="52"/>
      <c r="KSA107" s="28"/>
      <c r="KSB107" s="28"/>
      <c r="KSC107" s="28"/>
      <c r="KSD107" s="28"/>
      <c r="KSE107" s="52"/>
      <c r="KSF107" s="51"/>
      <c r="KSG107" s="51"/>
      <c r="KSH107" s="51"/>
      <c r="KSI107" s="47"/>
      <c r="KSJ107" s="52"/>
      <c r="KSK107" s="52"/>
      <c r="KSL107" s="52"/>
      <c r="KSM107" s="28"/>
      <c r="KSN107" s="28"/>
      <c r="KSO107" s="28"/>
      <c r="KSP107" s="52"/>
      <c r="KSQ107" s="28"/>
      <c r="KSR107" s="28"/>
      <c r="KSS107" s="28"/>
      <c r="KST107" s="28"/>
      <c r="KSU107" s="52"/>
      <c r="KSV107" s="51"/>
      <c r="KSW107" s="51"/>
      <c r="KSX107" s="51"/>
      <c r="KSY107" s="47"/>
      <c r="KSZ107" s="52"/>
      <c r="KTA107" s="52"/>
      <c r="KTB107" s="52"/>
      <c r="KTC107" s="28"/>
      <c r="KTD107" s="28"/>
      <c r="KTE107" s="28"/>
      <c r="KTF107" s="52"/>
      <c r="KTG107" s="28"/>
      <c r="KTH107" s="28"/>
      <c r="KTI107" s="28"/>
      <c r="KTJ107" s="28"/>
      <c r="KTK107" s="52"/>
      <c r="KTL107" s="51"/>
      <c r="KTM107" s="51"/>
      <c r="KTN107" s="51"/>
      <c r="KTO107" s="47"/>
      <c r="KTP107" s="52"/>
      <c r="KTQ107" s="52"/>
      <c r="KTR107" s="52"/>
      <c r="KTS107" s="28"/>
      <c r="KTT107" s="28"/>
      <c r="KTU107" s="28"/>
      <c r="KTV107" s="52"/>
      <c r="KTW107" s="28"/>
      <c r="KTX107" s="28"/>
      <c r="KTY107" s="28"/>
      <c r="KTZ107" s="28"/>
      <c r="KUA107" s="52"/>
      <c r="KUB107" s="51"/>
      <c r="KUC107" s="51"/>
      <c r="KUD107" s="51"/>
      <c r="KUE107" s="47"/>
      <c r="KUF107" s="52"/>
      <c r="KUG107" s="52"/>
      <c r="KUH107" s="52"/>
      <c r="KUI107" s="28"/>
      <c r="KUJ107" s="28"/>
      <c r="KUK107" s="28"/>
      <c r="KUL107" s="52"/>
      <c r="KUM107" s="28"/>
      <c r="KUN107" s="28"/>
      <c r="KUO107" s="28"/>
      <c r="KUP107" s="28"/>
      <c r="KUQ107" s="52"/>
      <c r="KUR107" s="51"/>
      <c r="KUS107" s="51"/>
      <c r="KUT107" s="51"/>
      <c r="KUU107" s="47"/>
      <c r="KUV107" s="52"/>
      <c r="KUW107" s="52"/>
      <c r="KUX107" s="52"/>
      <c r="KUY107" s="28"/>
      <c r="KUZ107" s="28"/>
      <c r="KVA107" s="28"/>
      <c r="KVB107" s="52"/>
      <c r="KVC107" s="28"/>
      <c r="KVD107" s="28"/>
      <c r="KVE107" s="28"/>
      <c r="KVF107" s="28"/>
      <c r="KVG107" s="52"/>
      <c r="KVH107" s="51"/>
      <c r="KVI107" s="51"/>
      <c r="KVJ107" s="51"/>
      <c r="KVK107" s="47"/>
      <c r="KVL107" s="52"/>
      <c r="KVM107" s="52"/>
      <c r="KVN107" s="52"/>
      <c r="KVO107" s="28"/>
      <c r="KVP107" s="28"/>
      <c r="KVQ107" s="28"/>
      <c r="KVR107" s="52"/>
      <c r="KVS107" s="28"/>
      <c r="KVT107" s="28"/>
      <c r="KVU107" s="28"/>
      <c r="KVV107" s="28"/>
      <c r="KVW107" s="52"/>
      <c r="KVX107" s="51"/>
      <c r="KVY107" s="51"/>
      <c r="KVZ107" s="51"/>
      <c r="KWA107" s="47"/>
      <c r="KWB107" s="52"/>
      <c r="KWC107" s="52"/>
      <c r="KWD107" s="52"/>
      <c r="KWE107" s="28"/>
      <c r="KWF107" s="28"/>
      <c r="KWG107" s="28"/>
      <c r="KWH107" s="52"/>
      <c r="KWI107" s="28"/>
      <c r="KWJ107" s="28"/>
      <c r="KWK107" s="28"/>
      <c r="KWL107" s="28"/>
      <c r="KWM107" s="52"/>
      <c r="KWN107" s="51"/>
      <c r="KWO107" s="51"/>
      <c r="KWP107" s="51"/>
      <c r="KWQ107" s="47"/>
      <c r="KWR107" s="52"/>
      <c r="KWS107" s="52"/>
      <c r="KWT107" s="52"/>
      <c r="KWU107" s="28"/>
      <c r="KWV107" s="28"/>
      <c r="KWW107" s="28"/>
      <c r="KWX107" s="52"/>
      <c r="KWY107" s="28"/>
      <c r="KWZ107" s="28"/>
      <c r="KXA107" s="28"/>
      <c r="KXB107" s="28"/>
      <c r="KXC107" s="52"/>
      <c r="KXD107" s="51"/>
      <c r="KXE107" s="51"/>
      <c r="KXF107" s="51"/>
      <c r="KXG107" s="47"/>
      <c r="KXH107" s="52"/>
      <c r="KXI107" s="52"/>
      <c r="KXJ107" s="52"/>
      <c r="KXK107" s="28"/>
      <c r="KXL107" s="28"/>
      <c r="KXM107" s="28"/>
      <c r="KXN107" s="52"/>
      <c r="KXO107" s="28"/>
      <c r="KXP107" s="28"/>
      <c r="KXQ107" s="28"/>
      <c r="KXR107" s="28"/>
      <c r="KXS107" s="52"/>
      <c r="KXT107" s="51"/>
      <c r="KXU107" s="51"/>
      <c r="KXV107" s="51"/>
      <c r="KXW107" s="47"/>
      <c r="KXX107" s="52"/>
      <c r="KXY107" s="52"/>
      <c r="KXZ107" s="52"/>
      <c r="KYA107" s="28"/>
      <c r="KYB107" s="28"/>
      <c r="KYC107" s="28"/>
      <c r="KYD107" s="52"/>
      <c r="KYE107" s="28"/>
      <c r="KYF107" s="28"/>
      <c r="KYG107" s="28"/>
      <c r="KYH107" s="28"/>
      <c r="KYI107" s="52"/>
      <c r="KYJ107" s="51"/>
      <c r="KYK107" s="51"/>
      <c r="KYL107" s="51"/>
      <c r="KYM107" s="47"/>
      <c r="KYN107" s="52"/>
      <c r="KYO107" s="52"/>
      <c r="KYP107" s="52"/>
      <c r="KYQ107" s="28"/>
      <c r="KYR107" s="28"/>
      <c r="KYS107" s="28"/>
      <c r="KYT107" s="52"/>
      <c r="KYU107" s="28"/>
      <c r="KYV107" s="28"/>
      <c r="KYW107" s="28"/>
      <c r="KYX107" s="28"/>
      <c r="KYY107" s="52"/>
      <c r="KYZ107" s="51"/>
      <c r="KZA107" s="51"/>
      <c r="KZB107" s="51"/>
      <c r="KZC107" s="47"/>
      <c r="KZD107" s="52"/>
      <c r="KZE107" s="52"/>
      <c r="KZF107" s="52"/>
      <c r="KZG107" s="28"/>
      <c r="KZH107" s="28"/>
      <c r="KZI107" s="28"/>
      <c r="KZJ107" s="52"/>
      <c r="KZK107" s="28"/>
      <c r="KZL107" s="28"/>
      <c r="KZM107" s="28"/>
      <c r="KZN107" s="28"/>
      <c r="KZO107" s="52"/>
      <c r="KZP107" s="51"/>
      <c r="KZQ107" s="51"/>
      <c r="KZR107" s="51"/>
      <c r="KZS107" s="47"/>
      <c r="KZT107" s="52"/>
      <c r="KZU107" s="52"/>
      <c r="KZV107" s="52"/>
      <c r="KZW107" s="28"/>
      <c r="KZX107" s="28"/>
      <c r="KZY107" s="28"/>
      <c r="KZZ107" s="52"/>
      <c r="LAA107" s="28"/>
      <c r="LAB107" s="28"/>
      <c r="LAC107" s="28"/>
      <c r="LAD107" s="28"/>
      <c r="LAE107" s="52"/>
      <c r="LAF107" s="51"/>
      <c r="LAG107" s="51"/>
      <c r="LAH107" s="51"/>
      <c r="LAI107" s="47"/>
      <c r="LAJ107" s="52"/>
      <c r="LAK107" s="52"/>
      <c r="LAL107" s="52"/>
      <c r="LAM107" s="28"/>
      <c r="LAN107" s="28"/>
      <c r="LAO107" s="28"/>
      <c r="LAP107" s="52"/>
      <c r="LAQ107" s="28"/>
      <c r="LAR107" s="28"/>
      <c r="LAS107" s="28"/>
      <c r="LAT107" s="28"/>
      <c r="LAU107" s="52"/>
      <c r="LAV107" s="51"/>
      <c r="LAW107" s="51"/>
      <c r="LAX107" s="51"/>
      <c r="LAY107" s="47"/>
      <c r="LAZ107" s="52"/>
      <c r="LBA107" s="52"/>
      <c r="LBB107" s="52"/>
      <c r="LBC107" s="28"/>
      <c r="LBD107" s="28"/>
      <c r="LBE107" s="28"/>
      <c r="LBF107" s="52"/>
      <c r="LBG107" s="28"/>
      <c r="LBH107" s="28"/>
      <c r="LBI107" s="28"/>
      <c r="LBJ107" s="28"/>
      <c r="LBK107" s="52"/>
      <c r="LBL107" s="51"/>
      <c r="LBM107" s="51"/>
      <c r="LBN107" s="51"/>
      <c r="LBO107" s="47"/>
      <c r="LBP107" s="52"/>
      <c r="LBQ107" s="52"/>
      <c r="LBR107" s="52"/>
      <c r="LBS107" s="28"/>
      <c r="LBT107" s="28"/>
      <c r="LBU107" s="28"/>
      <c r="LBV107" s="52"/>
      <c r="LBW107" s="28"/>
      <c r="LBX107" s="28"/>
      <c r="LBY107" s="28"/>
      <c r="LBZ107" s="28"/>
      <c r="LCA107" s="52"/>
      <c r="LCB107" s="51"/>
      <c r="LCC107" s="51"/>
      <c r="LCD107" s="51"/>
      <c r="LCE107" s="47"/>
      <c r="LCF107" s="52"/>
      <c r="LCG107" s="52"/>
      <c r="LCH107" s="52"/>
      <c r="LCI107" s="28"/>
      <c r="LCJ107" s="28"/>
      <c r="LCK107" s="28"/>
      <c r="LCL107" s="52"/>
      <c r="LCM107" s="28"/>
      <c r="LCN107" s="28"/>
      <c r="LCO107" s="28"/>
      <c r="LCP107" s="28"/>
      <c r="LCQ107" s="52"/>
      <c r="LCR107" s="51"/>
      <c r="LCS107" s="51"/>
      <c r="LCT107" s="51"/>
      <c r="LCU107" s="47"/>
      <c r="LCV107" s="52"/>
      <c r="LCW107" s="52"/>
      <c r="LCX107" s="52"/>
      <c r="LCY107" s="28"/>
      <c r="LCZ107" s="28"/>
      <c r="LDA107" s="28"/>
      <c r="LDB107" s="52"/>
      <c r="LDC107" s="28"/>
      <c r="LDD107" s="28"/>
      <c r="LDE107" s="28"/>
      <c r="LDF107" s="28"/>
      <c r="LDG107" s="52"/>
      <c r="LDH107" s="51"/>
      <c r="LDI107" s="51"/>
      <c r="LDJ107" s="51"/>
      <c r="LDK107" s="47"/>
      <c r="LDL107" s="52"/>
      <c r="LDM107" s="52"/>
      <c r="LDN107" s="52"/>
      <c r="LDO107" s="28"/>
      <c r="LDP107" s="28"/>
      <c r="LDQ107" s="28"/>
      <c r="LDR107" s="52"/>
      <c r="LDS107" s="28"/>
      <c r="LDT107" s="28"/>
      <c r="LDU107" s="28"/>
      <c r="LDV107" s="28"/>
      <c r="LDW107" s="52"/>
      <c r="LDX107" s="51"/>
      <c r="LDY107" s="51"/>
      <c r="LDZ107" s="51"/>
      <c r="LEA107" s="47"/>
      <c r="LEB107" s="52"/>
      <c r="LEC107" s="52"/>
      <c r="LED107" s="52"/>
      <c r="LEE107" s="28"/>
      <c r="LEF107" s="28"/>
      <c r="LEG107" s="28"/>
      <c r="LEH107" s="52"/>
      <c r="LEI107" s="28"/>
      <c r="LEJ107" s="28"/>
      <c r="LEK107" s="28"/>
      <c r="LEL107" s="28"/>
      <c r="LEM107" s="52"/>
      <c r="LEN107" s="51"/>
      <c r="LEO107" s="51"/>
      <c r="LEP107" s="51"/>
      <c r="LEQ107" s="47"/>
      <c r="LER107" s="52"/>
      <c r="LES107" s="52"/>
      <c r="LET107" s="52"/>
      <c r="LEU107" s="28"/>
      <c r="LEV107" s="28"/>
      <c r="LEW107" s="28"/>
      <c r="LEX107" s="52"/>
      <c r="LEY107" s="28"/>
      <c r="LEZ107" s="28"/>
      <c r="LFA107" s="28"/>
      <c r="LFB107" s="28"/>
      <c r="LFC107" s="52"/>
      <c r="LFD107" s="51"/>
      <c r="LFE107" s="51"/>
      <c r="LFF107" s="51"/>
      <c r="LFG107" s="47"/>
      <c r="LFH107" s="52"/>
      <c r="LFI107" s="52"/>
      <c r="LFJ107" s="52"/>
      <c r="LFK107" s="28"/>
      <c r="LFL107" s="28"/>
      <c r="LFM107" s="28"/>
      <c r="LFN107" s="52"/>
      <c r="LFO107" s="28"/>
      <c r="LFP107" s="28"/>
      <c r="LFQ107" s="28"/>
      <c r="LFR107" s="28"/>
      <c r="LFS107" s="52"/>
      <c r="LFT107" s="51"/>
      <c r="LFU107" s="51"/>
      <c r="LFV107" s="51"/>
      <c r="LFW107" s="47"/>
      <c r="LFX107" s="52"/>
      <c r="LFY107" s="52"/>
      <c r="LFZ107" s="52"/>
      <c r="LGA107" s="28"/>
      <c r="LGB107" s="28"/>
      <c r="LGC107" s="28"/>
      <c r="LGD107" s="52"/>
      <c r="LGE107" s="28"/>
      <c r="LGF107" s="28"/>
      <c r="LGG107" s="28"/>
      <c r="LGH107" s="28"/>
      <c r="LGI107" s="52"/>
      <c r="LGJ107" s="51"/>
      <c r="LGK107" s="51"/>
      <c r="LGL107" s="51"/>
      <c r="LGM107" s="47"/>
      <c r="LGN107" s="52"/>
      <c r="LGO107" s="52"/>
      <c r="LGP107" s="52"/>
      <c r="LGQ107" s="28"/>
      <c r="LGR107" s="28"/>
      <c r="LGS107" s="28"/>
      <c r="LGT107" s="52"/>
      <c r="LGU107" s="28"/>
      <c r="LGV107" s="28"/>
      <c r="LGW107" s="28"/>
      <c r="LGX107" s="28"/>
      <c r="LGY107" s="52"/>
      <c r="LGZ107" s="51"/>
      <c r="LHA107" s="51"/>
      <c r="LHB107" s="51"/>
      <c r="LHC107" s="47"/>
      <c r="LHD107" s="52"/>
      <c r="LHE107" s="52"/>
      <c r="LHF107" s="52"/>
      <c r="LHG107" s="28"/>
      <c r="LHH107" s="28"/>
      <c r="LHI107" s="28"/>
      <c r="LHJ107" s="52"/>
      <c r="LHK107" s="28"/>
      <c r="LHL107" s="28"/>
      <c r="LHM107" s="28"/>
      <c r="LHN107" s="28"/>
      <c r="LHO107" s="52"/>
      <c r="LHP107" s="51"/>
      <c r="LHQ107" s="51"/>
      <c r="LHR107" s="51"/>
      <c r="LHS107" s="47"/>
      <c r="LHT107" s="52"/>
      <c r="LHU107" s="52"/>
      <c r="LHV107" s="52"/>
      <c r="LHW107" s="28"/>
      <c r="LHX107" s="28"/>
      <c r="LHY107" s="28"/>
      <c r="LHZ107" s="52"/>
      <c r="LIA107" s="28"/>
      <c r="LIB107" s="28"/>
      <c r="LIC107" s="28"/>
      <c r="LID107" s="28"/>
      <c r="LIE107" s="52"/>
      <c r="LIF107" s="51"/>
      <c r="LIG107" s="51"/>
      <c r="LIH107" s="51"/>
      <c r="LII107" s="47"/>
      <c r="LIJ107" s="52"/>
      <c r="LIK107" s="52"/>
      <c r="LIL107" s="52"/>
      <c r="LIM107" s="28"/>
      <c r="LIN107" s="28"/>
      <c r="LIO107" s="28"/>
      <c r="LIP107" s="52"/>
      <c r="LIQ107" s="28"/>
      <c r="LIR107" s="28"/>
      <c r="LIS107" s="28"/>
      <c r="LIT107" s="28"/>
      <c r="LIU107" s="52"/>
      <c r="LIV107" s="51"/>
      <c r="LIW107" s="51"/>
      <c r="LIX107" s="51"/>
      <c r="LIY107" s="47"/>
      <c r="LIZ107" s="52"/>
      <c r="LJA107" s="52"/>
      <c r="LJB107" s="52"/>
      <c r="LJC107" s="28"/>
      <c r="LJD107" s="28"/>
      <c r="LJE107" s="28"/>
      <c r="LJF107" s="52"/>
      <c r="LJG107" s="28"/>
      <c r="LJH107" s="28"/>
      <c r="LJI107" s="28"/>
      <c r="LJJ107" s="28"/>
      <c r="LJK107" s="52"/>
      <c r="LJL107" s="51"/>
      <c r="LJM107" s="51"/>
      <c r="LJN107" s="51"/>
      <c r="LJO107" s="47"/>
      <c r="LJP107" s="52"/>
      <c r="LJQ107" s="52"/>
      <c r="LJR107" s="52"/>
      <c r="LJS107" s="28"/>
      <c r="LJT107" s="28"/>
      <c r="LJU107" s="28"/>
      <c r="LJV107" s="52"/>
      <c r="LJW107" s="28"/>
      <c r="LJX107" s="28"/>
      <c r="LJY107" s="28"/>
      <c r="LJZ107" s="28"/>
      <c r="LKA107" s="52"/>
      <c r="LKB107" s="51"/>
      <c r="LKC107" s="51"/>
      <c r="LKD107" s="51"/>
      <c r="LKE107" s="47"/>
      <c r="LKF107" s="52"/>
      <c r="LKG107" s="52"/>
      <c r="LKH107" s="52"/>
      <c r="LKI107" s="28"/>
      <c r="LKJ107" s="28"/>
      <c r="LKK107" s="28"/>
      <c r="LKL107" s="52"/>
      <c r="LKM107" s="28"/>
      <c r="LKN107" s="28"/>
      <c r="LKO107" s="28"/>
      <c r="LKP107" s="28"/>
      <c r="LKQ107" s="52"/>
      <c r="LKR107" s="51"/>
      <c r="LKS107" s="51"/>
      <c r="LKT107" s="51"/>
      <c r="LKU107" s="47"/>
      <c r="LKV107" s="52"/>
      <c r="LKW107" s="52"/>
      <c r="LKX107" s="52"/>
      <c r="LKY107" s="28"/>
      <c r="LKZ107" s="28"/>
      <c r="LLA107" s="28"/>
      <c r="LLB107" s="52"/>
      <c r="LLC107" s="28"/>
      <c r="LLD107" s="28"/>
      <c r="LLE107" s="28"/>
      <c r="LLF107" s="28"/>
      <c r="LLG107" s="52"/>
      <c r="LLH107" s="51"/>
      <c r="LLI107" s="51"/>
      <c r="LLJ107" s="51"/>
      <c r="LLK107" s="47"/>
      <c r="LLL107" s="52"/>
      <c r="LLM107" s="52"/>
      <c r="LLN107" s="52"/>
      <c r="LLO107" s="28"/>
      <c r="LLP107" s="28"/>
      <c r="LLQ107" s="28"/>
      <c r="LLR107" s="52"/>
      <c r="LLS107" s="28"/>
      <c r="LLT107" s="28"/>
      <c r="LLU107" s="28"/>
      <c r="LLV107" s="28"/>
      <c r="LLW107" s="52"/>
      <c r="LLX107" s="51"/>
      <c r="LLY107" s="51"/>
      <c r="LLZ107" s="51"/>
      <c r="LMA107" s="47"/>
      <c r="LMB107" s="52"/>
      <c r="LMC107" s="52"/>
      <c r="LMD107" s="52"/>
      <c r="LME107" s="28"/>
      <c r="LMF107" s="28"/>
      <c r="LMG107" s="28"/>
      <c r="LMH107" s="52"/>
      <c r="LMI107" s="28"/>
      <c r="LMJ107" s="28"/>
      <c r="LMK107" s="28"/>
      <c r="LML107" s="28"/>
      <c r="LMM107" s="52"/>
      <c r="LMN107" s="51"/>
      <c r="LMO107" s="51"/>
      <c r="LMP107" s="51"/>
      <c r="LMQ107" s="47"/>
      <c r="LMR107" s="52"/>
      <c r="LMS107" s="52"/>
      <c r="LMT107" s="52"/>
      <c r="LMU107" s="28"/>
      <c r="LMV107" s="28"/>
      <c r="LMW107" s="28"/>
      <c r="LMX107" s="52"/>
      <c r="LMY107" s="28"/>
      <c r="LMZ107" s="28"/>
      <c r="LNA107" s="28"/>
      <c r="LNB107" s="28"/>
      <c r="LNC107" s="52"/>
      <c r="LND107" s="51"/>
      <c r="LNE107" s="51"/>
      <c r="LNF107" s="51"/>
      <c r="LNG107" s="47"/>
      <c r="LNH107" s="52"/>
      <c r="LNI107" s="52"/>
      <c r="LNJ107" s="52"/>
      <c r="LNK107" s="28"/>
      <c r="LNL107" s="28"/>
      <c r="LNM107" s="28"/>
      <c r="LNN107" s="52"/>
      <c r="LNO107" s="28"/>
      <c r="LNP107" s="28"/>
      <c r="LNQ107" s="28"/>
      <c r="LNR107" s="28"/>
      <c r="LNS107" s="52"/>
      <c r="LNT107" s="51"/>
      <c r="LNU107" s="51"/>
      <c r="LNV107" s="51"/>
      <c r="LNW107" s="47"/>
      <c r="LNX107" s="52"/>
      <c r="LNY107" s="52"/>
      <c r="LNZ107" s="52"/>
      <c r="LOA107" s="28"/>
      <c r="LOB107" s="28"/>
      <c r="LOC107" s="28"/>
      <c r="LOD107" s="52"/>
      <c r="LOE107" s="28"/>
      <c r="LOF107" s="28"/>
      <c r="LOG107" s="28"/>
      <c r="LOH107" s="28"/>
      <c r="LOI107" s="52"/>
      <c r="LOJ107" s="51"/>
      <c r="LOK107" s="51"/>
      <c r="LOL107" s="51"/>
      <c r="LOM107" s="47"/>
      <c r="LON107" s="52"/>
      <c r="LOO107" s="52"/>
      <c r="LOP107" s="52"/>
      <c r="LOQ107" s="28"/>
      <c r="LOR107" s="28"/>
      <c r="LOS107" s="28"/>
      <c r="LOT107" s="52"/>
      <c r="LOU107" s="28"/>
      <c r="LOV107" s="28"/>
      <c r="LOW107" s="28"/>
      <c r="LOX107" s="28"/>
      <c r="LOY107" s="52"/>
      <c r="LOZ107" s="51"/>
      <c r="LPA107" s="51"/>
      <c r="LPB107" s="51"/>
      <c r="LPC107" s="47"/>
      <c r="LPD107" s="52"/>
      <c r="LPE107" s="52"/>
      <c r="LPF107" s="52"/>
      <c r="LPG107" s="28"/>
      <c r="LPH107" s="28"/>
      <c r="LPI107" s="28"/>
      <c r="LPJ107" s="52"/>
      <c r="LPK107" s="28"/>
      <c r="LPL107" s="28"/>
      <c r="LPM107" s="28"/>
      <c r="LPN107" s="28"/>
      <c r="LPO107" s="52"/>
      <c r="LPP107" s="51"/>
      <c r="LPQ107" s="51"/>
      <c r="LPR107" s="51"/>
      <c r="LPS107" s="47"/>
      <c r="LPT107" s="52"/>
      <c r="LPU107" s="52"/>
      <c r="LPV107" s="52"/>
      <c r="LPW107" s="28"/>
      <c r="LPX107" s="28"/>
      <c r="LPY107" s="28"/>
      <c r="LPZ107" s="52"/>
      <c r="LQA107" s="28"/>
      <c r="LQB107" s="28"/>
      <c r="LQC107" s="28"/>
      <c r="LQD107" s="28"/>
      <c r="LQE107" s="52"/>
      <c r="LQF107" s="51"/>
      <c r="LQG107" s="51"/>
      <c r="LQH107" s="51"/>
      <c r="LQI107" s="47"/>
      <c r="LQJ107" s="52"/>
      <c r="LQK107" s="52"/>
      <c r="LQL107" s="52"/>
      <c r="LQM107" s="28"/>
      <c r="LQN107" s="28"/>
      <c r="LQO107" s="28"/>
      <c r="LQP107" s="52"/>
      <c r="LQQ107" s="28"/>
      <c r="LQR107" s="28"/>
      <c r="LQS107" s="28"/>
      <c r="LQT107" s="28"/>
      <c r="LQU107" s="52"/>
      <c r="LQV107" s="51"/>
      <c r="LQW107" s="51"/>
      <c r="LQX107" s="51"/>
      <c r="LQY107" s="47"/>
      <c r="LQZ107" s="52"/>
      <c r="LRA107" s="52"/>
      <c r="LRB107" s="52"/>
      <c r="LRC107" s="28"/>
      <c r="LRD107" s="28"/>
      <c r="LRE107" s="28"/>
      <c r="LRF107" s="52"/>
      <c r="LRG107" s="28"/>
      <c r="LRH107" s="28"/>
      <c r="LRI107" s="28"/>
      <c r="LRJ107" s="28"/>
      <c r="LRK107" s="52"/>
      <c r="LRL107" s="51"/>
      <c r="LRM107" s="51"/>
      <c r="LRN107" s="51"/>
      <c r="LRO107" s="47"/>
      <c r="LRP107" s="52"/>
      <c r="LRQ107" s="52"/>
      <c r="LRR107" s="52"/>
      <c r="LRS107" s="28"/>
      <c r="LRT107" s="28"/>
      <c r="LRU107" s="28"/>
      <c r="LRV107" s="52"/>
      <c r="LRW107" s="28"/>
      <c r="LRX107" s="28"/>
      <c r="LRY107" s="28"/>
      <c r="LRZ107" s="28"/>
      <c r="LSA107" s="52"/>
      <c r="LSB107" s="51"/>
      <c r="LSC107" s="51"/>
      <c r="LSD107" s="51"/>
      <c r="LSE107" s="47"/>
      <c r="LSF107" s="52"/>
      <c r="LSG107" s="52"/>
      <c r="LSH107" s="52"/>
      <c r="LSI107" s="28"/>
      <c r="LSJ107" s="28"/>
      <c r="LSK107" s="28"/>
      <c r="LSL107" s="52"/>
      <c r="LSM107" s="28"/>
      <c r="LSN107" s="28"/>
      <c r="LSO107" s="28"/>
      <c r="LSP107" s="28"/>
      <c r="LSQ107" s="52"/>
      <c r="LSR107" s="51"/>
      <c r="LSS107" s="51"/>
      <c r="LST107" s="51"/>
      <c r="LSU107" s="47"/>
      <c r="LSV107" s="52"/>
      <c r="LSW107" s="52"/>
      <c r="LSX107" s="52"/>
      <c r="LSY107" s="28"/>
      <c r="LSZ107" s="28"/>
      <c r="LTA107" s="28"/>
      <c r="LTB107" s="52"/>
      <c r="LTC107" s="28"/>
      <c r="LTD107" s="28"/>
      <c r="LTE107" s="28"/>
      <c r="LTF107" s="28"/>
      <c r="LTG107" s="52"/>
      <c r="LTH107" s="51"/>
      <c r="LTI107" s="51"/>
      <c r="LTJ107" s="51"/>
      <c r="LTK107" s="47"/>
      <c r="LTL107" s="52"/>
      <c r="LTM107" s="52"/>
      <c r="LTN107" s="52"/>
      <c r="LTO107" s="28"/>
      <c r="LTP107" s="28"/>
      <c r="LTQ107" s="28"/>
      <c r="LTR107" s="52"/>
      <c r="LTS107" s="28"/>
      <c r="LTT107" s="28"/>
      <c r="LTU107" s="28"/>
      <c r="LTV107" s="28"/>
      <c r="LTW107" s="52"/>
      <c r="LTX107" s="51"/>
      <c r="LTY107" s="51"/>
      <c r="LTZ107" s="51"/>
      <c r="LUA107" s="47"/>
      <c r="LUB107" s="52"/>
      <c r="LUC107" s="52"/>
      <c r="LUD107" s="52"/>
      <c r="LUE107" s="28"/>
      <c r="LUF107" s="28"/>
      <c r="LUG107" s="28"/>
      <c r="LUH107" s="52"/>
      <c r="LUI107" s="28"/>
      <c r="LUJ107" s="28"/>
      <c r="LUK107" s="28"/>
      <c r="LUL107" s="28"/>
      <c r="LUM107" s="52"/>
      <c r="LUN107" s="51"/>
      <c r="LUO107" s="51"/>
      <c r="LUP107" s="51"/>
      <c r="LUQ107" s="47"/>
      <c r="LUR107" s="52"/>
      <c r="LUS107" s="52"/>
      <c r="LUT107" s="52"/>
      <c r="LUU107" s="28"/>
      <c r="LUV107" s="28"/>
      <c r="LUW107" s="28"/>
      <c r="LUX107" s="52"/>
      <c r="LUY107" s="28"/>
      <c r="LUZ107" s="28"/>
      <c r="LVA107" s="28"/>
      <c r="LVB107" s="28"/>
      <c r="LVC107" s="52"/>
      <c r="LVD107" s="51"/>
      <c r="LVE107" s="51"/>
      <c r="LVF107" s="51"/>
      <c r="LVG107" s="47"/>
      <c r="LVH107" s="52"/>
      <c r="LVI107" s="52"/>
      <c r="LVJ107" s="52"/>
      <c r="LVK107" s="28"/>
      <c r="LVL107" s="28"/>
      <c r="LVM107" s="28"/>
      <c r="LVN107" s="52"/>
      <c r="LVO107" s="28"/>
      <c r="LVP107" s="28"/>
      <c r="LVQ107" s="28"/>
      <c r="LVR107" s="28"/>
      <c r="LVS107" s="52"/>
      <c r="LVT107" s="51"/>
      <c r="LVU107" s="51"/>
      <c r="LVV107" s="51"/>
      <c r="LVW107" s="47"/>
      <c r="LVX107" s="52"/>
      <c r="LVY107" s="52"/>
      <c r="LVZ107" s="52"/>
      <c r="LWA107" s="28"/>
      <c r="LWB107" s="28"/>
      <c r="LWC107" s="28"/>
      <c r="LWD107" s="52"/>
      <c r="LWE107" s="28"/>
      <c r="LWF107" s="28"/>
      <c r="LWG107" s="28"/>
      <c r="LWH107" s="28"/>
      <c r="LWI107" s="52"/>
      <c r="LWJ107" s="51"/>
      <c r="LWK107" s="51"/>
      <c r="LWL107" s="51"/>
      <c r="LWM107" s="47"/>
      <c r="LWN107" s="52"/>
      <c r="LWO107" s="52"/>
      <c r="LWP107" s="52"/>
      <c r="LWQ107" s="28"/>
      <c r="LWR107" s="28"/>
      <c r="LWS107" s="28"/>
      <c r="LWT107" s="52"/>
      <c r="LWU107" s="28"/>
      <c r="LWV107" s="28"/>
      <c r="LWW107" s="28"/>
      <c r="LWX107" s="28"/>
      <c r="LWY107" s="52"/>
      <c r="LWZ107" s="51"/>
      <c r="LXA107" s="51"/>
      <c r="LXB107" s="51"/>
      <c r="LXC107" s="47"/>
      <c r="LXD107" s="52"/>
      <c r="LXE107" s="52"/>
      <c r="LXF107" s="52"/>
      <c r="LXG107" s="28"/>
      <c r="LXH107" s="28"/>
      <c r="LXI107" s="28"/>
      <c r="LXJ107" s="52"/>
      <c r="LXK107" s="28"/>
      <c r="LXL107" s="28"/>
      <c r="LXM107" s="28"/>
      <c r="LXN107" s="28"/>
      <c r="LXO107" s="52"/>
      <c r="LXP107" s="51"/>
      <c r="LXQ107" s="51"/>
      <c r="LXR107" s="51"/>
      <c r="LXS107" s="47"/>
      <c r="LXT107" s="52"/>
      <c r="LXU107" s="52"/>
      <c r="LXV107" s="52"/>
      <c r="LXW107" s="28"/>
      <c r="LXX107" s="28"/>
      <c r="LXY107" s="28"/>
      <c r="LXZ107" s="52"/>
      <c r="LYA107" s="28"/>
      <c r="LYB107" s="28"/>
      <c r="LYC107" s="28"/>
      <c r="LYD107" s="28"/>
      <c r="LYE107" s="52"/>
      <c r="LYF107" s="51"/>
      <c r="LYG107" s="51"/>
      <c r="LYH107" s="51"/>
      <c r="LYI107" s="47"/>
      <c r="LYJ107" s="52"/>
      <c r="LYK107" s="52"/>
      <c r="LYL107" s="52"/>
      <c r="LYM107" s="28"/>
      <c r="LYN107" s="28"/>
      <c r="LYO107" s="28"/>
      <c r="LYP107" s="52"/>
      <c r="LYQ107" s="28"/>
      <c r="LYR107" s="28"/>
      <c r="LYS107" s="28"/>
      <c r="LYT107" s="28"/>
      <c r="LYU107" s="52"/>
      <c r="LYV107" s="51"/>
      <c r="LYW107" s="51"/>
      <c r="LYX107" s="51"/>
      <c r="LYY107" s="47"/>
      <c r="LYZ107" s="52"/>
      <c r="LZA107" s="52"/>
      <c r="LZB107" s="52"/>
      <c r="LZC107" s="28"/>
      <c r="LZD107" s="28"/>
      <c r="LZE107" s="28"/>
      <c r="LZF107" s="52"/>
      <c r="LZG107" s="28"/>
      <c r="LZH107" s="28"/>
      <c r="LZI107" s="28"/>
      <c r="LZJ107" s="28"/>
      <c r="LZK107" s="52"/>
      <c r="LZL107" s="51"/>
      <c r="LZM107" s="51"/>
      <c r="LZN107" s="51"/>
      <c r="LZO107" s="47"/>
      <c r="LZP107" s="52"/>
      <c r="LZQ107" s="52"/>
      <c r="LZR107" s="52"/>
      <c r="LZS107" s="28"/>
      <c r="LZT107" s="28"/>
      <c r="LZU107" s="28"/>
      <c r="LZV107" s="52"/>
      <c r="LZW107" s="28"/>
      <c r="LZX107" s="28"/>
      <c r="LZY107" s="28"/>
      <c r="LZZ107" s="28"/>
      <c r="MAA107" s="52"/>
      <c r="MAB107" s="51"/>
      <c r="MAC107" s="51"/>
      <c r="MAD107" s="51"/>
      <c r="MAE107" s="47"/>
      <c r="MAF107" s="52"/>
      <c r="MAG107" s="52"/>
      <c r="MAH107" s="52"/>
      <c r="MAI107" s="28"/>
      <c r="MAJ107" s="28"/>
      <c r="MAK107" s="28"/>
      <c r="MAL107" s="52"/>
      <c r="MAM107" s="28"/>
      <c r="MAN107" s="28"/>
      <c r="MAO107" s="28"/>
      <c r="MAP107" s="28"/>
      <c r="MAQ107" s="52"/>
      <c r="MAR107" s="51"/>
      <c r="MAS107" s="51"/>
      <c r="MAT107" s="51"/>
      <c r="MAU107" s="47"/>
      <c r="MAV107" s="52"/>
      <c r="MAW107" s="52"/>
      <c r="MAX107" s="52"/>
      <c r="MAY107" s="28"/>
      <c r="MAZ107" s="28"/>
      <c r="MBA107" s="28"/>
      <c r="MBB107" s="52"/>
      <c r="MBC107" s="28"/>
      <c r="MBD107" s="28"/>
      <c r="MBE107" s="28"/>
      <c r="MBF107" s="28"/>
      <c r="MBG107" s="52"/>
      <c r="MBH107" s="51"/>
      <c r="MBI107" s="51"/>
      <c r="MBJ107" s="51"/>
      <c r="MBK107" s="47"/>
      <c r="MBL107" s="52"/>
      <c r="MBM107" s="52"/>
      <c r="MBN107" s="52"/>
      <c r="MBO107" s="28"/>
      <c r="MBP107" s="28"/>
      <c r="MBQ107" s="28"/>
      <c r="MBR107" s="52"/>
      <c r="MBS107" s="28"/>
      <c r="MBT107" s="28"/>
      <c r="MBU107" s="28"/>
      <c r="MBV107" s="28"/>
      <c r="MBW107" s="52"/>
      <c r="MBX107" s="51"/>
      <c r="MBY107" s="51"/>
      <c r="MBZ107" s="51"/>
      <c r="MCA107" s="47"/>
      <c r="MCB107" s="52"/>
      <c r="MCC107" s="52"/>
      <c r="MCD107" s="52"/>
      <c r="MCE107" s="28"/>
      <c r="MCF107" s="28"/>
      <c r="MCG107" s="28"/>
      <c r="MCH107" s="52"/>
      <c r="MCI107" s="28"/>
      <c r="MCJ107" s="28"/>
      <c r="MCK107" s="28"/>
      <c r="MCL107" s="28"/>
      <c r="MCM107" s="52"/>
      <c r="MCN107" s="51"/>
      <c r="MCO107" s="51"/>
      <c r="MCP107" s="51"/>
      <c r="MCQ107" s="47"/>
      <c r="MCR107" s="52"/>
      <c r="MCS107" s="52"/>
      <c r="MCT107" s="52"/>
      <c r="MCU107" s="28"/>
      <c r="MCV107" s="28"/>
      <c r="MCW107" s="28"/>
      <c r="MCX107" s="52"/>
      <c r="MCY107" s="28"/>
      <c r="MCZ107" s="28"/>
      <c r="MDA107" s="28"/>
      <c r="MDB107" s="28"/>
      <c r="MDC107" s="52"/>
      <c r="MDD107" s="51"/>
      <c r="MDE107" s="51"/>
      <c r="MDF107" s="51"/>
      <c r="MDG107" s="47"/>
      <c r="MDH107" s="52"/>
      <c r="MDI107" s="52"/>
      <c r="MDJ107" s="52"/>
      <c r="MDK107" s="28"/>
      <c r="MDL107" s="28"/>
      <c r="MDM107" s="28"/>
      <c r="MDN107" s="52"/>
      <c r="MDO107" s="28"/>
      <c r="MDP107" s="28"/>
      <c r="MDQ107" s="28"/>
      <c r="MDR107" s="28"/>
      <c r="MDS107" s="52"/>
      <c r="MDT107" s="51"/>
      <c r="MDU107" s="51"/>
      <c r="MDV107" s="51"/>
      <c r="MDW107" s="47"/>
      <c r="MDX107" s="52"/>
      <c r="MDY107" s="52"/>
      <c r="MDZ107" s="52"/>
      <c r="MEA107" s="28"/>
      <c r="MEB107" s="28"/>
      <c r="MEC107" s="28"/>
      <c r="MED107" s="52"/>
      <c r="MEE107" s="28"/>
      <c r="MEF107" s="28"/>
      <c r="MEG107" s="28"/>
      <c r="MEH107" s="28"/>
      <c r="MEI107" s="52"/>
      <c r="MEJ107" s="51"/>
      <c r="MEK107" s="51"/>
      <c r="MEL107" s="51"/>
      <c r="MEM107" s="47"/>
      <c r="MEN107" s="52"/>
      <c r="MEO107" s="52"/>
      <c r="MEP107" s="52"/>
      <c r="MEQ107" s="28"/>
      <c r="MER107" s="28"/>
      <c r="MES107" s="28"/>
      <c r="MET107" s="52"/>
      <c r="MEU107" s="28"/>
      <c r="MEV107" s="28"/>
      <c r="MEW107" s="28"/>
      <c r="MEX107" s="28"/>
      <c r="MEY107" s="52"/>
      <c r="MEZ107" s="51"/>
      <c r="MFA107" s="51"/>
      <c r="MFB107" s="51"/>
      <c r="MFC107" s="47"/>
      <c r="MFD107" s="52"/>
      <c r="MFE107" s="52"/>
      <c r="MFF107" s="52"/>
      <c r="MFG107" s="28"/>
      <c r="MFH107" s="28"/>
      <c r="MFI107" s="28"/>
      <c r="MFJ107" s="52"/>
      <c r="MFK107" s="28"/>
      <c r="MFL107" s="28"/>
      <c r="MFM107" s="28"/>
      <c r="MFN107" s="28"/>
      <c r="MFO107" s="52"/>
      <c r="MFP107" s="51"/>
      <c r="MFQ107" s="51"/>
      <c r="MFR107" s="51"/>
      <c r="MFS107" s="47"/>
      <c r="MFT107" s="52"/>
      <c r="MFU107" s="52"/>
      <c r="MFV107" s="52"/>
      <c r="MFW107" s="28"/>
      <c r="MFX107" s="28"/>
      <c r="MFY107" s="28"/>
      <c r="MFZ107" s="52"/>
      <c r="MGA107" s="28"/>
      <c r="MGB107" s="28"/>
      <c r="MGC107" s="28"/>
      <c r="MGD107" s="28"/>
      <c r="MGE107" s="52"/>
      <c r="MGF107" s="51"/>
      <c r="MGG107" s="51"/>
      <c r="MGH107" s="51"/>
      <c r="MGI107" s="47"/>
      <c r="MGJ107" s="52"/>
      <c r="MGK107" s="52"/>
      <c r="MGL107" s="52"/>
      <c r="MGM107" s="28"/>
      <c r="MGN107" s="28"/>
      <c r="MGO107" s="28"/>
      <c r="MGP107" s="52"/>
      <c r="MGQ107" s="28"/>
      <c r="MGR107" s="28"/>
      <c r="MGS107" s="28"/>
      <c r="MGT107" s="28"/>
      <c r="MGU107" s="52"/>
      <c r="MGV107" s="51"/>
      <c r="MGW107" s="51"/>
      <c r="MGX107" s="51"/>
      <c r="MGY107" s="47"/>
      <c r="MGZ107" s="52"/>
      <c r="MHA107" s="52"/>
      <c r="MHB107" s="52"/>
      <c r="MHC107" s="28"/>
      <c r="MHD107" s="28"/>
      <c r="MHE107" s="28"/>
      <c r="MHF107" s="52"/>
      <c r="MHG107" s="28"/>
      <c r="MHH107" s="28"/>
      <c r="MHI107" s="28"/>
      <c r="MHJ107" s="28"/>
      <c r="MHK107" s="52"/>
      <c r="MHL107" s="51"/>
      <c r="MHM107" s="51"/>
      <c r="MHN107" s="51"/>
      <c r="MHO107" s="47"/>
      <c r="MHP107" s="52"/>
      <c r="MHQ107" s="52"/>
      <c r="MHR107" s="52"/>
      <c r="MHS107" s="28"/>
      <c r="MHT107" s="28"/>
      <c r="MHU107" s="28"/>
      <c r="MHV107" s="52"/>
      <c r="MHW107" s="28"/>
      <c r="MHX107" s="28"/>
      <c r="MHY107" s="28"/>
      <c r="MHZ107" s="28"/>
      <c r="MIA107" s="52"/>
      <c r="MIB107" s="51"/>
      <c r="MIC107" s="51"/>
      <c r="MID107" s="51"/>
      <c r="MIE107" s="47"/>
      <c r="MIF107" s="52"/>
      <c r="MIG107" s="52"/>
      <c r="MIH107" s="52"/>
      <c r="MII107" s="28"/>
      <c r="MIJ107" s="28"/>
      <c r="MIK107" s="28"/>
      <c r="MIL107" s="52"/>
      <c r="MIM107" s="28"/>
      <c r="MIN107" s="28"/>
      <c r="MIO107" s="28"/>
      <c r="MIP107" s="28"/>
      <c r="MIQ107" s="52"/>
      <c r="MIR107" s="51"/>
      <c r="MIS107" s="51"/>
      <c r="MIT107" s="51"/>
      <c r="MIU107" s="47"/>
      <c r="MIV107" s="52"/>
      <c r="MIW107" s="52"/>
      <c r="MIX107" s="52"/>
      <c r="MIY107" s="28"/>
      <c r="MIZ107" s="28"/>
      <c r="MJA107" s="28"/>
      <c r="MJB107" s="52"/>
      <c r="MJC107" s="28"/>
      <c r="MJD107" s="28"/>
      <c r="MJE107" s="28"/>
      <c r="MJF107" s="28"/>
      <c r="MJG107" s="52"/>
      <c r="MJH107" s="51"/>
      <c r="MJI107" s="51"/>
      <c r="MJJ107" s="51"/>
      <c r="MJK107" s="47"/>
      <c r="MJL107" s="52"/>
      <c r="MJM107" s="52"/>
      <c r="MJN107" s="52"/>
      <c r="MJO107" s="28"/>
      <c r="MJP107" s="28"/>
      <c r="MJQ107" s="28"/>
      <c r="MJR107" s="52"/>
      <c r="MJS107" s="28"/>
      <c r="MJT107" s="28"/>
      <c r="MJU107" s="28"/>
      <c r="MJV107" s="28"/>
      <c r="MJW107" s="52"/>
      <c r="MJX107" s="51"/>
      <c r="MJY107" s="51"/>
      <c r="MJZ107" s="51"/>
      <c r="MKA107" s="47"/>
      <c r="MKB107" s="52"/>
      <c r="MKC107" s="52"/>
      <c r="MKD107" s="52"/>
      <c r="MKE107" s="28"/>
      <c r="MKF107" s="28"/>
      <c r="MKG107" s="28"/>
      <c r="MKH107" s="52"/>
      <c r="MKI107" s="28"/>
      <c r="MKJ107" s="28"/>
      <c r="MKK107" s="28"/>
      <c r="MKL107" s="28"/>
      <c r="MKM107" s="52"/>
      <c r="MKN107" s="51"/>
      <c r="MKO107" s="51"/>
      <c r="MKP107" s="51"/>
      <c r="MKQ107" s="47"/>
      <c r="MKR107" s="52"/>
      <c r="MKS107" s="52"/>
      <c r="MKT107" s="52"/>
      <c r="MKU107" s="28"/>
      <c r="MKV107" s="28"/>
      <c r="MKW107" s="28"/>
      <c r="MKX107" s="52"/>
      <c r="MKY107" s="28"/>
      <c r="MKZ107" s="28"/>
      <c r="MLA107" s="28"/>
      <c r="MLB107" s="28"/>
      <c r="MLC107" s="52"/>
      <c r="MLD107" s="51"/>
      <c r="MLE107" s="51"/>
      <c r="MLF107" s="51"/>
      <c r="MLG107" s="47"/>
      <c r="MLH107" s="52"/>
      <c r="MLI107" s="52"/>
      <c r="MLJ107" s="52"/>
      <c r="MLK107" s="28"/>
      <c r="MLL107" s="28"/>
      <c r="MLM107" s="28"/>
      <c r="MLN107" s="52"/>
      <c r="MLO107" s="28"/>
      <c r="MLP107" s="28"/>
      <c r="MLQ107" s="28"/>
      <c r="MLR107" s="28"/>
      <c r="MLS107" s="52"/>
      <c r="MLT107" s="51"/>
      <c r="MLU107" s="51"/>
      <c r="MLV107" s="51"/>
      <c r="MLW107" s="47"/>
      <c r="MLX107" s="52"/>
      <c r="MLY107" s="52"/>
      <c r="MLZ107" s="52"/>
      <c r="MMA107" s="28"/>
      <c r="MMB107" s="28"/>
      <c r="MMC107" s="28"/>
      <c r="MMD107" s="52"/>
      <c r="MME107" s="28"/>
      <c r="MMF107" s="28"/>
      <c r="MMG107" s="28"/>
      <c r="MMH107" s="28"/>
      <c r="MMI107" s="52"/>
      <c r="MMJ107" s="51"/>
      <c r="MMK107" s="51"/>
      <c r="MML107" s="51"/>
      <c r="MMM107" s="47"/>
      <c r="MMN107" s="52"/>
      <c r="MMO107" s="52"/>
      <c r="MMP107" s="52"/>
      <c r="MMQ107" s="28"/>
      <c r="MMR107" s="28"/>
      <c r="MMS107" s="28"/>
      <c r="MMT107" s="52"/>
      <c r="MMU107" s="28"/>
      <c r="MMV107" s="28"/>
      <c r="MMW107" s="28"/>
      <c r="MMX107" s="28"/>
      <c r="MMY107" s="52"/>
      <c r="MMZ107" s="51"/>
      <c r="MNA107" s="51"/>
      <c r="MNB107" s="51"/>
      <c r="MNC107" s="47"/>
      <c r="MND107" s="52"/>
      <c r="MNE107" s="52"/>
      <c r="MNF107" s="52"/>
      <c r="MNG107" s="28"/>
      <c r="MNH107" s="28"/>
      <c r="MNI107" s="28"/>
      <c r="MNJ107" s="52"/>
      <c r="MNK107" s="28"/>
      <c r="MNL107" s="28"/>
      <c r="MNM107" s="28"/>
      <c r="MNN107" s="28"/>
      <c r="MNO107" s="52"/>
      <c r="MNP107" s="51"/>
      <c r="MNQ107" s="51"/>
      <c r="MNR107" s="51"/>
      <c r="MNS107" s="47"/>
      <c r="MNT107" s="52"/>
      <c r="MNU107" s="52"/>
      <c r="MNV107" s="52"/>
      <c r="MNW107" s="28"/>
      <c r="MNX107" s="28"/>
      <c r="MNY107" s="28"/>
      <c r="MNZ107" s="52"/>
      <c r="MOA107" s="28"/>
      <c r="MOB107" s="28"/>
      <c r="MOC107" s="28"/>
      <c r="MOD107" s="28"/>
      <c r="MOE107" s="52"/>
      <c r="MOF107" s="51"/>
      <c r="MOG107" s="51"/>
      <c r="MOH107" s="51"/>
      <c r="MOI107" s="47"/>
      <c r="MOJ107" s="52"/>
      <c r="MOK107" s="52"/>
      <c r="MOL107" s="52"/>
      <c r="MOM107" s="28"/>
      <c r="MON107" s="28"/>
      <c r="MOO107" s="28"/>
      <c r="MOP107" s="52"/>
      <c r="MOQ107" s="28"/>
      <c r="MOR107" s="28"/>
      <c r="MOS107" s="28"/>
      <c r="MOT107" s="28"/>
      <c r="MOU107" s="52"/>
      <c r="MOV107" s="51"/>
      <c r="MOW107" s="51"/>
      <c r="MOX107" s="51"/>
      <c r="MOY107" s="47"/>
      <c r="MOZ107" s="52"/>
      <c r="MPA107" s="52"/>
      <c r="MPB107" s="52"/>
      <c r="MPC107" s="28"/>
      <c r="MPD107" s="28"/>
      <c r="MPE107" s="28"/>
      <c r="MPF107" s="52"/>
      <c r="MPG107" s="28"/>
      <c r="MPH107" s="28"/>
      <c r="MPI107" s="28"/>
      <c r="MPJ107" s="28"/>
      <c r="MPK107" s="52"/>
      <c r="MPL107" s="51"/>
      <c r="MPM107" s="51"/>
      <c r="MPN107" s="51"/>
      <c r="MPO107" s="47"/>
      <c r="MPP107" s="52"/>
      <c r="MPQ107" s="52"/>
      <c r="MPR107" s="52"/>
      <c r="MPS107" s="28"/>
      <c r="MPT107" s="28"/>
      <c r="MPU107" s="28"/>
      <c r="MPV107" s="52"/>
      <c r="MPW107" s="28"/>
      <c r="MPX107" s="28"/>
      <c r="MPY107" s="28"/>
      <c r="MPZ107" s="28"/>
      <c r="MQA107" s="52"/>
      <c r="MQB107" s="51"/>
      <c r="MQC107" s="51"/>
      <c r="MQD107" s="51"/>
      <c r="MQE107" s="47"/>
      <c r="MQF107" s="52"/>
      <c r="MQG107" s="52"/>
      <c r="MQH107" s="52"/>
      <c r="MQI107" s="28"/>
      <c r="MQJ107" s="28"/>
      <c r="MQK107" s="28"/>
      <c r="MQL107" s="52"/>
      <c r="MQM107" s="28"/>
      <c r="MQN107" s="28"/>
      <c r="MQO107" s="28"/>
      <c r="MQP107" s="28"/>
      <c r="MQQ107" s="52"/>
      <c r="MQR107" s="51"/>
      <c r="MQS107" s="51"/>
      <c r="MQT107" s="51"/>
      <c r="MQU107" s="47"/>
      <c r="MQV107" s="52"/>
      <c r="MQW107" s="52"/>
      <c r="MQX107" s="52"/>
      <c r="MQY107" s="28"/>
      <c r="MQZ107" s="28"/>
      <c r="MRA107" s="28"/>
      <c r="MRB107" s="52"/>
      <c r="MRC107" s="28"/>
      <c r="MRD107" s="28"/>
      <c r="MRE107" s="28"/>
      <c r="MRF107" s="28"/>
      <c r="MRG107" s="52"/>
      <c r="MRH107" s="51"/>
      <c r="MRI107" s="51"/>
      <c r="MRJ107" s="51"/>
      <c r="MRK107" s="47"/>
      <c r="MRL107" s="52"/>
      <c r="MRM107" s="52"/>
      <c r="MRN107" s="52"/>
      <c r="MRO107" s="28"/>
      <c r="MRP107" s="28"/>
      <c r="MRQ107" s="28"/>
      <c r="MRR107" s="52"/>
      <c r="MRS107" s="28"/>
      <c r="MRT107" s="28"/>
      <c r="MRU107" s="28"/>
      <c r="MRV107" s="28"/>
      <c r="MRW107" s="52"/>
      <c r="MRX107" s="51"/>
      <c r="MRY107" s="51"/>
      <c r="MRZ107" s="51"/>
      <c r="MSA107" s="47"/>
      <c r="MSB107" s="52"/>
      <c r="MSC107" s="52"/>
      <c r="MSD107" s="52"/>
      <c r="MSE107" s="28"/>
      <c r="MSF107" s="28"/>
      <c r="MSG107" s="28"/>
      <c r="MSH107" s="52"/>
      <c r="MSI107" s="28"/>
      <c r="MSJ107" s="28"/>
      <c r="MSK107" s="28"/>
      <c r="MSL107" s="28"/>
      <c r="MSM107" s="52"/>
      <c r="MSN107" s="51"/>
      <c r="MSO107" s="51"/>
      <c r="MSP107" s="51"/>
      <c r="MSQ107" s="47"/>
      <c r="MSR107" s="52"/>
      <c r="MSS107" s="52"/>
      <c r="MST107" s="52"/>
      <c r="MSU107" s="28"/>
      <c r="MSV107" s="28"/>
      <c r="MSW107" s="28"/>
      <c r="MSX107" s="52"/>
      <c r="MSY107" s="28"/>
      <c r="MSZ107" s="28"/>
      <c r="MTA107" s="28"/>
      <c r="MTB107" s="28"/>
      <c r="MTC107" s="52"/>
      <c r="MTD107" s="51"/>
      <c r="MTE107" s="51"/>
      <c r="MTF107" s="51"/>
      <c r="MTG107" s="47"/>
      <c r="MTH107" s="52"/>
      <c r="MTI107" s="52"/>
      <c r="MTJ107" s="52"/>
      <c r="MTK107" s="28"/>
      <c r="MTL107" s="28"/>
      <c r="MTM107" s="28"/>
      <c r="MTN107" s="52"/>
      <c r="MTO107" s="28"/>
      <c r="MTP107" s="28"/>
      <c r="MTQ107" s="28"/>
      <c r="MTR107" s="28"/>
      <c r="MTS107" s="52"/>
      <c r="MTT107" s="51"/>
      <c r="MTU107" s="51"/>
      <c r="MTV107" s="51"/>
      <c r="MTW107" s="47"/>
      <c r="MTX107" s="52"/>
      <c r="MTY107" s="52"/>
      <c r="MTZ107" s="52"/>
      <c r="MUA107" s="28"/>
      <c r="MUB107" s="28"/>
      <c r="MUC107" s="28"/>
      <c r="MUD107" s="52"/>
      <c r="MUE107" s="28"/>
      <c r="MUF107" s="28"/>
      <c r="MUG107" s="28"/>
      <c r="MUH107" s="28"/>
      <c r="MUI107" s="52"/>
      <c r="MUJ107" s="51"/>
      <c r="MUK107" s="51"/>
      <c r="MUL107" s="51"/>
      <c r="MUM107" s="47"/>
      <c r="MUN107" s="52"/>
      <c r="MUO107" s="52"/>
      <c r="MUP107" s="52"/>
      <c r="MUQ107" s="28"/>
      <c r="MUR107" s="28"/>
      <c r="MUS107" s="28"/>
      <c r="MUT107" s="52"/>
      <c r="MUU107" s="28"/>
      <c r="MUV107" s="28"/>
      <c r="MUW107" s="28"/>
      <c r="MUX107" s="28"/>
      <c r="MUY107" s="52"/>
      <c r="MUZ107" s="51"/>
      <c r="MVA107" s="51"/>
      <c r="MVB107" s="51"/>
      <c r="MVC107" s="47"/>
      <c r="MVD107" s="52"/>
      <c r="MVE107" s="52"/>
      <c r="MVF107" s="52"/>
      <c r="MVG107" s="28"/>
      <c r="MVH107" s="28"/>
      <c r="MVI107" s="28"/>
      <c r="MVJ107" s="52"/>
      <c r="MVK107" s="28"/>
      <c r="MVL107" s="28"/>
      <c r="MVM107" s="28"/>
      <c r="MVN107" s="28"/>
      <c r="MVO107" s="52"/>
      <c r="MVP107" s="51"/>
      <c r="MVQ107" s="51"/>
      <c r="MVR107" s="51"/>
      <c r="MVS107" s="47"/>
      <c r="MVT107" s="52"/>
      <c r="MVU107" s="52"/>
      <c r="MVV107" s="52"/>
      <c r="MVW107" s="28"/>
      <c r="MVX107" s="28"/>
      <c r="MVY107" s="28"/>
      <c r="MVZ107" s="52"/>
      <c r="MWA107" s="28"/>
      <c r="MWB107" s="28"/>
      <c r="MWC107" s="28"/>
      <c r="MWD107" s="28"/>
      <c r="MWE107" s="52"/>
      <c r="MWF107" s="51"/>
      <c r="MWG107" s="51"/>
      <c r="MWH107" s="51"/>
      <c r="MWI107" s="47"/>
      <c r="MWJ107" s="52"/>
      <c r="MWK107" s="52"/>
      <c r="MWL107" s="52"/>
      <c r="MWM107" s="28"/>
      <c r="MWN107" s="28"/>
      <c r="MWO107" s="28"/>
      <c r="MWP107" s="52"/>
      <c r="MWQ107" s="28"/>
      <c r="MWR107" s="28"/>
      <c r="MWS107" s="28"/>
      <c r="MWT107" s="28"/>
      <c r="MWU107" s="52"/>
      <c r="MWV107" s="51"/>
      <c r="MWW107" s="51"/>
      <c r="MWX107" s="51"/>
      <c r="MWY107" s="47"/>
      <c r="MWZ107" s="52"/>
      <c r="MXA107" s="52"/>
      <c r="MXB107" s="52"/>
      <c r="MXC107" s="28"/>
      <c r="MXD107" s="28"/>
      <c r="MXE107" s="28"/>
      <c r="MXF107" s="52"/>
      <c r="MXG107" s="28"/>
      <c r="MXH107" s="28"/>
      <c r="MXI107" s="28"/>
      <c r="MXJ107" s="28"/>
      <c r="MXK107" s="52"/>
      <c r="MXL107" s="51"/>
      <c r="MXM107" s="51"/>
      <c r="MXN107" s="51"/>
      <c r="MXO107" s="47"/>
      <c r="MXP107" s="52"/>
      <c r="MXQ107" s="52"/>
      <c r="MXR107" s="52"/>
      <c r="MXS107" s="28"/>
      <c r="MXT107" s="28"/>
      <c r="MXU107" s="28"/>
      <c r="MXV107" s="52"/>
      <c r="MXW107" s="28"/>
      <c r="MXX107" s="28"/>
      <c r="MXY107" s="28"/>
      <c r="MXZ107" s="28"/>
      <c r="MYA107" s="52"/>
      <c r="MYB107" s="51"/>
      <c r="MYC107" s="51"/>
      <c r="MYD107" s="51"/>
      <c r="MYE107" s="47"/>
      <c r="MYF107" s="52"/>
      <c r="MYG107" s="52"/>
      <c r="MYH107" s="52"/>
      <c r="MYI107" s="28"/>
      <c r="MYJ107" s="28"/>
      <c r="MYK107" s="28"/>
      <c r="MYL107" s="52"/>
      <c r="MYM107" s="28"/>
      <c r="MYN107" s="28"/>
      <c r="MYO107" s="28"/>
      <c r="MYP107" s="28"/>
      <c r="MYQ107" s="52"/>
      <c r="MYR107" s="51"/>
      <c r="MYS107" s="51"/>
      <c r="MYT107" s="51"/>
      <c r="MYU107" s="47"/>
      <c r="MYV107" s="52"/>
      <c r="MYW107" s="52"/>
      <c r="MYX107" s="52"/>
      <c r="MYY107" s="28"/>
      <c r="MYZ107" s="28"/>
      <c r="MZA107" s="28"/>
      <c r="MZB107" s="52"/>
      <c r="MZC107" s="28"/>
      <c r="MZD107" s="28"/>
      <c r="MZE107" s="28"/>
      <c r="MZF107" s="28"/>
      <c r="MZG107" s="52"/>
      <c r="MZH107" s="51"/>
      <c r="MZI107" s="51"/>
      <c r="MZJ107" s="51"/>
      <c r="MZK107" s="47"/>
      <c r="MZL107" s="52"/>
      <c r="MZM107" s="52"/>
      <c r="MZN107" s="52"/>
      <c r="MZO107" s="28"/>
      <c r="MZP107" s="28"/>
      <c r="MZQ107" s="28"/>
      <c r="MZR107" s="52"/>
      <c r="MZS107" s="28"/>
      <c r="MZT107" s="28"/>
      <c r="MZU107" s="28"/>
      <c r="MZV107" s="28"/>
      <c r="MZW107" s="52"/>
      <c r="MZX107" s="51"/>
      <c r="MZY107" s="51"/>
      <c r="MZZ107" s="51"/>
      <c r="NAA107" s="47"/>
      <c r="NAB107" s="52"/>
      <c r="NAC107" s="52"/>
      <c r="NAD107" s="52"/>
      <c r="NAE107" s="28"/>
      <c r="NAF107" s="28"/>
      <c r="NAG107" s="28"/>
      <c r="NAH107" s="52"/>
      <c r="NAI107" s="28"/>
      <c r="NAJ107" s="28"/>
      <c r="NAK107" s="28"/>
      <c r="NAL107" s="28"/>
      <c r="NAM107" s="52"/>
      <c r="NAN107" s="51"/>
      <c r="NAO107" s="51"/>
      <c r="NAP107" s="51"/>
      <c r="NAQ107" s="47"/>
      <c r="NAR107" s="52"/>
      <c r="NAS107" s="52"/>
      <c r="NAT107" s="52"/>
      <c r="NAU107" s="28"/>
      <c r="NAV107" s="28"/>
      <c r="NAW107" s="28"/>
      <c r="NAX107" s="52"/>
      <c r="NAY107" s="28"/>
      <c r="NAZ107" s="28"/>
      <c r="NBA107" s="28"/>
      <c r="NBB107" s="28"/>
      <c r="NBC107" s="52"/>
      <c r="NBD107" s="51"/>
      <c r="NBE107" s="51"/>
      <c r="NBF107" s="51"/>
      <c r="NBG107" s="47"/>
      <c r="NBH107" s="52"/>
      <c r="NBI107" s="52"/>
      <c r="NBJ107" s="52"/>
      <c r="NBK107" s="28"/>
      <c r="NBL107" s="28"/>
      <c r="NBM107" s="28"/>
      <c r="NBN107" s="52"/>
      <c r="NBO107" s="28"/>
      <c r="NBP107" s="28"/>
      <c r="NBQ107" s="28"/>
      <c r="NBR107" s="28"/>
      <c r="NBS107" s="52"/>
      <c r="NBT107" s="51"/>
      <c r="NBU107" s="51"/>
      <c r="NBV107" s="51"/>
      <c r="NBW107" s="47"/>
      <c r="NBX107" s="52"/>
      <c r="NBY107" s="52"/>
      <c r="NBZ107" s="52"/>
      <c r="NCA107" s="28"/>
      <c r="NCB107" s="28"/>
      <c r="NCC107" s="28"/>
      <c r="NCD107" s="52"/>
      <c r="NCE107" s="28"/>
      <c r="NCF107" s="28"/>
      <c r="NCG107" s="28"/>
      <c r="NCH107" s="28"/>
      <c r="NCI107" s="52"/>
      <c r="NCJ107" s="51"/>
      <c r="NCK107" s="51"/>
      <c r="NCL107" s="51"/>
      <c r="NCM107" s="47"/>
      <c r="NCN107" s="52"/>
      <c r="NCO107" s="52"/>
      <c r="NCP107" s="52"/>
      <c r="NCQ107" s="28"/>
      <c r="NCR107" s="28"/>
      <c r="NCS107" s="28"/>
      <c r="NCT107" s="52"/>
      <c r="NCU107" s="28"/>
      <c r="NCV107" s="28"/>
      <c r="NCW107" s="28"/>
      <c r="NCX107" s="28"/>
      <c r="NCY107" s="52"/>
      <c r="NCZ107" s="51"/>
      <c r="NDA107" s="51"/>
      <c r="NDB107" s="51"/>
      <c r="NDC107" s="47"/>
      <c r="NDD107" s="52"/>
      <c r="NDE107" s="52"/>
      <c r="NDF107" s="52"/>
      <c r="NDG107" s="28"/>
      <c r="NDH107" s="28"/>
      <c r="NDI107" s="28"/>
      <c r="NDJ107" s="52"/>
      <c r="NDK107" s="28"/>
      <c r="NDL107" s="28"/>
      <c r="NDM107" s="28"/>
      <c r="NDN107" s="28"/>
      <c r="NDO107" s="52"/>
      <c r="NDP107" s="51"/>
      <c r="NDQ107" s="51"/>
      <c r="NDR107" s="51"/>
      <c r="NDS107" s="47"/>
      <c r="NDT107" s="52"/>
      <c r="NDU107" s="52"/>
      <c r="NDV107" s="52"/>
      <c r="NDW107" s="28"/>
      <c r="NDX107" s="28"/>
      <c r="NDY107" s="28"/>
      <c r="NDZ107" s="52"/>
      <c r="NEA107" s="28"/>
      <c r="NEB107" s="28"/>
      <c r="NEC107" s="28"/>
      <c r="NED107" s="28"/>
      <c r="NEE107" s="52"/>
      <c r="NEF107" s="51"/>
      <c r="NEG107" s="51"/>
      <c r="NEH107" s="51"/>
      <c r="NEI107" s="47"/>
      <c r="NEJ107" s="52"/>
      <c r="NEK107" s="52"/>
      <c r="NEL107" s="52"/>
      <c r="NEM107" s="28"/>
      <c r="NEN107" s="28"/>
      <c r="NEO107" s="28"/>
      <c r="NEP107" s="52"/>
      <c r="NEQ107" s="28"/>
      <c r="NER107" s="28"/>
      <c r="NES107" s="28"/>
      <c r="NET107" s="28"/>
      <c r="NEU107" s="52"/>
      <c r="NEV107" s="51"/>
      <c r="NEW107" s="51"/>
      <c r="NEX107" s="51"/>
      <c r="NEY107" s="47"/>
      <c r="NEZ107" s="52"/>
      <c r="NFA107" s="52"/>
      <c r="NFB107" s="52"/>
      <c r="NFC107" s="28"/>
      <c r="NFD107" s="28"/>
      <c r="NFE107" s="28"/>
      <c r="NFF107" s="52"/>
      <c r="NFG107" s="28"/>
      <c r="NFH107" s="28"/>
      <c r="NFI107" s="28"/>
      <c r="NFJ107" s="28"/>
      <c r="NFK107" s="52"/>
      <c r="NFL107" s="51"/>
      <c r="NFM107" s="51"/>
      <c r="NFN107" s="51"/>
      <c r="NFO107" s="47"/>
      <c r="NFP107" s="52"/>
      <c r="NFQ107" s="52"/>
      <c r="NFR107" s="52"/>
      <c r="NFS107" s="28"/>
      <c r="NFT107" s="28"/>
      <c r="NFU107" s="28"/>
      <c r="NFV107" s="52"/>
      <c r="NFW107" s="28"/>
      <c r="NFX107" s="28"/>
      <c r="NFY107" s="28"/>
      <c r="NFZ107" s="28"/>
      <c r="NGA107" s="52"/>
      <c r="NGB107" s="51"/>
      <c r="NGC107" s="51"/>
      <c r="NGD107" s="51"/>
      <c r="NGE107" s="47"/>
      <c r="NGF107" s="52"/>
      <c r="NGG107" s="52"/>
      <c r="NGH107" s="52"/>
      <c r="NGI107" s="28"/>
      <c r="NGJ107" s="28"/>
      <c r="NGK107" s="28"/>
      <c r="NGL107" s="52"/>
      <c r="NGM107" s="28"/>
      <c r="NGN107" s="28"/>
      <c r="NGO107" s="28"/>
      <c r="NGP107" s="28"/>
      <c r="NGQ107" s="52"/>
      <c r="NGR107" s="51"/>
      <c r="NGS107" s="51"/>
      <c r="NGT107" s="51"/>
      <c r="NGU107" s="47"/>
      <c r="NGV107" s="52"/>
      <c r="NGW107" s="52"/>
      <c r="NGX107" s="52"/>
      <c r="NGY107" s="28"/>
      <c r="NGZ107" s="28"/>
      <c r="NHA107" s="28"/>
      <c r="NHB107" s="52"/>
      <c r="NHC107" s="28"/>
      <c r="NHD107" s="28"/>
      <c r="NHE107" s="28"/>
      <c r="NHF107" s="28"/>
      <c r="NHG107" s="52"/>
      <c r="NHH107" s="51"/>
      <c r="NHI107" s="51"/>
      <c r="NHJ107" s="51"/>
      <c r="NHK107" s="47"/>
      <c r="NHL107" s="52"/>
      <c r="NHM107" s="52"/>
      <c r="NHN107" s="52"/>
      <c r="NHO107" s="28"/>
      <c r="NHP107" s="28"/>
      <c r="NHQ107" s="28"/>
      <c r="NHR107" s="52"/>
      <c r="NHS107" s="28"/>
      <c r="NHT107" s="28"/>
      <c r="NHU107" s="28"/>
      <c r="NHV107" s="28"/>
      <c r="NHW107" s="52"/>
      <c r="NHX107" s="51"/>
      <c r="NHY107" s="51"/>
      <c r="NHZ107" s="51"/>
      <c r="NIA107" s="47"/>
      <c r="NIB107" s="52"/>
      <c r="NIC107" s="52"/>
      <c r="NID107" s="52"/>
      <c r="NIE107" s="28"/>
      <c r="NIF107" s="28"/>
      <c r="NIG107" s="28"/>
      <c r="NIH107" s="52"/>
      <c r="NII107" s="28"/>
      <c r="NIJ107" s="28"/>
      <c r="NIK107" s="28"/>
      <c r="NIL107" s="28"/>
      <c r="NIM107" s="52"/>
      <c r="NIN107" s="51"/>
      <c r="NIO107" s="51"/>
      <c r="NIP107" s="51"/>
      <c r="NIQ107" s="47"/>
      <c r="NIR107" s="52"/>
      <c r="NIS107" s="52"/>
      <c r="NIT107" s="52"/>
      <c r="NIU107" s="28"/>
      <c r="NIV107" s="28"/>
      <c r="NIW107" s="28"/>
      <c r="NIX107" s="52"/>
      <c r="NIY107" s="28"/>
      <c r="NIZ107" s="28"/>
      <c r="NJA107" s="28"/>
      <c r="NJB107" s="28"/>
      <c r="NJC107" s="52"/>
      <c r="NJD107" s="51"/>
      <c r="NJE107" s="51"/>
      <c r="NJF107" s="51"/>
      <c r="NJG107" s="47"/>
      <c r="NJH107" s="52"/>
      <c r="NJI107" s="52"/>
      <c r="NJJ107" s="52"/>
      <c r="NJK107" s="28"/>
      <c r="NJL107" s="28"/>
      <c r="NJM107" s="28"/>
      <c r="NJN107" s="52"/>
      <c r="NJO107" s="28"/>
      <c r="NJP107" s="28"/>
      <c r="NJQ107" s="28"/>
      <c r="NJR107" s="28"/>
      <c r="NJS107" s="52"/>
      <c r="NJT107" s="51"/>
      <c r="NJU107" s="51"/>
      <c r="NJV107" s="51"/>
      <c r="NJW107" s="47"/>
      <c r="NJX107" s="52"/>
      <c r="NJY107" s="52"/>
      <c r="NJZ107" s="52"/>
      <c r="NKA107" s="28"/>
      <c r="NKB107" s="28"/>
      <c r="NKC107" s="28"/>
      <c r="NKD107" s="52"/>
      <c r="NKE107" s="28"/>
      <c r="NKF107" s="28"/>
      <c r="NKG107" s="28"/>
      <c r="NKH107" s="28"/>
      <c r="NKI107" s="52"/>
      <c r="NKJ107" s="51"/>
      <c r="NKK107" s="51"/>
      <c r="NKL107" s="51"/>
      <c r="NKM107" s="47"/>
      <c r="NKN107" s="52"/>
      <c r="NKO107" s="52"/>
      <c r="NKP107" s="52"/>
      <c r="NKQ107" s="28"/>
      <c r="NKR107" s="28"/>
      <c r="NKS107" s="28"/>
      <c r="NKT107" s="52"/>
      <c r="NKU107" s="28"/>
      <c r="NKV107" s="28"/>
      <c r="NKW107" s="28"/>
      <c r="NKX107" s="28"/>
      <c r="NKY107" s="52"/>
      <c r="NKZ107" s="51"/>
      <c r="NLA107" s="51"/>
      <c r="NLB107" s="51"/>
      <c r="NLC107" s="47"/>
      <c r="NLD107" s="52"/>
      <c r="NLE107" s="52"/>
      <c r="NLF107" s="52"/>
      <c r="NLG107" s="28"/>
      <c r="NLH107" s="28"/>
      <c r="NLI107" s="28"/>
      <c r="NLJ107" s="52"/>
      <c r="NLK107" s="28"/>
      <c r="NLL107" s="28"/>
      <c r="NLM107" s="28"/>
      <c r="NLN107" s="28"/>
      <c r="NLO107" s="52"/>
      <c r="NLP107" s="51"/>
      <c r="NLQ107" s="51"/>
      <c r="NLR107" s="51"/>
      <c r="NLS107" s="47"/>
      <c r="NLT107" s="52"/>
      <c r="NLU107" s="52"/>
      <c r="NLV107" s="52"/>
      <c r="NLW107" s="28"/>
      <c r="NLX107" s="28"/>
      <c r="NLY107" s="28"/>
      <c r="NLZ107" s="52"/>
      <c r="NMA107" s="28"/>
      <c r="NMB107" s="28"/>
      <c r="NMC107" s="28"/>
      <c r="NMD107" s="28"/>
      <c r="NME107" s="52"/>
      <c r="NMF107" s="51"/>
      <c r="NMG107" s="51"/>
      <c r="NMH107" s="51"/>
      <c r="NMI107" s="47"/>
      <c r="NMJ107" s="52"/>
      <c r="NMK107" s="52"/>
      <c r="NML107" s="52"/>
      <c r="NMM107" s="28"/>
      <c r="NMN107" s="28"/>
      <c r="NMO107" s="28"/>
      <c r="NMP107" s="52"/>
      <c r="NMQ107" s="28"/>
      <c r="NMR107" s="28"/>
      <c r="NMS107" s="28"/>
      <c r="NMT107" s="28"/>
      <c r="NMU107" s="52"/>
      <c r="NMV107" s="51"/>
      <c r="NMW107" s="51"/>
      <c r="NMX107" s="51"/>
      <c r="NMY107" s="47"/>
      <c r="NMZ107" s="52"/>
      <c r="NNA107" s="52"/>
      <c r="NNB107" s="52"/>
      <c r="NNC107" s="28"/>
      <c r="NND107" s="28"/>
      <c r="NNE107" s="28"/>
      <c r="NNF107" s="52"/>
      <c r="NNG107" s="28"/>
      <c r="NNH107" s="28"/>
      <c r="NNI107" s="28"/>
      <c r="NNJ107" s="28"/>
      <c r="NNK107" s="52"/>
      <c r="NNL107" s="51"/>
      <c r="NNM107" s="51"/>
      <c r="NNN107" s="51"/>
      <c r="NNO107" s="47"/>
      <c r="NNP107" s="52"/>
      <c r="NNQ107" s="52"/>
      <c r="NNR107" s="52"/>
      <c r="NNS107" s="28"/>
      <c r="NNT107" s="28"/>
      <c r="NNU107" s="28"/>
      <c r="NNV107" s="52"/>
      <c r="NNW107" s="28"/>
      <c r="NNX107" s="28"/>
      <c r="NNY107" s="28"/>
      <c r="NNZ107" s="28"/>
      <c r="NOA107" s="52"/>
      <c r="NOB107" s="51"/>
      <c r="NOC107" s="51"/>
      <c r="NOD107" s="51"/>
      <c r="NOE107" s="47"/>
      <c r="NOF107" s="52"/>
      <c r="NOG107" s="52"/>
      <c r="NOH107" s="52"/>
      <c r="NOI107" s="28"/>
      <c r="NOJ107" s="28"/>
      <c r="NOK107" s="28"/>
      <c r="NOL107" s="52"/>
      <c r="NOM107" s="28"/>
      <c r="NON107" s="28"/>
      <c r="NOO107" s="28"/>
      <c r="NOP107" s="28"/>
      <c r="NOQ107" s="52"/>
      <c r="NOR107" s="51"/>
      <c r="NOS107" s="51"/>
      <c r="NOT107" s="51"/>
      <c r="NOU107" s="47"/>
      <c r="NOV107" s="52"/>
      <c r="NOW107" s="52"/>
      <c r="NOX107" s="52"/>
      <c r="NOY107" s="28"/>
      <c r="NOZ107" s="28"/>
      <c r="NPA107" s="28"/>
      <c r="NPB107" s="52"/>
      <c r="NPC107" s="28"/>
      <c r="NPD107" s="28"/>
      <c r="NPE107" s="28"/>
      <c r="NPF107" s="28"/>
      <c r="NPG107" s="52"/>
      <c r="NPH107" s="51"/>
      <c r="NPI107" s="51"/>
      <c r="NPJ107" s="51"/>
      <c r="NPK107" s="47"/>
      <c r="NPL107" s="52"/>
      <c r="NPM107" s="52"/>
      <c r="NPN107" s="52"/>
      <c r="NPO107" s="28"/>
      <c r="NPP107" s="28"/>
      <c r="NPQ107" s="28"/>
      <c r="NPR107" s="52"/>
      <c r="NPS107" s="28"/>
      <c r="NPT107" s="28"/>
      <c r="NPU107" s="28"/>
      <c r="NPV107" s="28"/>
      <c r="NPW107" s="52"/>
      <c r="NPX107" s="51"/>
      <c r="NPY107" s="51"/>
      <c r="NPZ107" s="51"/>
      <c r="NQA107" s="47"/>
      <c r="NQB107" s="52"/>
      <c r="NQC107" s="52"/>
      <c r="NQD107" s="52"/>
      <c r="NQE107" s="28"/>
      <c r="NQF107" s="28"/>
      <c r="NQG107" s="28"/>
      <c r="NQH107" s="52"/>
      <c r="NQI107" s="28"/>
      <c r="NQJ107" s="28"/>
      <c r="NQK107" s="28"/>
      <c r="NQL107" s="28"/>
      <c r="NQM107" s="52"/>
      <c r="NQN107" s="51"/>
      <c r="NQO107" s="51"/>
      <c r="NQP107" s="51"/>
      <c r="NQQ107" s="47"/>
      <c r="NQR107" s="52"/>
      <c r="NQS107" s="52"/>
      <c r="NQT107" s="52"/>
      <c r="NQU107" s="28"/>
      <c r="NQV107" s="28"/>
      <c r="NQW107" s="28"/>
      <c r="NQX107" s="52"/>
      <c r="NQY107" s="28"/>
      <c r="NQZ107" s="28"/>
      <c r="NRA107" s="28"/>
      <c r="NRB107" s="28"/>
      <c r="NRC107" s="52"/>
      <c r="NRD107" s="51"/>
      <c r="NRE107" s="51"/>
      <c r="NRF107" s="51"/>
      <c r="NRG107" s="47"/>
      <c r="NRH107" s="52"/>
      <c r="NRI107" s="52"/>
      <c r="NRJ107" s="52"/>
      <c r="NRK107" s="28"/>
      <c r="NRL107" s="28"/>
      <c r="NRM107" s="28"/>
      <c r="NRN107" s="52"/>
      <c r="NRO107" s="28"/>
      <c r="NRP107" s="28"/>
      <c r="NRQ107" s="28"/>
      <c r="NRR107" s="28"/>
      <c r="NRS107" s="52"/>
      <c r="NRT107" s="51"/>
      <c r="NRU107" s="51"/>
      <c r="NRV107" s="51"/>
      <c r="NRW107" s="47"/>
      <c r="NRX107" s="52"/>
      <c r="NRY107" s="52"/>
      <c r="NRZ107" s="52"/>
      <c r="NSA107" s="28"/>
      <c r="NSB107" s="28"/>
      <c r="NSC107" s="28"/>
      <c r="NSD107" s="52"/>
      <c r="NSE107" s="28"/>
      <c r="NSF107" s="28"/>
      <c r="NSG107" s="28"/>
      <c r="NSH107" s="28"/>
      <c r="NSI107" s="52"/>
      <c r="NSJ107" s="51"/>
      <c r="NSK107" s="51"/>
      <c r="NSL107" s="51"/>
      <c r="NSM107" s="47"/>
      <c r="NSN107" s="52"/>
      <c r="NSO107" s="52"/>
      <c r="NSP107" s="52"/>
      <c r="NSQ107" s="28"/>
      <c r="NSR107" s="28"/>
      <c r="NSS107" s="28"/>
      <c r="NST107" s="52"/>
      <c r="NSU107" s="28"/>
      <c r="NSV107" s="28"/>
      <c r="NSW107" s="28"/>
      <c r="NSX107" s="28"/>
      <c r="NSY107" s="52"/>
      <c r="NSZ107" s="51"/>
      <c r="NTA107" s="51"/>
      <c r="NTB107" s="51"/>
      <c r="NTC107" s="47"/>
      <c r="NTD107" s="52"/>
      <c r="NTE107" s="52"/>
      <c r="NTF107" s="52"/>
      <c r="NTG107" s="28"/>
      <c r="NTH107" s="28"/>
      <c r="NTI107" s="28"/>
      <c r="NTJ107" s="52"/>
      <c r="NTK107" s="28"/>
      <c r="NTL107" s="28"/>
      <c r="NTM107" s="28"/>
      <c r="NTN107" s="28"/>
      <c r="NTO107" s="52"/>
      <c r="NTP107" s="51"/>
      <c r="NTQ107" s="51"/>
      <c r="NTR107" s="51"/>
      <c r="NTS107" s="47"/>
      <c r="NTT107" s="52"/>
      <c r="NTU107" s="52"/>
      <c r="NTV107" s="52"/>
      <c r="NTW107" s="28"/>
      <c r="NTX107" s="28"/>
      <c r="NTY107" s="28"/>
      <c r="NTZ107" s="52"/>
      <c r="NUA107" s="28"/>
      <c r="NUB107" s="28"/>
      <c r="NUC107" s="28"/>
      <c r="NUD107" s="28"/>
      <c r="NUE107" s="52"/>
      <c r="NUF107" s="51"/>
      <c r="NUG107" s="51"/>
      <c r="NUH107" s="51"/>
      <c r="NUI107" s="47"/>
      <c r="NUJ107" s="52"/>
      <c r="NUK107" s="52"/>
      <c r="NUL107" s="52"/>
      <c r="NUM107" s="28"/>
      <c r="NUN107" s="28"/>
      <c r="NUO107" s="28"/>
      <c r="NUP107" s="52"/>
      <c r="NUQ107" s="28"/>
      <c r="NUR107" s="28"/>
      <c r="NUS107" s="28"/>
      <c r="NUT107" s="28"/>
      <c r="NUU107" s="52"/>
      <c r="NUV107" s="51"/>
      <c r="NUW107" s="51"/>
      <c r="NUX107" s="51"/>
      <c r="NUY107" s="47"/>
      <c r="NUZ107" s="52"/>
      <c r="NVA107" s="52"/>
      <c r="NVB107" s="52"/>
      <c r="NVC107" s="28"/>
      <c r="NVD107" s="28"/>
      <c r="NVE107" s="28"/>
      <c r="NVF107" s="52"/>
      <c r="NVG107" s="28"/>
      <c r="NVH107" s="28"/>
      <c r="NVI107" s="28"/>
      <c r="NVJ107" s="28"/>
      <c r="NVK107" s="52"/>
      <c r="NVL107" s="51"/>
      <c r="NVM107" s="51"/>
      <c r="NVN107" s="51"/>
      <c r="NVO107" s="47"/>
      <c r="NVP107" s="52"/>
      <c r="NVQ107" s="52"/>
      <c r="NVR107" s="52"/>
      <c r="NVS107" s="28"/>
      <c r="NVT107" s="28"/>
      <c r="NVU107" s="28"/>
      <c r="NVV107" s="52"/>
      <c r="NVW107" s="28"/>
      <c r="NVX107" s="28"/>
      <c r="NVY107" s="28"/>
      <c r="NVZ107" s="28"/>
      <c r="NWA107" s="52"/>
      <c r="NWB107" s="51"/>
      <c r="NWC107" s="51"/>
      <c r="NWD107" s="51"/>
      <c r="NWE107" s="47"/>
      <c r="NWF107" s="52"/>
      <c r="NWG107" s="52"/>
      <c r="NWH107" s="52"/>
      <c r="NWI107" s="28"/>
      <c r="NWJ107" s="28"/>
      <c r="NWK107" s="28"/>
      <c r="NWL107" s="52"/>
      <c r="NWM107" s="28"/>
      <c r="NWN107" s="28"/>
      <c r="NWO107" s="28"/>
      <c r="NWP107" s="28"/>
      <c r="NWQ107" s="52"/>
      <c r="NWR107" s="51"/>
      <c r="NWS107" s="51"/>
      <c r="NWT107" s="51"/>
      <c r="NWU107" s="47"/>
      <c r="NWV107" s="52"/>
      <c r="NWW107" s="52"/>
      <c r="NWX107" s="52"/>
      <c r="NWY107" s="28"/>
      <c r="NWZ107" s="28"/>
      <c r="NXA107" s="28"/>
      <c r="NXB107" s="52"/>
      <c r="NXC107" s="28"/>
      <c r="NXD107" s="28"/>
      <c r="NXE107" s="28"/>
      <c r="NXF107" s="28"/>
      <c r="NXG107" s="52"/>
      <c r="NXH107" s="51"/>
      <c r="NXI107" s="51"/>
      <c r="NXJ107" s="51"/>
      <c r="NXK107" s="47"/>
      <c r="NXL107" s="52"/>
      <c r="NXM107" s="52"/>
      <c r="NXN107" s="52"/>
      <c r="NXO107" s="28"/>
      <c r="NXP107" s="28"/>
      <c r="NXQ107" s="28"/>
      <c r="NXR107" s="52"/>
      <c r="NXS107" s="28"/>
      <c r="NXT107" s="28"/>
      <c r="NXU107" s="28"/>
      <c r="NXV107" s="28"/>
      <c r="NXW107" s="52"/>
      <c r="NXX107" s="51"/>
      <c r="NXY107" s="51"/>
      <c r="NXZ107" s="51"/>
      <c r="NYA107" s="47"/>
      <c r="NYB107" s="52"/>
      <c r="NYC107" s="52"/>
      <c r="NYD107" s="52"/>
      <c r="NYE107" s="28"/>
      <c r="NYF107" s="28"/>
      <c r="NYG107" s="28"/>
      <c r="NYH107" s="52"/>
      <c r="NYI107" s="28"/>
      <c r="NYJ107" s="28"/>
      <c r="NYK107" s="28"/>
      <c r="NYL107" s="28"/>
      <c r="NYM107" s="52"/>
      <c r="NYN107" s="51"/>
      <c r="NYO107" s="51"/>
      <c r="NYP107" s="51"/>
      <c r="NYQ107" s="47"/>
      <c r="NYR107" s="52"/>
      <c r="NYS107" s="52"/>
      <c r="NYT107" s="52"/>
      <c r="NYU107" s="28"/>
      <c r="NYV107" s="28"/>
      <c r="NYW107" s="28"/>
      <c r="NYX107" s="52"/>
      <c r="NYY107" s="28"/>
      <c r="NYZ107" s="28"/>
      <c r="NZA107" s="28"/>
      <c r="NZB107" s="28"/>
      <c r="NZC107" s="52"/>
      <c r="NZD107" s="51"/>
      <c r="NZE107" s="51"/>
      <c r="NZF107" s="51"/>
      <c r="NZG107" s="47"/>
      <c r="NZH107" s="52"/>
      <c r="NZI107" s="52"/>
      <c r="NZJ107" s="52"/>
      <c r="NZK107" s="28"/>
      <c r="NZL107" s="28"/>
      <c r="NZM107" s="28"/>
      <c r="NZN107" s="52"/>
      <c r="NZO107" s="28"/>
      <c r="NZP107" s="28"/>
      <c r="NZQ107" s="28"/>
      <c r="NZR107" s="28"/>
      <c r="NZS107" s="52"/>
      <c r="NZT107" s="51"/>
      <c r="NZU107" s="51"/>
      <c r="NZV107" s="51"/>
      <c r="NZW107" s="47"/>
      <c r="NZX107" s="52"/>
      <c r="NZY107" s="52"/>
      <c r="NZZ107" s="52"/>
      <c r="OAA107" s="28"/>
      <c r="OAB107" s="28"/>
      <c r="OAC107" s="28"/>
      <c r="OAD107" s="52"/>
      <c r="OAE107" s="28"/>
      <c r="OAF107" s="28"/>
      <c r="OAG107" s="28"/>
      <c r="OAH107" s="28"/>
      <c r="OAI107" s="52"/>
      <c r="OAJ107" s="51"/>
      <c r="OAK107" s="51"/>
      <c r="OAL107" s="51"/>
      <c r="OAM107" s="47"/>
      <c r="OAN107" s="52"/>
      <c r="OAO107" s="52"/>
      <c r="OAP107" s="52"/>
      <c r="OAQ107" s="28"/>
      <c r="OAR107" s="28"/>
      <c r="OAS107" s="28"/>
      <c r="OAT107" s="52"/>
      <c r="OAU107" s="28"/>
      <c r="OAV107" s="28"/>
      <c r="OAW107" s="28"/>
      <c r="OAX107" s="28"/>
      <c r="OAY107" s="52"/>
      <c r="OAZ107" s="51"/>
      <c r="OBA107" s="51"/>
      <c r="OBB107" s="51"/>
      <c r="OBC107" s="47"/>
      <c r="OBD107" s="52"/>
      <c r="OBE107" s="52"/>
      <c r="OBF107" s="52"/>
      <c r="OBG107" s="28"/>
      <c r="OBH107" s="28"/>
      <c r="OBI107" s="28"/>
      <c r="OBJ107" s="52"/>
      <c r="OBK107" s="28"/>
      <c r="OBL107" s="28"/>
      <c r="OBM107" s="28"/>
      <c r="OBN107" s="28"/>
      <c r="OBO107" s="52"/>
      <c r="OBP107" s="51"/>
      <c r="OBQ107" s="51"/>
      <c r="OBR107" s="51"/>
      <c r="OBS107" s="47"/>
      <c r="OBT107" s="52"/>
      <c r="OBU107" s="52"/>
      <c r="OBV107" s="52"/>
      <c r="OBW107" s="28"/>
      <c r="OBX107" s="28"/>
      <c r="OBY107" s="28"/>
      <c r="OBZ107" s="52"/>
      <c r="OCA107" s="28"/>
      <c r="OCB107" s="28"/>
      <c r="OCC107" s="28"/>
      <c r="OCD107" s="28"/>
      <c r="OCE107" s="52"/>
      <c r="OCF107" s="51"/>
      <c r="OCG107" s="51"/>
      <c r="OCH107" s="51"/>
      <c r="OCI107" s="47"/>
      <c r="OCJ107" s="52"/>
      <c r="OCK107" s="52"/>
      <c r="OCL107" s="52"/>
      <c r="OCM107" s="28"/>
      <c r="OCN107" s="28"/>
      <c r="OCO107" s="28"/>
      <c r="OCP107" s="52"/>
      <c r="OCQ107" s="28"/>
      <c r="OCR107" s="28"/>
      <c r="OCS107" s="28"/>
      <c r="OCT107" s="28"/>
      <c r="OCU107" s="52"/>
      <c r="OCV107" s="51"/>
      <c r="OCW107" s="51"/>
      <c r="OCX107" s="51"/>
      <c r="OCY107" s="47"/>
      <c r="OCZ107" s="52"/>
      <c r="ODA107" s="52"/>
      <c r="ODB107" s="52"/>
      <c r="ODC107" s="28"/>
      <c r="ODD107" s="28"/>
      <c r="ODE107" s="28"/>
      <c r="ODF107" s="52"/>
      <c r="ODG107" s="28"/>
      <c r="ODH107" s="28"/>
      <c r="ODI107" s="28"/>
      <c r="ODJ107" s="28"/>
      <c r="ODK107" s="52"/>
      <c r="ODL107" s="51"/>
      <c r="ODM107" s="51"/>
      <c r="ODN107" s="51"/>
      <c r="ODO107" s="47"/>
      <c r="ODP107" s="52"/>
      <c r="ODQ107" s="52"/>
      <c r="ODR107" s="52"/>
      <c r="ODS107" s="28"/>
      <c r="ODT107" s="28"/>
      <c r="ODU107" s="28"/>
      <c r="ODV107" s="52"/>
      <c r="ODW107" s="28"/>
      <c r="ODX107" s="28"/>
      <c r="ODY107" s="28"/>
      <c r="ODZ107" s="28"/>
      <c r="OEA107" s="52"/>
      <c r="OEB107" s="51"/>
      <c r="OEC107" s="51"/>
      <c r="OED107" s="51"/>
      <c r="OEE107" s="47"/>
      <c r="OEF107" s="52"/>
      <c r="OEG107" s="52"/>
      <c r="OEH107" s="52"/>
      <c r="OEI107" s="28"/>
      <c r="OEJ107" s="28"/>
      <c r="OEK107" s="28"/>
      <c r="OEL107" s="52"/>
      <c r="OEM107" s="28"/>
      <c r="OEN107" s="28"/>
      <c r="OEO107" s="28"/>
      <c r="OEP107" s="28"/>
      <c r="OEQ107" s="52"/>
      <c r="OER107" s="51"/>
      <c r="OES107" s="51"/>
      <c r="OET107" s="51"/>
      <c r="OEU107" s="47"/>
      <c r="OEV107" s="52"/>
      <c r="OEW107" s="52"/>
      <c r="OEX107" s="52"/>
      <c r="OEY107" s="28"/>
      <c r="OEZ107" s="28"/>
      <c r="OFA107" s="28"/>
      <c r="OFB107" s="52"/>
      <c r="OFC107" s="28"/>
      <c r="OFD107" s="28"/>
      <c r="OFE107" s="28"/>
      <c r="OFF107" s="28"/>
      <c r="OFG107" s="52"/>
      <c r="OFH107" s="51"/>
      <c r="OFI107" s="51"/>
      <c r="OFJ107" s="51"/>
      <c r="OFK107" s="47"/>
      <c r="OFL107" s="52"/>
      <c r="OFM107" s="52"/>
      <c r="OFN107" s="52"/>
      <c r="OFO107" s="28"/>
      <c r="OFP107" s="28"/>
      <c r="OFQ107" s="28"/>
      <c r="OFR107" s="52"/>
      <c r="OFS107" s="28"/>
      <c r="OFT107" s="28"/>
      <c r="OFU107" s="28"/>
      <c r="OFV107" s="28"/>
      <c r="OFW107" s="52"/>
      <c r="OFX107" s="51"/>
      <c r="OFY107" s="51"/>
      <c r="OFZ107" s="51"/>
      <c r="OGA107" s="47"/>
      <c r="OGB107" s="52"/>
      <c r="OGC107" s="52"/>
      <c r="OGD107" s="52"/>
      <c r="OGE107" s="28"/>
      <c r="OGF107" s="28"/>
      <c r="OGG107" s="28"/>
      <c r="OGH107" s="52"/>
      <c r="OGI107" s="28"/>
      <c r="OGJ107" s="28"/>
      <c r="OGK107" s="28"/>
      <c r="OGL107" s="28"/>
      <c r="OGM107" s="52"/>
      <c r="OGN107" s="51"/>
      <c r="OGO107" s="51"/>
      <c r="OGP107" s="51"/>
      <c r="OGQ107" s="47"/>
      <c r="OGR107" s="52"/>
      <c r="OGS107" s="52"/>
      <c r="OGT107" s="52"/>
      <c r="OGU107" s="28"/>
      <c r="OGV107" s="28"/>
      <c r="OGW107" s="28"/>
      <c r="OGX107" s="52"/>
      <c r="OGY107" s="28"/>
      <c r="OGZ107" s="28"/>
      <c r="OHA107" s="28"/>
      <c r="OHB107" s="28"/>
      <c r="OHC107" s="52"/>
      <c r="OHD107" s="51"/>
      <c r="OHE107" s="51"/>
      <c r="OHF107" s="51"/>
      <c r="OHG107" s="47"/>
      <c r="OHH107" s="52"/>
      <c r="OHI107" s="52"/>
      <c r="OHJ107" s="52"/>
      <c r="OHK107" s="28"/>
      <c r="OHL107" s="28"/>
      <c r="OHM107" s="28"/>
      <c r="OHN107" s="52"/>
      <c r="OHO107" s="28"/>
      <c r="OHP107" s="28"/>
      <c r="OHQ107" s="28"/>
      <c r="OHR107" s="28"/>
      <c r="OHS107" s="52"/>
      <c r="OHT107" s="51"/>
      <c r="OHU107" s="51"/>
      <c r="OHV107" s="51"/>
      <c r="OHW107" s="47"/>
      <c r="OHX107" s="52"/>
      <c r="OHY107" s="52"/>
      <c r="OHZ107" s="52"/>
      <c r="OIA107" s="28"/>
      <c r="OIB107" s="28"/>
      <c r="OIC107" s="28"/>
      <c r="OID107" s="52"/>
      <c r="OIE107" s="28"/>
      <c r="OIF107" s="28"/>
      <c r="OIG107" s="28"/>
      <c r="OIH107" s="28"/>
      <c r="OII107" s="52"/>
      <c r="OIJ107" s="51"/>
      <c r="OIK107" s="51"/>
      <c r="OIL107" s="51"/>
      <c r="OIM107" s="47"/>
      <c r="OIN107" s="52"/>
      <c r="OIO107" s="52"/>
      <c r="OIP107" s="52"/>
      <c r="OIQ107" s="28"/>
      <c r="OIR107" s="28"/>
      <c r="OIS107" s="28"/>
      <c r="OIT107" s="52"/>
      <c r="OIU107" s="28"/>
      <c r="OIV107" s="28"/>
      <c r="OIW107" s="28"/>
      <c r="OIX107" s="28"/>
      <c r="OIY107" s="52"/>
      <c r="OIZ107" s="51"/>
      <c r="OJA107" s="51"/>
      <c r="OJB107" s="51"/>
      <c r="OJC107" s="47"/>
      <c r="OJD107" s="52"/>
      <c r="OJE107" s="52"/>
      <c r="OJF107" s="52"/>
      <c r="OJG107" s="28"/>
      <c r="OJH107" s="28"/>
      <c r="OJI107" s="28"/>
      <c r="OJJ107" s="52"/>
      <c r="OJK107" s="28"/>
      <c r="OJL107" s="28"/>
      <c r="OJM107" s="28"/>
      <c r="OJN107" s="28"/>
      <c r="OJO107" s="52"/>
      <c r="OJP107" s="51"/>
      <c r="OJQ107" s="51"/>
      <c r="OJR107" s="51"/>
      <c r="OJS107" s="47"/>
      <c r="OJT107" s="52"/>
      <c r="OJU107" s="52"/>
      <c r="OJV107" s="52"/>
      <c r="OJW107" s="28"/>
      <c r="OJX107" s="28"/>
      <c r="OJY107" s="28"/>
      <c r="OJZ107" s="52"/>
      <c r="OKA107" s="28"/>
      <c r="OKB107" s="28"/>
      <c r="OKC107" s="28"/>
      <c r="OKD107" s="28"/>
      <c r="OKE107" s="52"/>
      <c r="OKF107" s="51"/>
      <c r="OKG107" s="51"/>
      <c r="OKH107" s="51"/>
      <c r="OKI107" s="47"/>
      <c r="OKJ107" s="52"/>
      <c r="OKK107" s="52"/>
      <c r="OKL107" s="52"/>
      <c r="OKM107" s="28"/>
      <c r="OKN107" s="28"/>
      <c r="OKO107" s="28"/>
      <c r="OKP107" s="52"/>
      <c r="OKQ107" s="28"/>
      <c r="OKR107" s="28"/>
      <c r="OKS107" s="28"/>
      <c r="OKT107" s="28"/>
      <c r="OKU107" s="52"/>
      <c r="OKV107" s="51"/>
      <c r="OKW107" s="51"/>
      <c r="OKX107" s="51"/>
      <c r="OKY107" s="47"/>
      <c r="OKZ107" s="52"/>
      <c r="OLA107" s="52"/>
      <c r="OLB107" s="52"/>
      <c r="OLC107" s="28"/>
      <c r="OLD107" s="28"/>
      <c r="OLE107" s="28"/>
      <c r="OLF107" s="52"/>
      <c r="OLG107" s="28"/>
      <c r="OLH107" s="28"/>
      <c r="OLI107" s="28"/>
      <c r="OLJ107" s="28"/>
      <c r="OLK107" s="52"/>
      <c r="OLL107" s="51"/>
      <c r="OLM107" s="51"/>
      <c r="OLN107" s="51"/>
      <c r="OLO107" s="47"/>
      <c r="OLP107" s="52"/>
      <c r="OLQ107" s="52"/>
      <c r="OLR107" s="52"/>
      <c r="OLS107" s="28"/>
      <c r="OLT107" s="28"/>
      <c r="OLU107" s="28"/>
      <c r="OLV107" s="52"/>
      <c r="OLW107" s="28"/>
      <c r="OLX107" s="28"/>
      <c r="OLY107" s="28"/>
      <c r="OLZ107" s="28"/>
      <c r="OMA107" s="52"/>
      <c r="OMB107" s="51"/>
      <c r="OMC107" s="51"/>
      <c r="OMD107" s="51"/>
      <c r="OME107" s="47"/>
      <c r="OMF107" s="52"/>
      <c r="OMG107" s="52"/>
      <c r="OMH107" s="52"/>
      <c r="OMI107" s="28"/>
      <c r="OMJ107" s="28"/>
      <c r="OMK107" s="28"/>
      <c r="OML107" s="52"/>
      <c r="OMM107" s="28"/>
      <c r="OMN107" s="28"/>
      <c r="OMO107" s="28"/>
      <c r="OMP107" s="28"/>
      <c r="OMQ107" s="52"/>
      <c r="OMR107" s="51"/>
      <c r="OMS107" s="51"/>
      <c r="OMT107" s="51"/>
      <c r="OMU107" s="47"/>
      <c r="OMV107" s="52"/>
      <c r="OMW107" s="52"/>
      <c r="OMX107" s="52"/>
      <c r="OMY107" s="28"/>
      <c r="OMZ107" s="28"/>
      <c r="ONA107" s="28"/>
      <c r="ONB107" s="52"/>
      <c r="ONC107" s="28"/>
      <c r="OND107" s="28"/>
      <c r="ONE107" s="28"/>
      <c r="ONF107" s="28"/>
      <c r="ONG107" s="52"/>
      <c r="ONH107" s="51"/>
      <c r="ONI107" s="51"/>
      <c r="ONJ107" s="51"/>
      <c r="ONK107" s="47"/>
      <c r="ONL107" s="52"/>
      <c r="ONM107" s="52"/>
      <c r="ONN107" s="52"/>
      <c r="ONO107" s="28"/>
      <c r="ONP107" s="28"/>
      <c r="ONQ107" s="28"/>
      <c r="ONR107" s="52"/>
      <c r="ONS107" s="28"/>
      <c r="ONT107" s="28"/>
      <c r="ONU107" s="28"/>
      <c r="ONV107" s="28"/>
      <c r="ONW107" s="52"/>
      <c r="ONX107" s="51"/>
      <c r="ONY107" s="51"/>
      <c r="ONZ107" s="51"/>
      <c r="OOA107" s="47"/>
      <c r="OOB107" s="52"/>
      <c r="OOC107" s="52"/>
      <c r="OOD107" s="52"/>
      <c r="OOE107" s="28"/>
      <c r="OOF107" s="28"/>
      <c r="OOG107" s="28"/>
      <c r="OOH107" s="52"/>
      <c r="OOI107" s="28"/>
      <c r="OOJ107" s="28"/>
      <c r="OOK107" s="28"/>
      <c r="OOL107" s="28"/>
      <c r="OOM107" s="52"/>
      <c r="OON107" s="51"/>
      <c r="OOO107" s="51"/>
      <c r="OOP107" s="51"/>
      <c r="OOQ107" s="47"/>
      <c r="OOR107" s="52"/>
      <c r="OOS107" s="52"/>
      <c r="OOT107" s="52"/>
      <c r="OOU107" s="28"/>
      <c r="OOV107" s="28"/>
      <c r="OOW107" s="28"/>
      <c r="OOX107" s="52"/>
      <c r="OOY107" s="28"/>
      <c r="OOZ107" s="28"/>
      <c r="OPA107" s="28"/>
      <c r="OPB107" s="28"/>
      <c r="OPC107" s="52"/>
      <c r="OPD107" s="51"/>
      <c r="OPE107" s="51"/>
      <c r="OPF107" s="51"/>
      <c r="OPG107" s="47"/>
      <c r="OPH107" s="52"/>
      <c r="OPI107" s="52"/>
      <c r="OPJ107" s="52"/>
      <c r="OPK107" s="28"/>
      <c r="OPL107" s="28"/>
      <c r="OPM107" s="28"/>
      <c r="OPN107" s="52"/>
      <c r="OPO107" s="28"/>
      <c r="OPP107" s="28"/>
      <c r="OPQ107" s="28"/>
      <c r="OPR107" s="28"/>
      <c r="OPS107" s="52"/>
      <c r="OPT107" s="51"/>
      <c r="OPU107" s="51"/>
      <c r="OPV107" s="51"/>
      <c r="OPW107" s="47"/>
      <c r="OPX107" s="52"/>
      <c r="OPY107" s="52"/>
      <c r="OPZ107" s="52"/>
      <c r="OQA107" s="28"/>
      <c r="OQB107" s="28"/>
      <c r="OQC107" s="28"/>
      <c r="OQD107" s="52"/>
      <c r="OQE107" s="28"/>
      <c r="OQF107" s="28"/>
      <c r="OQG107" s="28"/>
      <c r="OQH107" s="28"/>
      <c r="OQI107" s="52"/>
      <c r="OQJ107" s="51"/>
      <c r="OQK107" s="51"/>
      <c r="OQL107" s="51"/>
      <c r="OQM107" s="47"/>
      <c r="OQN107" s="52"/>
      <c r="OQO107" s="52"/>
      <c r="OQP107" s="52"/>
      <c r="OQQ107" s="28"/>
      <c r="OQR107" s="28"/>
      <c r="OQS107" s="28"/>
      <c r="OQT107" s="52"/>
      <c r="OQU107" s="28"/>
      <c r="OQV107" s="28"/>
      <c r="OQW107" s="28"/>
      <c r="OQX107" s="28"/>
      <c r="OQY107" s="52"/>
      <c r="OQZ107" s="51"/>
      <c r="ORA107" s="51"/>
      <c r="ORB107" s="51"/>
      <c r="ORC107" s="47"/>
      <c r="ORD107" s="52"/>
      <c r="ORE107" s="52"/>
      <c r="ORF107" s="52"/>
      <c r="ORG107" s="28"/>
      <c r="ORH107" s="28"/>
      <c r="ORI107" s="28"/>
      <c r="ORJ107" s="52"/>
      <c r="ORK107" s="28"/>
      <c r="ORL107" s="28"/>
      <c r="ORM107" s="28"/>
      <c r="ORN107" s="28"/>
      <c r="ORO107" s="52"/>
      <c r="ORP107" s="51"/>
      <c r="ORQ107" s="51"/>
      <c r="ORR107" s="51"/>
      <c r="ORS107" s="47"/>
      <c r="ORT107" s="52"/>
      <c r="ORU107" s="52"/>
      <c r="ORV107" s="52"/>
      <c r="ORW107" s="28"/>
      <c r="ORX107" s="28"/>
      <c r="ORY107" s="28"/>
      <c r="ORZ107" s="52"/>
      <c r="OSA107" s="28"/>
      <c r="OSB107" s="28"/>
      <c r="OSC107" s="28"/>
      <c r="OSD107" s="28"/>
      <c r="OSE107" s="52"/>
      <c r="OSF107" s="51"/>
      <c r="OSG107" s="51"/>
      <c r="OSH107" s="51"/>
      <c r="OSI107" s="47"/>
      <c r="OSJ107" s="52"/>
      <c r="OSK107" s="52"/>
      <c r="OSL107" s="52"/>
      <c r="OSM107" s="28"/>
      <c r="OSN107" s="28"/>
      <c r="OSO107" s="28"/>
      <c r="OSP107" s="52"/>
      <c r="OSQ107" s="28"/>
      <c r="OSR107" s="28"/>
      <c r="OSS107" s="28"/>
      <c r="OST107" s="28"/>
      <c r="OSU107" s="52"/>
      <c r="OSV107" s="51"/>
      <c r="OSW107" s="51"/>
      <c r="OSX107" s="51"/>
      <c r="OSY107" s="47"/>
      <c r="OSZ107" s="52"/>
      <c r="OTA107" s="52"/>
      <c r="OTB107" s="52"/>
      <c r="OTC107" s="28"/>
      <c r="OTD107" s="28"/>
      <c r="OTE107" s="28"/>
      <c r="OTF107" s="52"/>
      <c r="OTG107" s="28"/>
      <c r="OTH107" s="28"/>
      <c r="OTI107" s="28"/>
      <c r="OTJ107" s="28"/>
      <c r="OTK107" s="52"/>
      <c r="OTL107" s="51"/>
      <c r="OTM107" s="51"/>
      <c r="OTN107" s="51"/>
      <c r="OTO107" s="47"/>
      <c r="OTP107" s="52"/>
      <c r="OTQ107" s="52"/>
      <c r="OTR107" s="52"/>
      <c r="OTS107" s="28"/>
      <c r="OTT107" s="28"/>
      <c r="OTU107" s="28"/>
      <c r="OTV107" s="52"/>
      <c r="OTW107" s="28"/>
      <c r="OTX107" s="28"/>
      <c r="OTY107" s="28"/>
      <c r="OTZ107" s="28"/>
      <c r="OUA107" s="52"/>
      <c r="OUB107" s="51"/>
      <c r="OUC107" s="51"/>
      <c r="OUD107" s="51"/>
      <c r="OUE107" s="47"/>
      <c r="OUF107" s="52"/>
      <c r="OUG107" s="52"/>
      <c r="OUH107" s="52"/>
      <c r="OUI107" s="28"/>
      <c r="OUJ107" s="28"/>
      <c r="OUK107" s="28"/>
      <c r="OUL107" s="52"/>
      <c r="OUM107" s="28"/>
      <c r="OUN107" s="28"/>
      <c r="OUO107" s="28"/>
      <c r="OUP107" s="28"/>
      <c r="OUQ107" s="52"/>
      <c r="OUR107" s="51"/>
      <c r="OUS107" s="51"/>
      <c r="OUT107" s="51"/>
      <c r="OUU107" s="47"/>
      <c r="OUV107" s="52"/>
      <c r="OUW107" s="52"/>
      <c r="OUX107" s="52"/>
      <c r="OUY107" s="28"/>
      <c r="OUZ107" s="28"/>
      <c r="OVA107" s="28"/>
      <c r="OVB107" s="52"/>
      <c r="OVC107" s="28"/>
      <c r="OVD107" s="28"/>
      <c r="OVE107" s="28"/>
      <c r="OVF107" s="28"/>
      <c r="OVG107" s="52"/>
      <c r="OVH107" s="51"/>
      <c r="OVI107" s="51"/>
      <c r="OVJ107" s="51"/>
      <c r="OVK107" s="47"/>
      <c r="OVL107" s="52"/>
      <c r="OVM107" s="52"/>
      <c r="OVN107" s="52"/>
      <c r="OVO107" s="28"/>
      <c r="OVP107" s="28"/>
      <c r="OVQ107" s="28"/>
      <c r="OVR107" s="52"/>
      <c r="OVS107" s="28"/>
      <c r="OVT107" s="28"/>
      <c r="OVU107" s="28"/>
      <c r="OVV107" s="28"/>
      <c r="OVW107" s="52"/>
      <c r="OVX107" s="51"/>
      <c r="OVY107" s="51"/>
      <c r="OVZ107" s="51"/>
      <c r="OWA107" s="47"/>
      <c r="OWB107" s="52"/>
      <c r="OWC107" s="52"/>
      <c r="OWD107" s="52"/>
      <c r="OWE107" s="28"/>
      <c r="OWF107" s="28"/>
      <c r="OWG107" s="28"/>
      <c r="OWH107" s="52"/>
      <c r="OWI107" s="28"/>
      <c r="OWJ107" s="28"/>
      <c r="OWK107" s="28"/>
      <c r="OWL107" s="28"/>
      <c r="OWM107" s="52"/>
      <c r="OWN107" s="51"/>
      <c r="OWO107" s="51"/>
      <c r="OWP107" s="51"/>
      <c r="OWQ107" s="47"/>
      <c r="OWR107" s="52"/>
      <c r="OWS107" s="52"/>
      <c r="OWT107" s="52"/>
      <c r="OWU107" s="28"/>
      <c r="OWV107" s="28"/>
      <c r="OWW107" s="28"/>
      <c r="OWX107" s="52"/>
      <c r="OWY107" s="28"/>
      <c r="OWZ107" s="28"/>
      <c r="OXA107" s="28"/>
      <c r="OXB107" s="28"/>
      <c r="OXC107" s="52"/>
      <c r="OXD107" s="51"/>
      <c r="OXE107" s="51"/>
      <c r="OXF107" s="51"/>
      <c r="OXG107" s="47"/>
      <c r="OXH107" s="52"/>
      <c r="OXI107" s="52"/>
      <c r="OXJ107" s="52"/>
      <c r="OXK107" s="28"/>
      <c r="OXL107" s="28"/>
      <c r="OXM107" s="28"/>
      <c r="OXN107" s="52"/>
      <c r="OXO107" s="28"/>
      <c r="OXP107" s="28"/>
      <c r="OXQ107" s="28"/>
      <c r="OXR107" s="28"/>
      <c r="OXS107" s="52"/>
      <c r="OXT107" s="51"/>
      <c r="OXU107" s="51"/>
      <c r="OXV107" s="51"/>
      <c r="OXW107" s="47"/>
      <c r="OXX107" s="52"/>
      <c r="OXY107" s="52"/>
      <c r="OXZ107" s="52"/>
      <c r="OYA107" s="28"/>
      <c r="OYB107" s="28"/>
      <c r="OYC107" s="28"/>
      <c r="OYD107" s="52"/>
      <c r="OYE107" s="28"/>
      <c r="OYF107" s="28"/>
      <c r="OYG107" s="28"/>
      <c r="OYH107" s="28"/>
      <c r="OYI107" s="52"/>
      <c r="OYJ107" s="51"/>
      <c r="OYK107" s="51"/>
      <c r="OYL107" s="51"/>
      <c r="OYM107" s="47"/>
      <c r="OYN107" s="52"/>
      <c r="OYO107" s="52"/>
      <c r="OYP107" s="52"/>
      <c r="OYQ107" s="28"/>
      <c r="OYR107" s="28"/>
      <c r="OYS107" s="28"/>
      <c r="OYT107" s="52"/>
      <c r="OYU107" s="28"/>
      <c r="OYV107" s="28"/>
      <c r="OYW107" s="28"/>
      <c r="OYX107" s="28"/>
      <c r="OYY107" s="52"/>
      <c r="OYZ107" s="51"/>
      <c r="OZA107" s="51"/>
      <c r="OZB107" s="51"/>
      <c r="OZC107" s="47"/>
      <c r="OZD107" s="52"/>
      <c r="OZE107" s="52"/>
      <c r="OZF107" s="52"/>
      <c r="OZG107" s="28"/>
      <c r="OZH107" s="28"/>
      <c r="OZI107" s="28"/>
      <c r="OZJ107" s="52"/>
      <c r="OZK107" s="28"/>
      <c r="OZL107" s="28"/>
      <c r="OZM107" s="28"/>
      <c r="OZN107" s="28"/>
      <c r="OZO107" s="52"/>
      <c r="OZP107" s="51"/>
      <c r="OZQ107" s="51"/>
      <c r="OZR107" s="51"/>
      <c r="OZS107" s="47"/>
      <c r="OZT107" s="52"/>
      <c r="OZU107" s="52"/>
      <c r="OZV107" s="52"/>
      <c r="OZW107" s="28"/>
      <c r="OZX107" s="28"/>
      <c r="OZY107" s="28"/>
      <c r="OZZ107" s="52"/>
      <c r="PAA107" s="28"/>
      <c r="PAB107" s="28"/>
      <c r="PAC107" s="28"/>
      <c r="PAD107" s="28"/>
      <c r="PAE107" s="52"/>
      <c r="PAF107" s="51"/>
      <c r="PAG107" s="51"/>
      <c r="PAH107" s="51"/>
      <c r="PAI107" s="47"/>
      <c r="PAJ107" s="52"/>
      <c r="PAK107" s="52"/>
      <c r="PAL107" s="52"/>
      <c r="PAM107" s="28"/>
      <c r="PAN107" s="28"/>
      <c r="PAO107" s="28"/>
      <c r="PAP107" s="52"/>
      <c r="PAQ107" s="28"/>
      <c r="PAR107" s="28"/>
      <c r="PAS107" s="28"/>
      <c r="PAT107" s="28"/>
      <c r="PAU107" s="52"/>
      <c r="PAV107" s="51"/>
      <c r="PAW107" s="51"/>
      <c r="PAX107" s="51"/>
      <c r="PAY107" s="47"/>
      <c r="PAZ107" s="52"/>
      <c r="PBA107" s="52"/>
      <c r="PBB107" s="52"/>
      <c r="PBC107" s="28"/>
      <c r="PBD107" s="28"/>
      <c r="PBE107" s="28"/>
      <c r="PBF107" s="52"/>
      <c r="PBG107" s="28"/>
      <c r="PBH107" s="28"/>
      <c r="PBI107" s="28"/>
      <c r="PBJ107" s="28"/>
      <c r="PBK107" s="52"/>
      <c r="PBL107" s="51"/>
      <c r="PBM107" s="51"/>
      <c r="PBN107" s="51"/>
      <c r="PBO107" s="47"/>
      <c r="PBP107" s="52"/>
      <c r="PBQ107" s="52"/>
      <c r="PBR107" s="52"/>
      <c r="PBS107" s="28"/>
      <c r="PBT107" s="28"/>
      <c r="PBU107" s="28"/>
      <c r="PBV107" s="52"/>
      <c r="PBW107" s="28"/>
      <c r="PBX107" s="28"/>
      <c r="PBY107" s="28"/>
      <c r="PBZ107" s="28"/>
      <c r="PCA107" s="52"/>
      <c r="PCB107" s="51"/>
      <c r="PCC107" s="51"/>
      <c r="PCD107" s="51"/>
      <c r="PCE107" s="47"/>
      <c r="PCF107" s="52"/>
      <c r="PCG107" s="52"/>
      <c r="PCH107" s="52"/>
      <c r="PCI107" s="28"/>
      <c r="PCJ107" s="28"/>
      <c r="PCK107" s="28"/>
      <c r="PCL107" s="52"/>
      <c r="PCM107" s="28"/>
      <c r="PCN107" s="28"/>
      <c r="PCO107" s="28"/>
      <c r="PCP107" s="28"/>
      <c r="PCQ107" s="52"/>
      <c r="PCR107" s="51"/>
      <c r="PCS107" s="51"/>
      <c r="PCT107" s="51"/>
      <c r="PCU107" s="47"/>
      <c r="PCV107" s="52"/>
      <c r="PCW107" s="52"/>
      <c r="PCX107" s="52"/>
      <c r="PCY107" s="28"/>
      <c r="PCZ107" s="28"/>
      <c r="PDA107" s="28"/>
      <c r="PDB107" s="52"/>
      <c r="PDC107" s="28"/>
      <c r="PDD107" s="28"/>
      <c r="PDE107" s="28"/>
      <c r="PDF107" s="28"/>
      <c r="PDG107" s="52"/>
      <c r="PDH107" s="51"/>
      <c r="PDI107" s="51"/>
      <c r="PDJ107" s="51"/>
      <c r="PDK107" s="47"/>
      <c r="PDL107" s="52"/>
      <c r="PDM107" s="52"/>
      <c r="PDN107" s="52"/>
      <c r="PDO107" s="28"/>
      <c r="PDP107" s="28"/>
      <c r="PDQ107" s="28"/>
      <c r="PDR107" s="52"/>
      <c r="PDS107" s="28"/>
      <c r="PDT107" s="28"/>
      <c r="PDU107" s="28"/>
      <c r="PDV107" s="28"/>
      <c r="PDW107" s="52"/>
      <c r="PDX107" s="51"/>
      <c r="PDY107" s="51"/>
      <c r="PDZ107" s="51"/>
      <c r="PEA107" s="47"/>
      <c r="PEB107" s="52"/>
      <c r="PEC107" s="52"/>
      <c r="PED107" s="52"/>
      <c r="PEE107" s="28"/>
      <c r="PEF107" s="28"/>
      <c r="PEG107" s="28"/>
      <c r="PEH107" s="52"/>
      <c r="PEI107" s="28"/>
      <c r="PEJ107" s="28"/>
      <c r="PEK107" s="28"/>
      <c r="PEL107" s="28"/>
      <c r="PEM107" s="52"/>
      <c r="PEN107" s="51"/>
      <c r="PEO107" s="51"/>
      <c r="PEP107" s="51"/>
      <c r="PEQ107" s="47"/>
      <c r="PER107" s="52"/>
      <c r="PES107" s="52"/>
      <c r="PET107" s="52"/>
      <c r="PEU107" s="28"/>
      <c r="PEV107" s="28"/>
      <c r="PEW107" s="28"/>
      <c r="PEX107" s="52"/>
      <c r="PEY107" s="28"/>
      <c r="PEZ107" s="28"/>
      <c r="PFA107" s="28"/>
      <c r="PFB107" s="28"/>
      <c r="PFC107" s="52"/>
      <c r="PFD107" s="51"/>
      <c r="PFE107" s="51"/>
      <c r="PFF107" s="51"/>
      <c r="PFG107" s="47"/>
      <c r="PFH107" s="52"/>
      <c r="PFI107" s="52"/>
      <c r="PFJ107" s="52"/>
      <c r="PFK107" s="28"/>
      <c r="PFL107" s="28"/>
      <c r="PFM107" s="28"/>
      <c r="PFN107" s="52"/>
      <c r="PFO107" s="28"/>
      <c r="PFP107" s="28"/>
      <c r="PFQ107" s="28"/>
      <c r="PFR107" s="28"/>
      <c r="PFS107" s="52"/>
      <c r="PFT107" s="51"/>
      <c r="PFU107" s="51"/>
      <c r="PFV107" s="51"/>
      <c r="PFW107" s="47"/>
      <c r="PFX107" s="52"/>
      <c r="PFY107" s="52"/>
      <c r="PFZ107" s="52"/>
      <c r="PGA107" s="28"/>
      <c r="PGB107" s="28"/>
      <c r="PGC107" s="28"/>
      <c r="PGD107" s="52"/>
      <c r="PGE107" s="28"/>
      <c r="PGF107" s="28"/>
      <c r="PGG107" s="28"/>
      <c r="PGH107" s="28"/>
      <c r="PGI107" s="52"/>
      <c r="PGJ107" s="51"/>
      <c r="PGK107" s="51"/>
      <c r="PGL107" s="51"/>
      <c r="PGM107" s="47"/>
      <c r="PGN107" s="52"/>
      <c r="PGO107" s="52"/>
      <c r="PGP107" s="52"/>
      <c r="PGQ107" s="28"/>
      <c r="PGR107" s="28"/>
      <c r="PGS107" s="28"/>
      <c r="PGT107" s="52"/>
      <c r="PGU107" s="28"/>
      <c r="PGV107" s="28"/>
      <c r="PGW107" s="28"/>
      <c r="PGX107" s="28"/>
      <c r="PGY107" s="52"/>
      <c r="PGZ107" s="51"/>
      <c r="PHA107" s="51"/>
      <c r="PHB107" s="51"/>
      <c r="PHC107" s="47"/>
      <c r="PHD107" s="52"/>
      <c r="PHE107" s="52"/>
      <c r="PHF107" s="52"/>
      <c r="PHG107" s="28"/>
      <c r="PHH107" s="28"/>
      <c r="PHI107" s="28"/>
      <c r="PHJ107" s="52"/>
      <c r="PHK107" s="28"/>
      <c r="PHL107" s="28"/>
      <c r="PHM107" s="28"/>
      <c r="PHN107" s="28"/>
      <c r="PHO107" s="52"/>
      <c r="PHP107" s="51"/>
      <c r="PHQ107" s="51"/>
      <c r="PHR107" s="51"/>
      <c r="PHS107" s="47"/>
      <c r="PHT107" s="52"/>
      <c r="PHU107" s="52"/>
      <c r="PHV107" s="52"/>
      <c r="PHW107" s="28"/>
      <c r="PHX107" s="28"/>
      <c r="PHY107" s="28"/>
      <c r="PHZ107" s="52"/>
      <c r="PIA107" s="28"/>
      <c r="PIB107" s="28"/>
      <c r="PIC107" s="28"/>
      <c r="PID107" s="28"/>
      <c r="PIE107" s="52"/>
      <c r="PIF107" s="51"/>
      <c r="PIG107" s="51"/>
      <c r="PIH107" s="51"/>
      <c r="PII107" s="47"/>
      <c r="PIJ107" s="52"/>
      <c r="PIK107" s="52"/>
      <c r="PIL107" s="52"/>
      <c r="PIM107" s="28"/>
      <c r="PIN107" s="28"/>
      <c r="PIO107" s="28"/>
      <c r="PIP107" s="52"/>
      <c r="PIQ107" s="28"/>
      <c r="PIR107" s="28"/>
      <c r="PIS107" s="28"/>
      <c r="PIT107" s="28"/>
      <c r="PIU107" s="52"/>
      <c r="PIV107" s="51"/>
      <c r="PIW107" s="51"/>
      <c r="PIX107" s="51"/>
      <c r="PIY107" s="47"/>
      <c r="PIZ107" s="52"/>
      <c r="PJA107" s="52"/>
      <c r="PJB107" s="52"/>
      <c r="PJC107" s="28"/>
      <c r="PJD107" s="28"/>
      <c r="PJE107" s="28"/>
      <c r="PJF107" s="52"/>
      <c r="PJG107" s="28"/>
      <c r="PJH107" s="28"/>
      <c r="PJI107" s="28"/>
      <c r="PJJ107" s="28"/>
      <c r="PJK107" s="52"/>
      <c r="PJL107" s="51"/>
      <c r="PJM107" s="51"/>
      <c r="PJN107" s="51"/>
      <c r="PJO107" s="47"/>
      <c r="PJP107" s="52"/>
      <c r="PJQ107" s="52"/>
      <c r="PJR107" s="52"/>
      <c r="PJS107" s="28"/>
      <c r="PJT107" s="28"/>
      <c r="PJU107" s="28"/>
      <c r="PJV107" s="52"/>
      <c r="PJW107" s="28"/>
      <c r="PJX107" s="28"/>
      <c r="PJY107" s="28"/>
      <c r="PJZ107" s="28"/>
      <c r="PKA107" s="52"/>
      <c r="PKB107" s="51"/>
      <c r="PKC107" s="51"/>
      <c r="PKD107" s="51"/>
      <c r="PKE107" s="47"/>
      <c r="PKF107" s="52"/>
      <c r="PKG107" s="52"/>
      <c r="PKH107" s="52"/>
      <c r="PKI107" s="28"/>
      <c r="PKJ107" s="28"/>
      <c r="PKK107" s="28"/>
      <c r="PKL107" s="52"/>
      <c r="PKM107" s="28"/>
      <c r="PKN107" s="28"/>
      <c r="PKO107" s="28"/>
      <c r="PKP107" s="28"/>
      <c r="PKQ107" s="52"/>
      <c r="PKR107" s="51"/>
      <c r="PKS107" s="51"/>
      <c r="PKT107" s="51"/>
      <c r="PKU107" s="47"/>
      <c r="PKV107" s="52"/>
      <c r="PKW107" s="52"/>
      <c r="PKX107" s="52"/>
      <c r="PKY107" s="28"/>
      <c r="PKZ107" s="28"/>
      <c r="PLA107" s="28"/>
      <c r="PLB107" s="52"/>
      <c r="PLC107" s="28"/>
      <c r="PLD107" s="28"/>
      <c r="PLE107" s="28"/>
      <c r="PLF107" s="28"/>
      <c r="PLG107" s="52"/>
      <c r="PLH107" s="51"/>
      <c r="PLI107" s="51"/>
      <c r="PLJ107" s="51"/>
      <c r="PLK107" s="47"/>
      <c r="PLL107" s="52"/>
      <c r="PLM107" s="52"/>
      <c r="PLN107" s="52"/>
      <c r="PLO107" s="28"/>
      <c r="PLP107" s="28"/>
      <c r="PLQ107" s="28"/>
      <c r="PLR107" s="52"/>
      <c r="PLS107" s="28"/>
      <c r="PLT107" s="28"/>
      <c r="PLU107" s="28"/>
      <c r="PLV107" s="28"/>
      <c r="PLW107" s="52"/>
      <c r="PLX107" s="51"/>
      <c r="PLY107" s="51"/>
      <c r="PLZ107" s="51"/>
      <c r="PMA107" s="47"/>
      <c r="PMB107" s="52"/>
      <c r="PMC107" s="52"/>
      <c r="PMD107" s="52"/>
      <c r="PME107" s="28"/>
      <c r="PMF107" s="28"/>
      <c r="PMG107" s="28"/>
      <c r="PMH107" s="52"/>
      <c r="PMI107" s="28"/>
      <c r="PMJ107" s="28"/>
      <c r="PMK107" s="28"/>
      <c r="PML107" s="28"/>
      <c r="PMM107" s="52"/>
      <c r="PMN107" s="51"/>
      <c r="PMO107" s="51"/>
      <c r="PMP107" s="51"/>
      <c r="PMQ107" s="47"/>
      <c r="PMR107" s="52"/>
      <c r="PMS107" s="52"/>
      <c r="PMT107" s="52"/>
      <c r="PMU107" s="28"/>
      <c r="PMV107" s="28"/>
      <c r="PMW107" s="28"/>
      <c r="PMX107" s="52"/>
      <c r="PMY107" s="28"/>
      <c r="PMZ107" s="28"/>
      <c r="PNA107" s="28"/>
      <c r="PNB107" s="28"/>
      <c r="PNC107" s="52"/>
      <c r="PND107" s="51"/>
      <c r="PNE107" s="51"/>
      <c r="PNF107" s="51"/>
      <c r="PNG107" s="47"/>
      <c r="PNH107" s="52"/>
      <c r="PNI107" s="52"/>
      <c r="PNJ107" s="52"/>
      <c r="PNK107" s="28"/>
      <c r="PNL107" s="28"/>
      <c r="PNM107" s="28"/>
      <c r="PNN107" s="52"/>
      <c r="PNO107" s="28"/>
      <c r="PNP107" s="28"/>
      <c r="PNQ107" s="28"/>
      <c r="PNR107" s="28"/>
      <c r="PNS107" s="52"/>
      <c r="PNT107" s="51"/>
      <c r="PNU107" s="51"/>
      <c r="PNV107" s="51"/>
      <c r="PNW107" s="47"/>
      <c r="PNX107" s="52"/>
      <c r="PNY107" s="52"/>
      <c r="PNZ107" s="52"/>
      <c r="POA107" s="28"/>
      <c r="POB107" s="28"/>
      <c r="POC107" s="28"/>
      <c r="POD107" s="52"/>
      <c r="POE107" s="28"/>
      <c r="POF107" s="28"/>
      <c r="POG107" s="28"/>
      <c r="POH107" s="28"/>
      <c r="POI107" s="52"/>
      <c r="POJ107" s="51"/>
      <c r="POK107" s="51"/>
      <c r="POL107" s="51"/>
      <c r="POM107" s="47"/>
      <c r="PON107" s="52"/>
      <c r="POO107" s="52"/>
      <c r="POP107" s="52"/>
      <c r="POQ107" s="28"/>
      <c r="POR107" s="28"/>
      <c r="POS107" s="28"/>
      <c r="POT107" s="52"/>
      <c r="POU107" s="28"/>
      <c r="POV107" s="28"/>
      <c r="POW107" s="28"/>
      <c r="POX107" s="28"/>
      <c r="POY107" s="52"/>
      <c r="POZ107" s="51"/>
      <c r="PPA107" s="51"/>
      <c r="PPB107" s="51"/>
      <c r="PPC107" s="47"/>
      <c r="PPD107" s="52"/>
      <c r="PPE107" s="52"/>
      <c r="PPF107" s="52"/>
      <c r="PPG107" s="28"/>
      <c r="PPH107" s="28"/>
      <c r="PPI107" s="28"/>
      <c r="PPJ107" s="52"/>
      <c r="PPK107" s="28"/>
      <c r="PPL107" s="28"/>
      <c r="PPM107" s="28"/>
      <c r="PPN107" s="28"/>
      <c r="PPO107" s="52"/>
      <c r="PPP107" s="51"/>
      <c r="PPQ107" s="51"/>
      <c r="PPR107" s="51"/>
      <c r="PPS107" s="47"/>
      <c r="PPT107" s="52"/>
      <c r="PPU107" s="52"/>
      <c r="PPV107" s="52"/>
      <c r="PPW107" s="28"/>
      <c r="PPX107" s="28"/>
      <c r="PPY107" s="28"/>
      <c r="PPZ107" s="52"/>
      <c r="PQA107" s="28"/>
      <c r="PQB107" s="28"/>
      <c r="PQC107" s="28"/>
      <c r="PQD107" s="28"/>
      <c r="PQE107" s="52"/>
      <c r="PQF107" s="51"/>
      <c r="PQG107" s="51"/>
      <c r="PQH107" s="51"/>
      <c r="PQI107" s="47"/>
      <c r="PQJ107" s="52"/>
      <c r="PQK107" s="52"/>
      <c r="PQL107" s="52"/>
      <c r="PQM107" s="28"/>
      <c r="PQN107" s="28"/>
      <c r="PQO107" s="28"/>
      <c r="PQP107" s="52"/>
      <c r="PQQ107" s="28"/>
      <c r="PQR107" s="28"/>
      <c r="PQS107" s="28"/>
      <c r="PQT107" s="28"/>
      <c r="PQU107" s="52"/>
      <c r="PQV107" s="51"/>
      <c r="PQW107" s="51"/>
      <c r="PQX107" s="51"/>
      <c r="PQY107" s="47"/>
      <c r="PQZ107" s="52"/>
      <c r="PRA107" s="52"/>
      <c r="PRB107" s="52"/>
      <c r="PRC107" s="28"/>
      <c r="PRD107" s="28"/>
      <c r="PRE107" s="28"/>
      <c r="PRF107" s="52"/>
      <c r="PRG107" s="28"/>
      <c r="PRH107" s="28"/>
      <c r="PRI107" s="28"/>
      <c r="PRJ107" s="28"/>
      <c r="PRK107" s="52"/>
      <c r="PRL107" s="51"/>
      <c r="PRM107" s="51"/>
      <c r="PRN107" s="51"/>
      <c r="PRO107" s="47"/>
      <c r="PRP107" s="52"/>
      <c r="PRQ107" s="52"/>
      <c r="PRR107" s="52"/>
      <c r="PRS107" s="28"/>
      <c r="PRT107" s="28"/>
      <c r="PRU107" s="28"/>
      <c r="PRV107" s="52"/>
      <c r="PRW107" s="28"/>
      <c r="PRX107" s="28"/>
      <c r="PRY107" s="28"/>
      <c r="PRZ107" s="28"/>
      <c r="PSA107" s="52"/>
      <c r="PSB107" s="51"/>
      <c r="PSC107" s="51"/>
      <c r="PSD107" s="51"/>
      <c r="PSE107" s="47"/>
      <c r="PSF107" s="52"/>
      <c r="PSG107" s="52"/>
      <c r="PSH107" s="52"/>
      <c r="PSI107" s="28"/>
      <c r="PSJ107" s="28"/>
      <c r="PSK107" s="28"/>
      <c r="PSL107" s="52"/>
      <c r="PSM107" s="28"/>
      <c r="PSN107" s="28"/>
      <c r="PSO107" s="28"/>
      <c r="PSP107" s="28"/>
      <c r="PSQ107" s="52"/>
      <c r="PSR107" s="51"/>
      <c r="PSS107" s="51"/>
      <c r="PST107" s="51"/>
      <c r="PSU107" s="47"/>
      <c r="PSV107" s="52"/>
      <c r="PSW107" s="52"/>
      <c r="PSX107" s="52"/>
      <c r="PSY107" s="28"/>
      <c r="PSZ107" s="28"/>
      <c r="PTA107" s="28"/>
      <c r="PTB107" s="52"/>
      <c r="PTC107" s="28"/>
      <c r="PTD107" s="28"/>
      <c r="PTE107" s="28"/>
      <c r="PTF107" s="28"/>
      <c r="PTG107" s="52"/>
      <c r="PTH107" s="51"/>
      <c r="PTI107" s="51"/>
      <c r="PTJ107" s="51"/>
      <c r="PTK107" s="47"/>
      <c r="PTL107" s="52"/>
      <c r="PTM107" s="52"/>
      <c r="PTN107" s="52"/>
      <c r="PTO107" s="28"/>
      <c r="PTP107" s="28"/>
      <c r="PTQ107" s="28"/>
      <c r="PTR107" s="52"/>
      <c r="PTS107" s="28"/>
      <c r="PTT107" s="28"/>
      <c r="PTU107" s="28"/>
      <c r="PTV107" s="28"/>
      <c r="PTW107" s="52"/>
      <c r="PTX107" s="51"/>
      <c r="PTY107" s="51"/>
      <c r="PTZ107" s="51"/>
      <c r="PUA107" s="47"/>
      <c r="PUB107" s="52"/>
      <c r="PUC107" s="52"/>
      <c r="PUD107" s="52"/>
      <c r="PUE107" s="28"/>
      <c r="PUF107" s="28"/>
      <c r="PUG107" s="28"/>
      <c r="PUH107" s="52"/>
      <c r="PUI107" s="28"/>
      <c r="PUJ107" s="28"/>
      <c r="PUK107" s="28"/>
      <c r="PUL107" s="28"/>
      <c r="PUM107" s="52"/>
      <c r="PUN107" s="51"/>
      <c r="PUO107" s="51"/>
      <c r="PUP107" s="51"/>
      <c r="PUQ107" s="47"/>
      <c r="PUR107" s="52"/>
      <c r="PUS107" s="52"/>
      <c r="PUT107" s="52"/>
      <c r="PUU107" s="28"/>
      <c r="PUV107" s="28"/>
      <c r="PUW107" s="28"/>
      <c r="PUX107" s="52"/>
      <c r="PUY107" s="28"/>
      <c r="PUZ107" s="28"/>
      <c r="PVA107" s="28"/>
      <c r="PVB107" s="28"/>
      <c r="PVC107" s="52"/>
      <c r="PVD107" s="51"/>
      <c r="PVE107" s="51"/>
      <c r="PVF107" s="51"/>
      <c r="PVG107" s="47"/>
      <c r="PVH107" s="52"/>
      <c r="PVI107" s="52"/>
      <c r="PVJ107" s="52"/>
      <c r="PVK107" s="28"/>
      <c r="PVL107" s="28"/>
      <c r="PVM107" s="28"/>
      <c r="PVN107" s="52"/>
      <c r="PVO107" s="28"/>
      <c r="PVP107" s="28"/>
      <c r="PVQ107" s="28"/>
      <c r="PVR107" s="28"/>
      <c r="PVS107" s="52"/>
      <c r="PVT107" s="51"/>
      <c r="PVU107" s="51"/>
      <c r="PVV107" s="51"/>
      <c r="PVW107" s="47"/>
      <c r="PVX107" s="52"/>
      <c r="PVY107" s="52"/>
      <c r="PVZ107" s="52"/>
      <c r="PWA107" s="28"/>
      <c r="PWB107" s="28"/>
      <c r="PWC107" s="28"/>
      <c r="PWD107" s="52"/>
      <c r="PWE107" s="28"/>
      <c r="PWF107" s="28"/>
      <c r="PWG107" s="28"/>
      <c r="PWH107" s="28"/>
      <c r="PWI107" s="52"/>
      <c r="PWJ107" s="51"/>
      <c r="PWK107" s="51"/>
      <c r="PWL107" s="51"/>
      <c r="PWM107" s="47"/>
      <c r="PWN107" s="52"/>
      <c r="PWO107" s="52"/>
      <c r="PWP107" s="52"/>
      <c r="PWQ107" s="28"/>
      <c r="PWR107" s="28"/>
      <c r="PWS107" s="28"/>
      <c r="PWT107" s="52"/>
      <c r="PWU107" s="28"/>
      <c r="PWV107" s="28"/>
      <c r="PWW107" s="28"/>
      <c r="PWX107" s="28"/>
      <c r="PWY107" s="52"/>
      <c r="PWZ107" s="51"/>
      <c r="PXA107" s="51"/>
      <c r="PXB107" s="51"/>
      <c r="PXC107" s="47"/>
      <c r="PXD107" s="52"/>
      <c r="PXE107" s="52"/>
      <c r="PXF107" s="52"/>
      <c r="PXG107" s="28"/>
      <c r="PXH107" s="28"/>
      <c r="PXI107" s="28"/>
      <c r="PXJ107" s="52"/>
      <c r="PXK107" s="28"/>
      <c r="PXL107" s="28"/>
      <c r="PXM107" s="28"/>
      <c r="PXN107" s="28"/>
      <c r="PXO107" s="52"/>
      <c r="PXP107" s="51"/>
      <c r="PXQ107" s="51"/>
      <c r="PXR107" s="51"/>
      <c r="PXS107" s="47"/>
      <c r="PXT107" s="52"/>
      <c r="PXU107" s="52"/>
      <c r="PXV107" s="52"/>
      <c r="PXW107" s="28"/>
      <c r="PXX107" s="28"/>
      <c r="PXY107" s="28"/>
      <c r="PXZ107" s="52"/>
      <c r="PYA107" s="28"/>
      <c r="PYB107" s="28"/>
      <c r="PYC107" s="28"/>
      <c r="PYD107" s="28"/>
      <c r="PYE107" s="52"/>
      <c r="PYF107" s="51"/>
      <c r="PYG107" s="51"/>
      <c r="PYH107" s="51"/>
      <c r="PYI107" s="47"/>
      <c r="PYJ107" s="52"/>
      <c r="PYK107" s="52"/>
      <c r="PYL107" s="52"/>
      <c r="PYM107" s="28"/>
      <c r="PYN107" s="28"/>
      <c r="PYO107" s="28"/>
      <c r="PYP107" s="52"/>
      <c r="PYQ107" s="28"/>
      <c r="PYR107" s="28"/>
      <c r="PYS107" s="28"/>
      <c r="PYT107" s="28"/>
      <c r="PYU107" s="52"/>
      <c r="PYV107" s="51"/>
      <c r="PYW107" s="51"/>
      <c r="PYX107" s="51"/>
      <c r="PYY107" s="47"/>
      <c r="PYZ107" s="52"/>
      <c r="PZA107" s="52"/>
      <c r="PZB107" s="52"/>
      <c r="PZC107" s="28"/>
      <c r="PZD107" s="28"/>
      <c r="PZE107" s="28"/>
      <c r="PZF107" s="52"/>
      <c r="PZG107" s="28"/>
      <c r="PZH107" s="28"/>
      <c r="PZI107" s="28"/>
      <c r="PZJ107" s="28"/>
      <c r="PZK107" s="52"/>
      <c r="PZL107" s="51"/>
      <c r="PZM107" s="51"/>
      <c r="PZN107" s="51"/>
      <c r="PZO107" s="47"/>
      <c r="PZP107" s="52"/>
      <c r="PZQ107" s="52"/>
      <c r="PZR107" s="52"/>
      <c r="PZS107" s="28"/>
      <c r="PZT107" s="28"/>
      <c r="PZU107" s="28"/>
      <c r="PZV107" s="52"/>
      <c r="PZW107" s="28"/>
      <c r="PZX107" s="28"/>
      <c r="PZY107" s="28"/>
      <c r="PZZ107" s="28"/>
      <c r="QAA107" s="52"/>
      <c r="QAB107" s="51"/>
      <c r="QAC107" s="51"/>
      <c r="QAD107" s="51"/>
      <c r="QAE107" s="47"/>
      <c r="QAF107" s="52"/>
      <c r="QAG107" s="52"/>
      <c r="QAH107" s="52"/>
      <c r="QAI107" s="28"/>
      <c r="QAJ107" s="28"/>
      <c r="QAK107" s="28"/>
      <c r="QAL107" s="52"/>
      <c r="QAM107" s="28"/>
      <c r="QAN107" s="28"/>
      <c r="QAO107" s="28"/>
      <c r="QAP107" s="28"/>
      <c r="QAQ107" s="52"/>
      <c r="QAR107" s="51"/>
      <c r="QAS107" s="51"/>
      <c r="QAT107" s="51"/>
      <c r="QAU107" s="47"/>
      <c r="QAV107" s="52"/>
      <c r="QAW107" s="52"/>
      <c r="QAX107" s="52"/>
      <c r="QAY107" s="28"/>
      <c r="QAZ107" s="28"/>
      <c r="QBA107" s="28"/>
      <c r="QBB107" s="52"/>
      <c r="QBC107" s="28"/>
      <c r="QBD107" s="28"/>
      <c r="QBE107" s="28"/>
      <c r="QBF107" s="28"/>
      <c r="QBG107" s="52"/>
      <c r="QBH107" s="51"/>
      <c r="QBI107" s="51"/>
      <c r="QBJ107" s="51"/>
      <c r="QBK107" s="47"/>
      <c r="QBL107" s="52"/>
      <c r="QBM107" s="52"/>
      <c r="QBN107" s="52"/>
      <c r="QBO107" s="28"/>
      <c r="QBP107" s="28"/>
      <c r="QBQ107" s="28"/>
      <c r="QBR107" s="52"/>
      <c r="QBS107" s="28"/>
      <c r="QBT107" s="28"/>
      <c r="QBU107" s="28"/>
      <c r="QBV107" s="28"/>
      <c r="QBW107" s="52"/>
      <c r="QBX107" s="51"/>
      <c r="QBY107" s="51"/>
      <c r="QBZ107" s="51"/>
      <c r="QCA107" s="47"/>
      <c r="QCB107" s="52"/>
      <c r="QCC107" s="52"/>
      <c r="QCD107" s="52"/>
      <c r="QCE107" s="28"/>
      <c r="QCF107" s="28"/>
      <c r="QCG107" s="28"/>
      <c r="QCH107" s="52"/>
      <c r="QCI107" s="28"/>
      <c r="QCJ107" s="28"/>
      <c r="QCK107" s="28"/>
      <c r="QCL107" s="28"/>
      <c r="QCM107" s="52"/>
      <c r="QCN107" s="51"/>
      <c r="QCO107" s="51"/>
      <c r="QCP107" s="51"/>
      <c r="QCQ107" s="47"/>
      <c r="QCR107" s="52"/>
      <c r="QCS107" s="52"/>
      <c r="QCT107" s="52"/>
      <c r="QCU107" s="28"/>
      <c r="QCV107" s="28"/>
      <c r="QCW107" s="28"/>
      <c r="QCX107" s="52"/>
      <c r="QCY107" s="28"/>
      <c r="QCZ107" s="28"/>
      <c r="QDA107" s="28"/>
      <c r="QDB107" s="28"/>
      <c r="QDC107" s="52"/>
      <c r="QDD107" s="51"/>
      <c r="QDE107" s="51"/>
      <c r="QDF107" s="51"/>
      <c r="QDG107" s="47"/>
      <c r="QDH107" s="52"/>
      <c r="QDI107" s="52"/>
      <c r="QDJ107" s="52"/>
      <c r="QDK107" s="28"/>
      <c r="QDL107" s="28"/>
      <c r="QDM107" s="28"/>
      <c r="QDN107" s="52"/>
      <c r="QDO107" s="28"/>
      <c r="QDP107" s="28"/>
      <c r="QDQ107" s="28"/>
      <c r="QDR107" s="28"/>
      <c r="QDS107" s="52"/>
      <c r="QDT107" s="51"/>
      <c r="QDU107" s="51"/>
      <c r="QDV107" s="51"/>
      <c r="QDW107" s="47"/>
      <c r="QDX107" s="52"/>
      <c r="QDY107" s="52"/>
      <c r="QDZ107" s="52"/>
      <c r="QEA107" s="28"/>
      <c r="QEB107" s="28"/>
      <c r="QEC107" s="28"/>
      <c r="QED107" s="52"/>
      <c r="QEE107" s="28"/>
      <c r="QEF107" s="28"/>
      <c r="QEG107" s="28"/>
      <c r="QEH107" s="28"/>
      <c r="QEI107" s="52"/>
      <c r="QEJ107" s="51"/>
      <c r="QEK107" s="51"/>
      <c r="QEL107" s="51"/>
      <c r="QEM107" s="47"/>
      <c r="QEN107" s="52"/>
      <c r="QEO107" s="52"/>
      <c r="QEP107" s="52"/>
      <c r="QEQ107" s="28"/>
      <c r="QER107" s="28"/>
      <c r="QES107" s="28"/>
      <c r="QET107" s="52"/>
      <c r="QEU107" s="28"/>
      <c r="QEV107" s="28"/>
      <c r="QEW107" s="28"/>
      <c r="QEX107" s="28"/>
      <c r="QEY107" s="52"/>
      <c r="QEZ107" s="51"/>
      <c r="QFA107" s="51"/>
      <c r="QFB107" s="51"/>
      <c r="QFC107" s="47"/>
      <c r="QFD107" s="52"/>
      <c r="QFE107" s="52"/>
      <c r="QFF107" s="52"/>
      <c r="QFG107" s="28"/>
      <c r="QFH107" s="28"/>
      <c r="QFI107" s="28"/>
      <c r="QFJ107" s="52"/>
      <c r="QFK107" s="28"/>
      <c r="QFL107" s="28"/>
      <c r="QFM107" s="28"/>
      <c r="QFN107" s="28"/>
      <c r="QFO107" s="52"/>
      <c r="QFP107" s="51"/>
      <c r="QFQ107" s="51"/>
      <c r="QFR107" s="51"/>
      <c r="QFS107" s="47"/>
      <c r="QFT107" s="52"/>
      <c r="QFU107" s="52"/>
      <c r="QFV107" s="52"/>
      <c r="QFW107" s="28"/>
      <c r="QFX107" s="28"/>
      <c r="QFY107" s="28"/>
      <c r="QFZ107" s="52"/>
      <c r="QGA107" s="28"/>
      <c r="QGB107" s="28"/>
      <c r="QGC107" s="28"/>
      <c r="QGD107" s="28"/>
      <c r="QGE107" s="52"/>
      <c r="QGF107" s="51"/>
      <c r="QGG107" s="51"/>
      <c r="QGH107" s="51"/>
      <c r="QGI107" s="47"/>
      <c r="QGJ107" s="52"/>
      <c r="QGK107" s="52"/>
      <c r="QGL107" s="52"/>
      <c r="QGM107" s="28"/>
      <c r="QGN107" s="28"/>
      <c r="QGO107" s="28"/>
      <c r="QGP107" s="52"/>
      <c r="QGQ107" s="28"/>
      <c r="QGR107" s="28"/>
      <c r="QGS107" s="28"/>
      <c r="QGT107" s="28"/>
      <c r="QGU107" s="52"/>
      <c r="QGV107" s="51"/>
      <c r="QGW107" s="51"/>
      <c r="QGX107" s="51"/>
      <c r="QGY107" s="47"/>
      <c r="QGZ107" s="52"/>
      <c r="QHA107" s="52"/>
      <c r="QHB107" s="52"/>
      <c r="QHC107" s="28"/>
      <c r="QHD107" s="28"/>
      <c r="QHE107" s="28"/>
      <c r="QHF107" s="52"/>
      <c r="QHG107" s="28"/>
      <c r="QHH107" s="28"/>
      <c r="QHI107" s="28"/>
      <c r="QHJ107" s="28"/>
      <c r="QHK107" s="52"/>
      <c r="QHL107" s="51"/>
      <c r="QHM107" s="51"/>
      <c r="QHN107" s="51"/>
      <c r="QHO107" s="47"/>
      <c r="QHP107" s="52"/>
      <c r="QHQ107" s="52"/>
      <c r="QHR107" s="52"/>
      <c r="QHS107" s="28"/>
      <c r="QHT107" s="28"/>
      <c r="QHU107" s="28"/>
      <c r="QHV107" s="52"/>
      <c r="QHW107" s="28"/>
      <c r="QHX107" s="28"/>
      <c r="QHY107" s="28"/>
      <c r="QHZ107" s="28"/>
      <c r="QIA107" s="52"/>
      <c r="QIB107" s="51"/>
      <c r="QIC107" s="51"/>
      <c r="QID107" s="51"/>
      <c r="QIE107" s="47"/>
      <c r="QIF107" s="52"/>
      <c r="QIG107" s="52"/>
      <c r="QIH107" s="52"/>
      <c r="QII107" s="28"/>
      <c r="QIJ107" s="28"/>
      <c r="QIK107" s="28"/>
      <c r="QIL107" s="52"/>
      <c r="QIM107" s="28"/>
      <c r="QIN107" s="28"/>
      <c r="QIO107" s="28"/>
      <c r="QIP107" s="28"/>
      <c r="QIQ107" s="52"/>
      <c r="QIR107" s="51"/>
      <c r="QIS107" s="51"/>
      <c r="QIT107" s="51"/>
      <c r="QIU107" s="47"/>
      <c r="QIV107" s="52"/>
      <c r="QIW107" s="52"/>
      <c r="QIX107" s="52"/>
      <c r="QIY107" s="28"/>
      <c r="QIZ107" s="28"/>
      <c r="QJA107" s="28"/>
      <c r="QJB107" s="52"/>
      <c r="QJC107" s="28"/>
      <c r="QJD107" s="28"/>
      <c r="QJE107" s="28"/>
      <c r="QJF107" s="28"/>
      <c r="QJG107" s="52"/>
      <c r="QJH107" s="51"/>
      <c r="QJI107" s="51"/>
      <c r="QJJ107" s="51"/>
      <c r="QJK107" s="47"/>
      <c r="QJL107" s="52"/>
      <c r="QJM107" s="52"/>
      <c r="QJN107" s="52"/>
      <c r="QJO107" s="28"/>
      <c r="QJP107" s="28"/>
      <c r="QJQ107" s="28"/>
      <c r="QJR107" s="52"/>
      <c r="QJS107" s="28"/>
      <c r="QJT107" s="28"/>
      <c r="QJU107" s="28"/>
      <c r="QJV107" s="28"/>
      <c r="QJW107" s="52"/>
      <c r="QJX107" s="51"/>
      <c r="QJY107" s="51"/>
      <c r="QJZ107" s="51"/>
      <c r="QKA107" s="47"/>
      <c r="QKB107" s="52"/>
      <c r="QKC107" s="52"/>
      <c r="QKD107" s="52"/>
      <c r="QKE107" s="28"/>
      <c r="QKF107" s="28"/>
      <c r="QKG107" s="28"/>
      <c r="QKH107" s="52"/>
      <c r="QKI107" s="28"/>
      <c r="QKJ107" s="28"/>
      <c r="QKK107" s="28"/>
      <c r="QKL107" s="28"/>
      <c r="QKM107" s="52"/>
      <c r="QKN107" s="51"/>
      <c r="QKO107" s="51"/>
      <c r="QKP107" s="51"/>
      <c r="QKQ107" s="47"/>
      <c r="QKR107" s="52"/>
      <c r="QKS107" s="52"/>
      <c r="QKT107" s="52"/>
      <c r="QKU107" s="28"/>
      <c r="QKV107" s="28"/>
      <c r="QKW107" s="28"/>
      <c r="QKX107" s="52"/>
      <c r="QKY107" s="28"/>
      <c r="QKZ107" s="28"/>
      <c r="QLA107" s="28"/>
      <c r="QLB107" s="28"/>
      <c r="QLC107" s="52"/>
      <c r="QLD107" s="51"/>
      <c r="QLE107" s="51"/>
      <c r="QLF107" s="51"/>
      <c r="QLG107" s="47"/>
      <c r="QLH107" s="52"/>
      <c r="QLI107" s="52"/>
      <c r="QLJ107" s="52"/>
      <c r="QLK107" s="28"/>
      <c r="QLL107" s="28"/>
      <c r="QLM107" s="28"/>
      <c r="QLN107" s="52"/>
      <c r="QLO107" s="28"/>
      <c r="QLP107" s="28"/>
      <c r="QLQ107" s="28"/>
      <c r="QLR107" s="28"/>
      <c r="QLS107" s="52"/>
      <c r="QLT107" s="51"/>
      <c r="QLU107" s="51"/>
      <c r="QLV107" s="51"/>
      <c r="QLW107" s="47"/>
      <c r="QLX107" s="52"/>
      <c r="QLY107" s="52"/>
      <c r="QLZ107" s="52"/>
      <c r="QMA107" s="28"/>
      <c r="QMB107" s="28"/>
      <c r="QMC107" s="28"/>
      <c r="QMD107" s="52"/>
      <c r="QME107" s="28"/>
      <c r="QMF107" s="28"/>
      <c r="QMG107" s="28"/>
      <c r="QMH107" s="28"/>
      <c r="QMI107" s="52"/>
      <c r="QMJ107" s="51"/>
      <c r="QMK107" s="51"/>
      <c r="QML107" s="51"/>
      <c r="QMM107" s="47"/>
      <c r="QMN107" s="52"/>
      <c r="QMO107" s="52"/>
      <c r="QMP107" s="52"/>
      <c r="QMQ107" s="28"/>
      <c r="QMR107" s="28"/>
      <c r="QMS107" s="28"/>
      <c r="QMT107" s="52"/>
      <c r="QMU107" s="28"/>
      <c r="QMV107" s="28"/>
      <c r="QMW107" s="28"/>
      <c r="QMX107" s="28"/>
      <c r="QMY107" s="52"/>
      <c r="QMZ107" s="51"/>
      <c r="QNA107" s="51"/>
      <c r="QNB107" s="51"/>
      <c r="QNC107" s="47"/>
      <c r="QND107" s="52"/>
      <c r="QNE107" s="52"/>
      <c r="QNF107" s="52"/>
      <c r="QNG107" s="28"/>
      <c r="QNH107" s="28"/>
      <c r="QNI107" s="28"/>
      <c r="QNJ107" s="52"/>
      <c r="QNK107" s="28"/>
      <c r="QNL107" s="28"/>
      <c r="QNM107" s="28"/>
      <c r="QNN107" s="28"/>
      <c r="QNO107" s="52"/>
      <c r="QNP107" s="51"/>
      <c r="QNQ107" s="51"/>
      <c r="QNR107" s="51"/>
      <c r="QNS107" s="47"/>
      <c r="QNT107" s="52"/>
      <c r="QNU107" s="52"/>
      <c r="QNV107" s="52"/>
      <c r="QNW107" s="28"/>
      <c r="QNX107" s="28"/>
      <c r="QNY107" s="28"/>
      <c r="QNZ107" s="52"/>
      <c r="QOA107" s="28"/>
      <c r="QOB107" s="28"/>
      <c r="QOC107" s="28"/>
      <c r="QOD107" s="28"/>
      <c r="QOE107" s="52"/>
      <c r="QOF107" s="51"/>
      <c r="QOG107" s="51"/>
      <c r="QOH107" s="51"/>
      <c r="QOI107" s="47"/>
      <c r="QOJ107" s="52"/>
      <c r="QOK107" s="52"/>
      <c r="QOL107" s="52"/>
      <c r="QOM107" s="28"/>
      <c r="QON107" s="28"/>
      <c r="QOO107" s="28"/>
      <c r="QOP107" s="52"/>
      <c r="QOQ107" s="28"/>
      <c r="QOR107" s="28"/>
      <c r="QOS107" s="28"/>
      <c r="QOT107" s="28"/>
      <c r="QOU107" s="52"/>
      <c r="QOV107" s="51"/>
      <c r="QOW107" s="51"/>
      <c r="QOX107" s="51"/>
      <c r="QOY107" s="47"/>
      <c r="QOZ107" s="52"/>
      <c r="QPA107" s="52"/>
      <c r="QPB107" s="52"/>
      <c r="QPC107" s="28"/>
      <c r="QPD107" s="28"/>
      <c r="QPE107" s="28"/>
      <c r="QPF107" s="52"/>
      <c r="QPG107" s="28"/>
      <c r="QPH107" s="28"/>
      <c r="QPI107" s="28"/>
      <c r="QPJ107" s="28"/>
      <c r="QPK107" s="52"/>
      <c r="QPL107" s="51"/>
      <c r="QPM107" s="51"/>
      <c r="QPN107" s="51"/>
      <c r="QPO107" s="47"/>
      <c r="QPP107" s="52"/>
      <c r="QPQ107" s="52"/>
      <c r="QPR107" s="52"/>
      <c r="QPS107" s="28"/>
      <c r="QPT107" s="28"/>
      <c r="QPU107" s="28"/>
      <c r="QPV107" s="52"/>
      <c r="QPW107" s="28"/>
      <c r="QPX107" s="28"/>
      <c r="QPY107" s="28"/>
      <c r="QPZ107" s="28"/>
      <c r="QQA107" s="52"/>
      <c r="QQB107" s="51"/>
      <c r="QQC107" s="51"/>
      <c r="QQD107" s="51"/>
      <c r="QQE107" s="47"/>
      <c r="QQF107" s="52"/>
      <c r="QQG107" s="52"/>
      <c r="QQH107" s="52"/>
      <c r="QQI107" s="28"/>
      <c r="QQJ107" s="28"/>
      <c r="QQK107" s="28"/>
      <c r="QQL107" s="52"/>
      <c r="QQM107" s="28"/>
      <c r="QQN107" s="28"/>
      <c r="QQO107" s="28"/>
      <c r="QQP107" s="28"/>
      <c r="QQQ107" s="52"/>
      <c r="QQR107" s="51"/>
      <c r="QQS107" s="51"/>
      <c r="QQT107" s="51"/>
      <c r="QQU107" s="47"/>
      <c r="QQV107" s="52"/>
      <c r="QQW107" s="52"/>
      <c r="QQX107" s="52"/>
      <c r="QQY107" s="28"/>
      <c r="QQZ107" s="28"/>
      <c r="QRA107" s="28"/>
      <c r="QRB107" s="52"/>
      <c r="QRC107" s="28"/>
      <c r="QRD107" s="28"/>
      <c r="QRE107" s="28"/>
      <c r="QRF107" s="28"/>
      <c r="QRG107" s="52"/>
      <c r="QRH107" s="51"/>
      <c r="QRI107" s="51"/>
      <c r="QRJ107" s="51"/>
      <c r="QRK107" s="47"/>
      <c r="QRL107" s="52"/>
      <c r="QRM107" s="52"/>
      <c r="QRN107" s="52"/>
      <c r="QRO107" s="28"/>
      <c r="QRP107" s="28"/>
      <c r="QRQ107" s="28"/>
      <c r="QRR107" s="52"/>
      <c r="QRS107" s="28"/>
      <c r="QRT107" s="28"/>
      <c r="QRU107" s="28"/>
      <c r="QRV107" s="28"/>
      <c r="QRW107" s="52"/>
      <c r="QRX107" s="51"/>
      <c r="QRY107" s="51"/>
      <c r="QRZ107" s="51"/>
      <c r="QSA107" s="47"/>
      <c r="QSB107" s="52"/>
      <c r="QSC107" s="52"/>
      <c r="QSD107" s="52"/>
      <c r="QSE107" s="28"/>
      <c r="QSF107" s="28"/>
      <c r="QSG107" s="28"/>
      <c r="QSH107" s="52"/>
      <c r="QSI107" s="28"/>
      <c r="QSJ107" s="28"/>
      <c r="QSK107" s="28"/>
      <c r="QSL107" s="28"/>
      <c r="QSM107" s="52"/>
      <c r="QSN107" s="51"/>
      <c r="QSO107" s="51"/>
      <c r="QSP107" s="51"/>
      <c r="QSQ107" s="47"/>
      <c r="QSR107" s="52"/>
      <c r="QSS107" s="52"/>
      <c r="QST107" s="52"/>
      <c r="QSU107" s="28"/>
      <c r="QSV107" s="28"/>
      <c r="QSW107" s="28"/>
      <c r="QSX107" s="52"/>
      <c r="QSY107" s="28"/>
      <c r="QSZ107" s="28"/>
      <c r="QTA107" s="28"/>
      <c r="QTB107" s="28"/>
      <c r="QTC107" s="52"/>
      <c r="QTD107" s="51"/>
      <c r="QTE107" s="51"/>
      <c r="QTF107" s="51"/>
      <c r="QTG107" s="47"/>
      <c r="QTH107" s="52"/>
      <c r="QTI107" s="52"/>
      <c r="QTJ107" s="52"/>
      <c r="QTK107" s="28"/>
      <c r="QTL107" s="28"/>
      <c r="QTM107" s="28"/>
      <c r="QTN107" s="52"/>
      <c r="QTO107" s="28"/>
      <c r="QTP107" s="28"/>
      <c r="QTQ107" s="28"/>
      <c r="QTR107" s="28"/>
      <c r="QTS107" s="52"/>
      <c r="QTT107" s="51"/>
      <c r="QTU107" s="51"/>
      <c r="QTV107" s="51"/>
      <c r="QTW107" s="47"/>
      <c r="QTX107" s="52"/>
      <c r="QTY107" s="52"/>
      <c r="QTZ107" s="52"/>
      <c r="QUA107" s="28"/>
      <c r="QUB107" s="28"/>
      <c r="QUC107" s="28"/>
      <c r="QUD107" s="52"/>
      <c r="QUE107" s="28"/>
      <c r="QUF107" s="28"/>
      <c r="QUG107" s="28"/>
      <c r="QUH107" s="28"/>
      <c r="QUI107" s="52"/>
      <c r="QUJ107" s="51"/>
      <c r="QUK107" s="51"/>
      <c r="QUL107" s="51"/>
      <c r="QUM107" s="47"/>
      <c r="QUN107" s="52"/>
      <c r="QUO107" s="52"/>
      <c r="QUP107" s="52"/>
      <c r="QUQ107" s="28"/>
      <c r="QUR107" s="28"/>
      <c r="QUS107" s="28"/>
      <c r="QUT107" s="52"/>
      <c r="QUU107" s="28"/>
      <c r="QUV107" s="28"/>
      <c r="QUW107" s="28"/>
      <c r="QUX107" s="28"/>
      <c r="QUY107" s="52"/>
      <c r="QUZ107" s="51"/>
      <c r="QVA107" s="51"/>
      <c r="QVB107" s="51"/>
      <c r="QVC107" s="47"/>
      <c r="QVD107" s="52"/>
      <c r="QVE107" s="52"/>
      <c r="QVF107" s="52"/>
      <c r="QVG107" s="28"/>
      <c r="QVH107" s="28"/>
      <c r="QVI107" s="28"/>
      <c r="QVJ107" s="52"/>
      <c r="QVK107" s="28"/>
      <c r="QVL107" s="28"/>
      <c r="QVM107" s="28"/>
      <c r="QVN107" s="28"/>
      <c r="QVO107" s="52"/>
      <c r="QVP107" s="51"/>
      <c r="QVQ107" s="51"/>
      <c r="QVR107" s="51"/>
      <c r="QVS107" s="47"/>
      <c r="QVT107" s="52"/>
      <c r="QVU107" s="52"/>
      <c r="QVV107" s="52"/>
      <c r="QVW107" s="28"/>
      <c r="QVX107" s="28"/>
      <c r="QVY107" s="28"/>
      <c r="QVZ107" s="52"/>
      <c r="QWA107" s="28"/>
      <c r="QWB107" s="28"/>
      <c r="QWC107" s="28"/>
      <c r="QWD107" s="28"/>
      <c r="QWE107" s="52"/>
      <c r="QWF107" s="51"/>
      <c r="QWG107" s="51"/>
      <c r="QWH107" s="51"/>
      <c r="QWI107" s="47"/>
      <c r="QWJ107" s="52"/>
      <c r="QWK107" s="52"/>
      <c r="QWL107" s="52"/>
      <c r="QWM107" s="28"/>
      <c r="QWN107" s="28"/>
      <c r="QWO107" s="28"/>
      <c r="QWP107" s="52"/>
      <c r="QWQ107" s="28"/>
      <c r="QWR107" s="28"/>
      <c r="QWS107" s="28"/>
      <c r="QWT107" s="28"/>
      <c r="QWU107" s="52"/>
      <c r="QWV107" s="51"/>
      <c r="QWW107" s="51"/>
      <c r="QWX107" s="51"/>
      <c r="QWY107" s="47"/>
      <c r="QWZ107" s="52"/>
      <c r="QXA107" s="52"/>
      <c r="QXB107" s="52"/>
      <c r="QXC107" s="28"/>
      <c r="QXD107" s="28"/>
      <c r="QXE107" s="28"/>
      <c r="QXF107" s="52"/>
      <c r="QXG107" s="28"/>
      <c r="QXH107" s="28"/>
      <c r="QXI107" s="28"/>
      <c r="QXJ107" s="28"/>
      <c r="QXK107" s="52"/>
      <c r="QXL107" s="51"/>
      <c r="QXM107" s="51"/>
      <c r="QXN107" s="51"/>
      <c r="QXO107" s="47"/>
      <c r="QXP107" s="52"/>
      <c r="QXQ107" s="52"/>
      <c r="QXR107" s="52"/>
      <c r="QXS107" s="28"/>
      <c r="QXT107" s="28"/>
      <c r="QXU107" s="28"/>
      <c r="QXV107" s="52"/>
      <c r="QXW107" s="28"/>
      <c r="QXX107" s="28"/>
      <c r="QXY107" s="28"/>
      <c r="QXZ107" s="28"/>
      <c r="QYA107" s="52"/>
      <c r="QYB107" s="51"/>
      <c r="QYC107" s="51"/>
      <c r="QYD107" s="51"/>
      <c r="QYE107" s="47"/>
      <c r="QYF107" s="52"/>
      <c r="QYG107" s="52"/>
      <c r="QYH107" s="52"/>
      <c r="QYI107" s="28"/>
      <c r="QYJ107" s="28"/>
      <c r="QYK107" s="28"/>
      <c r="QYL107" s="52"/>
      <c r="QYM107" s="28"/>
      <c r="QYN107" s="28"/>
      <c r="QYO107" s="28"/>
      <c r="QYP107" s="28"/>
      <c r="QYQ107" s="52"/>
      <c r="QYR107" s="51"/>
      <c r="QYS107" s="51"/>
      <c r="QYT107" s="51"/>
      <c r="QYU107" s="47"/>
      <c r="QYV107" s="52"/>
      <c r="QYW107" s="52"/>
      <c r="QYX107" s="52"/>
      <c r="QYY107" s="28"/>
      <c r="QYZ107" s="28"/>
      <c r="QZA107" s="28"/>
      <c r="QZB107" s="52"/>
      <c r="QZC107" s="28"/>
      <c r="QZD107" s="28"/>
      <c r="QZE107" s="28"/>
      <c r="QZF107" s="28"/>
      <c r="QZG107" s="52"/>
      <c r="QZH107" s="51"/>
      <c r="QZI107" s="51"/>
      <c r="QZJ107" s="51"/>
      <c r="QZK107" s="47"/>
      <c r="QZL107" s="52"/>
      <c r="QZM107" s="52"/>
      <c r="QZN107" s="52"/>
      <c r="QZO107" s="28"/>
      <c r="QZP107" s="28"/>
      <c r="QZQ107" s="28"/>
      <c r="QZR107" s="52"/>
      <c r="QZS107" s="28"/>
      <c r="QZT107" s="28"/>
      <c r="QZU107" s="28"/>
      <c r="QZV107" s="28"/>
      <c r="QZW107" s="52"/>
      <c r="QZX107" s="51"/>
      <c r="QZY107" s="51"/>
      <c r="QZZ107" s="51"/>
      <c r="RAA107" s="47"/>
      <c r="RAB107" s="52"/>
      <c r="RAC107" s="52"/>
      <c r="RAD107" s="52"/>
      <c r="RAE107" s="28"/>
      <c r="RAF107" s="28"/>
      <c r="RAG107" s="28"/>
      <c r="RAH107" s="52"/>
      <c r="RAI107" s="28"/>
      <c r="RAJ107" s="28"/>
      <c r="RAK107" s="28"/>
      <c r="RAL107" s="28"/>
      <c r="RAM107" s="52"/>
      <c r="RAN107" s="51"/>
      <c r="RAO107" s="51"/>
      <c r="RAP107" s="51"/>
      <c r="RAQ107" s="47"/>
      <c r="RAR107" s="52"/>
      <c r="RAS107" s="52"/>
      <c r="RAT107" s="52"/>
      <c r="RAU107" s="28"/>
      <c r="RAV107" s="28"/>
      <c r="RAW107" s="28"/>
      <c r="RAX107" s="52"/>
      <c r="RAY107" s="28"/>
      <c r="RAZ107" s="28"/>
      <c r="RBA107" s="28"/>
      <c r="RBB107" s="28"/>
      <c r="RBC107" s="52"/>
      <c r="RBD107" s="51"/>
      <c r="RBE107" s="51"/>
      <c r="RBF107" s="51"/>
      <c r="RBG107" s="47"/>
      <c r="RBH107" s="52"/>
      <c r="RBI107" s="52"/>
      <c r="RBJ107" s="52"/>
      <c r="RBK107" s="28"/>
      <c r="RBL107" s="28"/>
      <c r="RBM107" s="28"/>
      <c r="RBN107" s="52"/>
      <c r="RBO107" s="28"/>
      <c r="RBP107" s="28"/>
      <c r="RBQ107" s="28"/>
      <c r="RBR107" s="28"/>
      <c r="RBS107" s="52"/>
      <c r="RBT107" s="51"/>
      <c r="RBU107" s="51"/>
      <c r="RBV107" s="51"/>
      <c r="RBW107" s="47"/>
      <c r="RBX107" s="52"/>
      <c r="RBY107" s="52"/>
      <c r="RBZ107" s="52"/>
      <c r="RCA107" s="28"/>
      <c r="RCB107" s="28"/>
      <c r="RCC107" s="28"/>
      <c r="RCD107" s="52"/>
      <c r="RCE107" s="28"/>
      <c r="RCF107" s="28"/>
      <c r="RCG107" s="28"/>
      <c r="RCH107" s="28"/>
      <c r="RCI107" s="52"/>
      <c r="RCJ107" s="51"/>
      <c r="RCK107" s="51"/>
      <c r="RCL107" s="51"/>
      <c r="RCM107" s="47"/>
      <c r="RCN107" s="52"/>
      <c r="RCO107" s="52"/>
      <c r="RCP107" s="52"/>
      <c r="RCQ107" s="28"/>
      <c r="RCR107" s="28"/>
      <c r="RCS107" s="28"/>
      <c r="RCT107" s="52"/>
      <c r="RCU107" s="28"/>
      <c r="RCV107" s="28"/>
      <c r="RCW107" s="28"/>
      <c r="RCX107" s="28"/>
      <c r="RCY107" s="52"/>
      <c r="RCZ107" s="51"/>
      <c r="RDA107" s="51"/>
      <c r="RDB107" s="51"/>
      <c r="RDC107" s="47"/>
      <c r="RDD107" s="52"/>
      <c r="RDE107" s="52"/>
      <c r="RDF107" s="52"/>
      <c r="RDG107" s="28"/>
      <c r="RDH107" s="28"/>
      <c r="RDI107" s="28"/>
      <c r="RDJ107" s="52"/>
      <c r="RDK107" s="28"/>
      <c r="RDL107" s="28"/>
      <c r="RDM107" s="28"/>
      <c r="RDN107" s="28"/>
      <c r="RDO107" s="52"/>
      <c r="RDP107" s="51"/>
      <c r="RDQ107" s="51"/>
      <c r="RDR107" s="51"/>
      <c r="RDS107" s="47"/>
      <c r="RDT107" s="52"/>
      <c r="RDU107" s="52"/>
      <c r="RDV107" s="52"/>
      <c r="RDW107" s="28"/>
      <c r="RDX107" s="28"/>
      <c r="RDY107" s="28"/>
      <c r="RDZ107" s="52"/>
      <c r="REA107" s="28"/>
      <c r="REB107" s="28"/>
      <c r="REC107" s="28"/>
      <c r="RED107" s="28"/>
      <c r="REE107" s="52"/>
      <c r="REF107" s="51"/>
      <c r="REG107" s="51"/>
      <c r="REH107" s="51"/>
      <c r="REI107" s="47"/>
      <c r="REJ107" s="52"/>
      <c r="REK107" s="52"/>
      <c r="REL107" s="52"/>
      <c r="REM107" s="28"/>
      <c r="REN107" s="28"/>
      <c r="REO107" s="28"/>
      <c r="REP107" s="52"/>
      <c r="REQ107" s="28"/>
      <c r="RER107" s="28"/>
      <c r="RES107" s="28"/>
      <c r="RET107" s="28"/>
      <c r="REU107" s="52"/>
      <c r="REV107" s="51"/>
      <c r="REW107" s="51"/>
      <c r="REX107" s="51"/>
      <c r="REY107" s="47"/>
      <c r="REZ107" s="52"/>
      <c r="RFA107" s="52"/>
      <c r="RFB107" s="52"/>
      <c r="RFC107" s="28"/>
      <c r="RFD107" s="28"/>
      <c r="RFE107" s="28"/>
      <c r="RFF107" s="52"/>
      <c r="RFG107" s="28"/>
      <c r="RFH107" s="28"/>
      <c r="RFI107" s="28"/>
      <c r="RFJ107" s="28"/>
      <c r="RFK107" s="52"/>
      <c r="RFL107" s="51"/>
      <c r="RFM107" s="51"/>
      <c r="RFN107" s="51"/>
      <c r="RFO107" s="47"/>
      <c r="RFP107" s="52"/>
      <c r="RFQ107" s="52"/>
      <c r="RFR107" s="52"/>
      <c r="RFS107" s="28"/>
      <c r="RFT107" s="28"/>
      <c r="RFU107" s="28"/>
      <c r="RFV107" s="52"/>
      <c r="RFW107" s="28"/>
      <c r="RFX107" s="28"/>
      <c r="RFY107" s="28"/>
      <c r="RFZ107" s="28"/>
      <c r="RGA107" s="52"/>
      <c r="RGB107" s="51"/>
      <c r="RGC107" s="51"/>
      <c r="RGD107" s="51"/>
      <c r="RGE107" s="47"/>
      <c r="RGF107" s="52"/>
      <c r="RGG107" s="52"/>
      <c r="RGH107" s="52"/>
      <c r="RGI107" s="28"/>
      <c r="RGJ107" s="28"/>
      <c r="RGK107" s="28"/>
      <c r="RGL107" s="52"/>
      <c r="RGM107" s="28"/>
      <c r="RGN107" s="28"/>
      <c r="RGO107" s="28"/>
      <c r="RGP107" s="28"/>
      <c r="RGQ107" s="52"/>
      <c r="RGR107" s="51"/>
      <c r="RGS107" s="51"/>
      <c r="RGT107" s="51"/>
      <c r="RGU107" s="47"/>
      <c r="RGV107" s="52"/>
      <c r="RGW107" s="52"/>
      <c r="RGX107" s="52"/>
      <c r="RGY107" s="28"/>
      <c r="RGZ107" s="28"/>
      <c r="RHA107" s="28"/>
      <c r="RHB107" s="52"/>
      <c r="RHC107" s="28"/>
      <c r="RHD107" s="28"/>
      <c r="RHE107" s="28"/>
      <c r="RHF107" s="28"/>
      <c r="RHG107" s="52"/>
      <c r="RHH107" s="51"/>
      <c r="RHI107" s="51"/>
      <c r="RHJ107" s="51"/>
      <c r="RHK107" s="47"/>
      <c r="RHL107" s="52"/>
      <c r="RHM107" s="52"/>
      <c r="RHN107" s="52"/>
      <c r="RHO107" s="28"/>
      <c r="RHP107" s="28"/>
      <c r="RHQ107" s="28"/>
      <c r="RHR107" s="52"/>
      <c r="RHS107" s="28"/>
      <c r="RHT107" s="28"/>
      <c r="RHU107" s="28"/>
      <c r="RHV107" s="28"/>
      <c r="RHW107" s="52"/>
      <c r="RHX107" s="51"/>
      <c r="RHY107" s="51"/>
      <c r="RHZ107" s="51"/>
      <c r="RIA107" s="47"/>
      <c r="RIB107" s="52"/>
      <c r="RIC107" s="52"/>
      <c r="RID107" s="52"/>
      <c r="RIE107" s="28"/>
      <c r="RIF107" s="28"/>
      <c r="RIG107" s="28"/>
      <c r="RIH107" s="52"/>
      <c r="RII107" s="28"/>
      <c r="RIJ107" s="28"/>
      <c r="RIK107" s="28"/>
      <c r="RIL107" s="28"/>
      <c r="RIM107" s="52"/>
      <c r="RIN107" s="51"/>
      <c r="RIO107" s="51"/>
      <c r="RIP107" s="51"/>
      <c r="RIQ107" s="47"/>
      <c r="RIR107" s="52"/>
      <c r="RIS107" s="52"/>
      <c r="RIT107" s="52"/>
      <c r="RIU107" s="28"/>
      <c r="RIV107" s="28"/>
      <c r="RIW107" s="28"/>
      <c r="RIX107" s="52"/>
      <c r="RIY107" s="28"/>
      <c r="RIZ107" s="28"/>
      <c r="RJA107" s="28"/>
      <c r="RJB107" s="28"/>
      <c r="RJC107" s="52"/>
      <c r="RJD107" s="51"/>
      <c r="RJE107" s="51"/>
      <c r="RJF107" s="51"/>
      <c r="RJG107" s="47"/>
      <c r="RJH107" s="52"/>
      <c r="RJI107" s="52"/>
      <c r="RJJ107" s="52"/>
      <c r="RJK107" s="28"/>
      <c r="RJL107" s="28"/>
      <c r="RJM107" s="28"/>
      <c r="RJN107" s="52"/>
      <c r="RJO107" s="28"/>
      <c r="RJP107" s="28"/>
      <c r="RJQ107" s="28"/>
      <c r="RJR107" s="28"/>
      <c r="RJS107" s="52"/>
      <c r="RJT107" s="51"/>
      <c r="RJU107" s="51"/>
      <c r="RJV107" s="51"/>
      <c r="RJW107" s="47"/>
      <c r="RJX107" s="52"/>
      <c r="RJY107" s="52"/>
      <c r="RJZ107" s="52"/>
      <c r="RKA107" s="28"/>
      <c r="RKB107" s="28"/>
      <c r="RKC107" s="28"/>
      <c r="RKD107" s="52"/>
      <c r="RKE107" s="28"/>
      <c r="RKF107" s="28"/>
      <c r="RKG107" s="28"/>
      <c r="RKH107" s="28"/>
      <c r="RKI107" s="52"/>
      <c r="RKJ107" s="51"/>
      <c r="RKK107" s="51"/>
      <c r="RKL107" s="51"/>
      <c r="RKM107" s="47"/>
      <c r="RKN107" s="52"/>
      <c r="RKO107" s="52"/>
      <c r="RKP107" s="52"/>
      <c r="RKQ107" s="28"/>
      <c r="RKR107" s="28"/>
      <c r="RKS107" s="28"/>
      <c r="RKT107" s="52"/>
      <c r="RKU107" s="28"/>
      <c r="RKV107" s="28"/>
      <c r="RKW107" s="28"/>
      <c r="RKX107" s="28"/>
      <c r="RKY107" s="52"/>
      <c r="RKZ107" s="51"/>
      <c r="RLA107" s="51"/>
      <c r="RLB107" s="51"/>
      <c r="RLC107" s="47"/>
      <c r="RLD107" s="52"/>
      <c r="RLE107" s="52"/>
      <c r="RLF107" s="52"/>
      <c r="RLG107" s="28"/>
      <c r="RLH107" s="28"/>
      <c r="RLI107" s="28"/>
      <c r="RLJ107" s="52"/>
      <c r="RLK107" s="28"/>
      <c r="RLL107" s="28"/>
      <c r="RLM107" s="28"/>
      <c r="RLN107" s="28"/>
      <c r="RLO107" s="52"/>
      <c r="RLP107" s="51"/>
      <c r="RLQ107" s="51"/>
      <c r="RLR107" s="51"/>
      <c r="RLS107" s="47"/>
      <c r="RLT107" s="52"/>
      <c r="RLU107" s="52"/>
      <c r="RLV107" s="52"/>
      <c r="RLW107" s="28"/>
      <c r="RLX107" s="28"/>
      <c r="RLY107" s="28"/>
      <c r="RLZ107" s="52"/>
      <c r="RMA107" s="28"/>
      <c r="RMB107" s="28"/>
      <c r="RMC107" s="28"/>
      <c r="RMD107" s="28"/>
      <c r="RME107" s="52"/>
      <c r="RMF107" s="51"/>
      <c r="RMG107" s="51"/>
      <c r="RMH107" s="51"/>
      <c r="RMI107" s="47"/>
      <c r="RMJ107" s="52"/>
      <c r="RMK107" s="52"/>
      <c r="RML107" s="52"/>
      <c r="RMM107" s="28"/>
      <c r="RMN107" s="28"/>
      <c r="RMO107" s="28"/>
      <c r="RMP107" s="52"/>
      <c r="RMQ107" s="28"/>
      <c r="RMR107" s="28"/>
      <c r="RMS107" s="28"/>
      <c r="RMT107" s="28"/>
      <c r="RMU107" s="52"/>
      <c r="RMV107" s="51"/>
      <c r="RMW107" s="51"/>
      <c r="RMX107" s="51"/>
      <c r="RMY107" s="47"/>
      <c r="RMZ107" s="52"/>
      <c r="RNA107" s="52"/>
      <c r="RNB107" s="52"/>
      <c r="RNC107" s="28"/>
      <c r="RND107" s="28"/>
      <c r="RNE107" s="28"/>
      <c r="RNF107" s="52"/>
      <c r="RNG107" s="28"/>
      <c r="RNH107" s="28"/>
      <c r="RNI107" s="28"/>
      <c r="RNJ107" s="28"/>
      <c r="RNK107" s="52"/>
      <c r="RNL107" s="51"/>
      <c r="RNM107" s="51"/>
      <c r="RNN107" s="51"/>
      <c r="RNO107" s="47"/>
      <c r="RNP107" s="52"/>
      <c r="RNQ107" s="52"/>
      <c r="RNR107" s="52"/>
      <c r="RNS107" s="28"/>
      <c r="RNT107" s="28"/>
      <c r="RNU107" s="28"/>
      <c r="RNV107" s="52"/>
      <c r="RNW107" s="28"/>
      <c r="RNX107" s="28"/>
      <c r="RNY107" s="28"/>
      <c r="RNZ107" s="28"/>
      <c r="ROA107" s="52"/>
      <c r="ROB107" s="51"/>
      <c r="ROC107" s="51"/>
      <c r="ROD107" s="51"/>
      <c r="ROE107" s="47"/>
      <c r="ROF107" s="52"/>
      <c r="ROG107" s="52"/>
      <c r="ROH107" s="52"/>
      <c r="ROI107" s="28"/>
      <c r="ROJ107" s="28"/>
      <c r="ROK107" s="28"/>
      <c r="ROL107" s="52"/>
      <c r="ROM107" s="28"/>
      <c r="RON107" s="28"/>
      <c r="ROO107" s="28"/>
      <c r="ROP107" s="28"/>
      <c r="ROQ107" s="52"/>
      <c r="ROR107" s="51"/>
      <c r="ROS107" s="51"/>
      <c r="ROT107" s="51"/>
      <c r="ROU107" s="47"/>
      <c r="ROV107" s="52"/>
      <c r="ROW107" s="52"/>
      <c r="ROX107" s="52"/>
      <c r="ROY107" s="28"/>
      <c r="ROZ107" s="28"/>
      <c r="RPA107" s="28"/>
      <c r="RPB107" s="52"/>
      <c r="RPC107" s="28"/>
      <c r="RPD107" s="28"/>
      <c r="RPE107" s="28"/>
      <c r="RPF107" s="28"/>
      <c r="RPG107" s="52"/>
      <c r="RPH107" s="51"/>
      <c r="RPI107" s="51"/>
      <c r="RPJ107" s="51"/>
      <c r="RPK107" s="47"/>
      <c r="RPL107" s="52"/>
      <c r="RPM107" s="52"/>
      <c r="RPN107" s="52"/>
      <c r="RPO107" s="28"/>
      <c r="RPP107" s="28"/>
      <c r="RPQ107" s="28"/>
      <c r="RPR107" s="52"/>
      <c r="RPS107" s="28"/>
      <c r="RPT107" s="28"/>
      <c r="RPU107" s="28"/>
      <c r="RPV107" s="28"/>
      <c r="RPW107" s="52"/>
      <c r="RPX107" s="51"/>
      <c r="RPY107" s="51"/>
      <c r="RPZ107" s="51"/>
      <c r="RQA107" s="47"/>
      <c r="RQB107" s="52"/>
      <c r="RQC107" s="52"/>
      <c r="RQD107" s="52"/>
      <c r="RQE107" s="28"/>
      <c r="RQF107" s="28"/>
      <c r="RQG107" s="28"/>
      <c r="RQH107" s="52"/>
      <c r="RQI107" s="28"/>
      <c r="RQJ107" s="28"/>
      <c r="RQK107" s="28"/>
      <c r="RQL107" s="28"/>
      <c r="RQM107" s="52"/>
      <c r="RQN107" s="51"/>
      <c r="RQO107" s="51"/>
      <c r="RQP107" s="51"/>
      <c r="RQQ107" s="47"/>
      <c r="RQR107" s="52"/>
      <c r="RQS107" s="52"/>
      <c r="RQT107" s="52"/>
      <c r="RQU107" s="28"/>
      <c r="RQV107" s="28"/>
      <c r="RQW107" s="28"/>
      <c r="RQX107" s="52"/>
      <c r="RQY107" s="28"/>
      <c r="RQZ107" s="28"/>
      <c r="RRA107" s="28"/>
      <c r="RRB107" s="28"/>
      <c r="RRC107" s="52"/>
      <c r="RRD107" s="51"/>
      <c r="RRE107" s="51"/>
      <c r="RRF107" s="51"/>
      <c r="RRG107" s="47"/>
      <c r="RRH107" s="52"/>
      <c r="RRI107" s="52"/>
      <c r="RRJ107" s="52"/>
      <c r="RRK107" s="28"/>
      <c r="RRL107" s="28"/>
      <c r="RRM107" s="28"/>
      <c r="RRN107" s="52"/>
      <c r="RRO107" s="28"/>
      <c r="RRP107" s="28"/>
      <c r="RRQ107" s="28"/>
      <c r="RRR107" s="28"/>
      <c r="RRS107" s="52"/>
      <c r="RRT107" s="51"/>
      <c r="RRU107" s="51"/>
      <c r="RRV107" s="51"/>
      <c r="RRW107" s="47"/>
      <c r="RRX107" s="52"/>
      <c r="RRY107" s="52"/>
      <c r="RRZ107" s="52"/>
      <c r="RSA107" s="28"/>
      <c r="RSB107" s="28"/>
      <c r="RSC107" s="28"/>
      <c r="RSD107" s="52"/>
      <c r="RSE107" s="28"/>
      <c r="RSF107" s="28"/>
      <c r="RSG107" s="28"/>
      <c r="RSH107" s="28"/>
      <c r="RSI107" s="52"/>
      <c r="RSJ107" s="51"/>
      <c r="RSK107" s="51"/>
      <c r="RSL107" s="51"/>
      <c r="RSM107" s="47"/>
      <c r="RSN107" s="52"/>
      <c r="RSO107" s="52"/>
      <c r="RSP107" s="52"/>
      <c r="RSQ107" s="28"/>
      <c r="RSR107" s="28"/>
      <c r="RSS107" s="28"/>
      <c r="RST107" s="52"/>
      <c r="RSU107" s="28"/>
      <c r="RSV107" s="28"/>
      <c r="RSW107" s="28"/>
      <c r="RSX107" s="28"/>
      <c r="RSY107" s="52"/>
      <c r="RSZ107" s="51"/>
      <c r="RTA107" s="51"/>
      <c r="RTB107" s="51"/>
      <c r="RTC107" s="47"/>
      <c r="RTD107" s="52"/>
      <c r="RTE107" s="52"/>
      <c r="RTF107" s="52"/>
      <c r="RTG107" s="28"/>
      <c r="RTH107" s="28"/>
      <c r="RTI107" s="28"/>
      <c r="RTJ107" s="52"/>
      <c r="RTK107" s="28"/>
      <c r="RTL107" s="28"/>
      <c r="RTM107" s="28"/>
      <c r="RTN107" s="28"/>
      <c r="RTO107" s="52"/>
      <c r="RTP107" s="51"/>
      <c r="RTQ107" s="51"/>
      <c r="RTR107" s="51"/>
      <c r="RTS107" s="47"/>
      <c r="RTT107" s="52"/>
      <c r="RTU107" s="52"/>
      <c r="RTV107" s="52"/>
      <c r="RTW107" s="28"/>
      <c r="RTX107" s="28"/>
      <c r="RTY107" s="28"/>
      <c r="RTZ107" s="52"/>
      <c r="RUA107" s="28"/>
      <c r="RUB107" s="28"/>
      <c r="RUC107" s="28"/>
      <c r="RUD107" s="28"/>
      <c r="RUE107" s="52"/>
      <c r="RUF107" s="51"/>
      <c r="RUG107" s="51"/>
      <c r="RUH107" s="51"/>
      <c r="RUI107" s="47"/>
      <c r="RUJ107" s="52"/>
      <c r="RUK107" s="52"/>
      <c r="RUL107" s="52"/>
      <c r="RUM107" s="28"/>
      <c r="RUN107" s="28"/>
      <c r="RUO107" s="28"/>
      <c r="RUP107" s="52"/>
      <c r="RUQ107" s="28"/>
      <c r="RUR107" s="28"/>
      <c r="RUS107" s="28"/>
      <c r="RUT107" s="28"/>
      <c r="RUU107" s="52"/>
      <c r="RUV107" s="51"/>
      <c r="RUW107" s="51"/>
      <c r="RUX107" s="51"/>
      <c r="RUY107" s="47"/>
      <c r="RUZ107" s="52"/>
      <c r="RVA107" s="52"/>
      <c r="RVB107" s="52"/>
      <c r="RVC107" s="28"/>
      <c r="RVD107" s="28"/>
      <c r="RVE107" s="28"/>
      <c r="RVF107" s="52"/>
      <c r="RVG107" s="28"/>
      <c r="RVH107" s="28"/>
      <c r="RVI107" s="28"/>
      <c r="RVJ107" s="28"/>
      <c r="RVK107" s="52"/>
      <c r="RVL107" s="51"/>
      <c r="RVM107" s="51"/>
      <c r="RVN107" s="51"/>
      <c r="RVO107" s="47"/>
      <c r="RVP107" s="52"/>
      <c r="RVQ107" s="52"/>
      <c r="RVR107" s="52"/>
      <c r="RVS107" s="28"/>
      <c r="RVT107" s="28"/>
      <c r="RVU107" s="28"/>
      <c r="RVV107" s="52"/>
      <c r="RVW107" s="28"/>
      <c r="RVX107" s="28"/>
      <c r="RVY107" s="28"/>
      <c r="RVZ107" s="28"/>
      <c r="RWA107" s="52"/>
      <c r="RWB107" s="51"/>
      <c r="RWC107" s="51"/>
      <c r="RWD107" s="51"/>
      <c r="RWE107" s="47"/>
      <c r="RWF107" s="52"/>
      <c r="RWG107" s="52"/>
      <c r="RWH107" s="52"/>
      <c r="RWI107" s="28"/>
      <c r="RWJ107" s="28"/>
      <c r="RWK107" s="28"/>
      <c r="RWL107" s="52"/>
      <c r="RWM107" s="28"/>
      <c r="RWN107" s="28"/>
      <c r="RWO107" s="28"/>
      <c r="RWP107" s="28"/>
      <c r="RWQ107" s="52"/>
      <c r="RWR107" s="51"/>
      <c r="RWS107" s="51"/>
      <c r="RWT107" s="51"/>
      <c r="RWU107" s="47"/>
      <c r="RWV107" s="52"/>
      <c r="RWW107" s="52"/>
      <c r="RWX107" s="52"/>
      <c r="RWY107" s="28"/>
      <c r="RWZ107" s="28"/>
      <c r="RXA107" s="28"/>
      <c r="RXB107" s="52"/>
      <c r="RXC107" s="28"/>
      <c r="RXD107" s="28"/>
      <c r="RXE107" s="28"/>
      <c r="RXF107" s="28"/>
      <c r="RXG107" s="52"/>
      <c r="RXH107" s="51"/>
      <c r="RXI107" s="51"/>
      <c r="RXJ107" s="51"/>
      <c r="RXK107" s="47"/>
      <c r="RXL107" s="52"/>
      <c r="RXM107" s="52"/>
      <c r="RXN107" s="52"/>
      <c r="RXO107" s="28"/>
      <c r="RXP107" s="28"/>
      <c r="RXQ107" s="28"/>
      <c r="RXR107" s="52"/>
      <c r="RXS107" s="28"/>
      <c r="RXT107" s="28"/>
      <c r="RXU107" s="28"/>
      <c r="RXV107" s="28"/>
      <c r="RXW107" s="52"/>
      <c r="RXX107" s="51"/>
      <c r="RXY107" s="51"/>
      <c r="RXZ107" s="51"/>
      <c r="RYA107" s="47"/>
      <c r="RYB107" s="52"/>
      <c r="RYC107" s="52"/>
      <c r="RYD107" s="52"/>
      <c r="RYE107" s="28"/>
      <c r="RYF107" s="28"/>
      <c r="RYG107" s="28"/>
      <c r="RYH107" s="52"/>
      <c r="RYI107" s="28"/>
      <c r="RYJ107" s="28"/>
      <c r="RYK107" s="28"/>
      <c r="RYL107" s="28"/>
      <c r="RYM107" s="52"/>
      <c r="RYN107" s="51"/>
      <c r="RYO107" s="51"/>
      <c r="RYP107" s="51"/>
      <c r="RYQ107" s="47"/>
      <c r="RYR107" s="52"/>
      <c r="RYS107" s="52"/>
      <c r="RYT107" s="52"/>
      <c r="RYU107" s="28"/>
      <c r="RYV107" s="28"/>
      <c r="RYW107" s="28"/>
      <c r="RYX107" s="52"/>
      <c r="RYY107" s="28"/>
      <c r="RYZ107" s="28"/>
      <c r="RZA107" s="28"/>
      <c r="RZB107" s="28"/>
      <c r="RZC107" s="52"/>
      <c r="RZD107" s="51"/>
      <c r="RZE107" s="51"/>
      <c r="RZF107" s="51"/>
      <c r="RZG107" s="47"/>
      <c r="RZH107" s="52"/>
      <c r="RZI107" s="52"/>
      <c r="RZJ107" s="52"/>
      <c r="RZK107" s="28"/>
      <c r="RZL107" s="28"/>
      <c r="RZM107" s="28"/>
      <c r="RZN107" s="52"/>
      <c r="RZO107" s="28"/>
      <c r="RZP107" s="28"/>
      <c r="RZQ107" s="28"/>
      <c r="RZR107" s="28"/>
      <c r="RZS107" s="52"/>
      <c r="RZT107" s="51"/>
      <c r="RZU107" s="51"/>
      <c r="RZV107" s="51"/>
      <c r="RZW107" s="47"/>
      <c r="RZX107" s="52"/>
      <c r="RZY107" s="52"/>
      <c r="RZZ107" s="52"/>
      <c r="SAA107" s="28"/>
      <c r="SAB107" s="28"/>
      <c r="SAC107" s="28"/>
      <c r="SAD107" s="52"/>
      <c r="SAE107" s="28"/>
      <c r="SAF107" s="28"/>
      <c r="SAG107" s="28"/>
      <c r="SAH107" s="28"/>
      <c r="SAI107" s="52"/>
      <c r="SAJ107" s="51"/>
      <c r="SAK107" s="51"/>
      <c r="SAL107" s="51"/>
      <c r="SAM107" s="47"/>
      <c r="SAN107" s="52"/>
      <c r="SAO107" s="52"/>
      <c r="SAP107" s="52"/>
      <c r="SAQ107" s="28"/>
      <c r="SAR107" s="28"/>
      <c r="SAS107" s="28"/>
      <c r="SAT107" s="52"/>
      <c r="SAU107" s="28"/>
      <c r="SAV107" s="28"/>
      <c r="SAW107" s="28"/>
      <c r="SAX107" s="28"/>
      <c r="SAY107" s="52"/>
      <c r="SAZ107" s="51"/>
      <c r="SBA107" s="51"/>
      <c r="SBB107" s="51"/>
      <c r="SBC107" s="47"/>
      <c r="SBD107" s="52"/>
      <c r="SBE107" s="52"/>
      <c r="SBF107" s="52"/>
      <c r="SBG107" s="28"/>
      <c r="SBH107" s="28"/>
      <c r="SBI107" s="28"/>
      <c r="SBJ107" s="52"/>
      <c r="SBK107" s="28"/>
      <c r="SBL107" s="28"/>
      <c r="SBM107" s="28"/>
      <c r="SBN107" s="28"/>
      <c r="SBO107" s="52"/>
      <c r="SBP107" s="51"/>
      <c r="SBQ107" s="51"/>
      <c r="SBR107" s="51"/>
      <c r="SBS107" s="47"/>
      <c r="SBT107" s="52"/>
      <c r="SBU107" s="52"/>
      <c r="SBV107" s="52"/>
      <c r="SBW107" s="28"/>
      <c r="SBX107" s="28"/>
      <c r="SBY107" s="28"/>
      <c r="SBZ107" s="52"/>
      <c r="SCA107" s="28"/>
      <c r="SCB107" s="28"/>
      <c r="SCC107" s="28"/>
      <c r="SCD107" s="28"/>
      <c r="SCE107" s="52"/>
      <c r="SCF107" s="51"/>
      <c r="SCG107" s="51"/>
      <c r="SCH107" s="51"/>
      <c r="SCI107" s="47"/>
      <c r="SCJ107" s="52"/>
      <c r="SCK107" s="52"/>
      <c r="SCL107" s="52"/>
      <c r="SCM107" s="28"/>
      <c r="SCN107" s="28"/>
      <c r="SCO107" s="28"/>
      <c r="SCP107" s="52"/>
      <c r="SCQ107" s="28"/>
      <c r="SCR107" s="28"/>
      <c r="SCS107" s="28"/>
      <c r="SCT107" s="28"/>
      <c r="SCU107" s="52"/>
      <c r="SCV107" s="51"/>
      <c r="SCW107" s="51"/>
      <c r="SCX107" s="51"/>
      <c r="SCY107" s="47"/>
      <c r="SCZ107" s="52"/>
      <c r="SDA107" s="52"/>
      <c r="SDB107" s="52"/>
      <c r="SDC107" s="28"/>
      <c r="SDD107" s="28"/>
      <c r="SDE107" s="28"/>
      <c r="SDF107" s="52"/>
      <c r="SDG107" s="28"/>
      <c r="SDH107" s="28"/>
      <c r="SDI107" s="28"/>
      <c r="SDJ107" s="28"/>
      <c r="SDK107" s="52"/>
      <c r="SDL107" s="51"/>
      <c r="SDM107" s="51"/>
      <c r="SDN107" s="51"/>
      <c r="SDO107" s="47"/>
      <c r="SDP107" s="52"/>
      <c r="SDQ107" s="52"/>
      <c r="SDR107" s="52"/>
      <c r="SDS107" s="28"/>
      <c r="SDT107" s="28"/>
      <c r="SDU107" s="28"/>
      <c r="SDV107" s="52"/>
      <c r="SDW107" s="28"/>
      <c r="SDX107" s="28"/>
      <c r="SDY107" s="28"/>
      <c r="SDZ107" s="28"/>
      <c r="SEA107" s="52"/>
      <c r="SEB107" s="51"/>
      <c r="SEC107" s="51"/>
      <c r="SED107" s="51"/>
      <c r="SEE107" s="47"/>
      <c r="SEF107" s="52"/>
      <c r="SEG107" s="52"/>
      <c r="SEH107" s="52"/>
      <c r="SEI107" s="28"/>
      <c r="SEJ107" s="28"/>
      <c r="SEK107" s="28"/>
      <c r="SEL107" s="52"/>
      <c r="SEM107" s="28"/>
      <c r="SEN107" s="28"/>
      <c r="SEO107" s="28"/>
      <c r="SEP107" s="28"/>
      <c r="SEQ107" s="52"/>
      <c r="SER107" s="51"/>
      <c r="SES107" s="51"/>
      <c r="SET107" s="51"/>
      <c r="SEU107" s="47"/>
      <c r="SEV107" s="52"/>
      <c r="SEW107" s="52"/>
      <c r="SEX107" s="52"/>
      <c r="SEY107" s="28"/>
      <c r="SEZ107" s="28"/>
      <c r="SFA107" s="28"/>
      <c r="SFB107" s="52"/>
      <c r="SFC107" s="28"/>
      <c r="SFD107" s="28"/>
      <c r="SFE107" s="28"/>
      <c r="SFF107" s="28"/>
      <c r="SFG107" s="52"/>
      <c r="SFH107" s="51"/>
      <c r="SFI107" s="51"/>
      <c r="SFJ107" s="51"/>
      <c r="SFK107" s="47"/>
      <c r="SFL107" s="52"/>
      <c r="SFM107" s="52"/>
      <c r="SFN107" s="52"/>
      <c r="SFO107" s="28"/>
      <c r="SFP107" s="28"/>
      <c r="SFQ107" s="28"/>
      <c r="SFR107" s="52"/>
      <c r="SFS107" s="28"/>
      <c r="SFT107" s="28"/>
      <c r="SFU107" s="28"/>
      <c r="SFV107" s="28"/>
      <c r="SFW107" s="52"/>
      <c r="SFX107" s="51"/>
      <c r="SFY107" s="51"/>
      <c r="SFZ107" s="51"/>
      <c r="SGA107" s="47"/>
      <c r="SGB107" s="52"/>
      <c r="SGC107" s="52"/>
      <c r="SGD107" s="52"/>
      <c r="SGE107" s="28"/>
      <c r="SGF107" s="28"/>
      <c r="SGG107" s="28"/>
      <c r="SGH107" s="52"/>
      <c r="SGI107" s="28"/>
      <c r="SGJ107" s="28"/>
      <c r="SGK107" s="28"/>
      <c r="SGL107" s="28"/>
      <c r="SGM107" s="52"/>
      <c r="SGN107" s="51"/>
      <c r="SGO107" s="51"/>
      <c r="SGP107" s="51"/>
      <c r="SGQ107" s="47"/>
      <c r="SGR107" s="52"/>
      <c r="SGS107" s="52"/>
      <c r="SGT107" s="52"/>
      <c r="SGU107" s="28"/>
      <c r="SGV107" s="28"/>
      <c r="SGW107" s="28"/>
      <c r="SGX107" s="52"/>
      <c r="SGY107" s="28"/>
      <c r="SGZ107" s="28"/>
      <c r="SHA107" s="28"/>
      <c r="SHB107" s="28"/>
      <c r="SHC107" s="52"/>
      <c r="SHD107" s="51"/>
      <c r="SHE107" s="51"/>
      <c r="SHF107" s="51"/>
      <c r="SHG107" s="47"/>
      <c r="SHH107" s="52"/>
      <c r="SHI107" s="52"/>
      <c r="SHJ107" s="52"/>
      <c r="SHK107" s="28"/>
      <c r="SHL107" s="28"/>
      <c r="SHM107" s="28"/>
      <c r="SHN107" s="52"/>
      <c r="SHO107" s="28"/>
      <c r="SHP107" s="28"/>
      <c r="SHQ107" s="28"/>
      <c r="SHR107" s="28"/>
      <c r="SHS107" s="52"/>
      <c r="SHT107" s="51"/>
      <c r="SHU107" s="51"/>
      <c r="SHV107" s="51"/>
      <c r="SHW107" s="47"/>
      <c r="SHX107" s="52"/>
      <c r="SHY107" s="52"/>
      <c r="SHZ107" s="52"/>
      <c r="SIA107" s="28"/>
      <c r="SIB107" s="28"/>
      <c r="SIC107" s="28"/>
      <c r="SID107" s="52"/>
      <c r="SIE107" s="28"/>
      <c r="SIF107" s="28"/>
      <c r="SIG107" s="28"/>
      <c r="SIH107" s="28"/>
      <c r="SII107" s="52"/>
      <c r="SIJ107" s="51"/>
      <c r="SIK107" s="51"/>
      <c r="SIL107" s="51"/>
      <c r="SIM107" s="47"/>
      <c r="SIN107" s="52"/>
      <c r="SIO107" s="52"/>
      <c r="SIP107" s="52"/>
      <c r="SIQ107" s="28"/>
      <c r="SIR107" s="28"/>
      <c r="SIS107" s="28"/>
      <c r="SIT107" s="52"/>
      <c r="SIU107" s="28"/>
      <c r="SIV107" s="28"/>
      <c r="SIW107" s="28"/>
      <c r="SIX107" s="28"/>
      <c r="SIY107" s="52"/>
      <c r="SIZ107" s="51"/>
      <c r="SJA107" s="51"/>
      <c r="SJB107" s="51"/>
      <c r="SJC107" s="47"/>
      <c r="SJD107" s="52"/>
      <c r="SJE107" s="52"/>
      <c r="SJF107" s="52"/>
      <c r="SJG107" s="28"/>
      <c r="SJH107" s="28"/>
      <c r="SJI107" s="28"/>
      <c r="SJJ107" s="52"/>
      <c r="SJK107" s="28"/>
      <c r="SJL107" s="28"/>
      <c r="SJM107" s="28"/>
      <c r="SJN107" s="28"/>
      <c r="SJO107" s="52"/>
      <c r="SJP107" s="51"/>
      <c r="SJQ107" s="51"/>
      <c r="SJR107" s="51"/>
      <c r="SJS107" s="47"/>
      <c r="SJT107" s="52"/>
      <c r="SJU107" s="52"/>
      <c r="SJV107" s="52"/>
      <c r="SJW107" s="28"/>
      <c r="SJX107" s="28"/>
      <c r="SJY107" s="28"/>
      <c r="SJZ107" s="52"/>
      <c r="SKA107" s="28"/>
      <c r="SKB107" s="28"/>
      <c r="SKC107" s="28"/>
      <c r="SKD107" s="28"/>
      <c r="SKE107" s="52"/>
      <c r="SKF107" s="51"/>
      <c r="SKG107" s="51"/>
      <c r="SKH107" s="51"/>
      <c r="SKI107" s="47"/>
      <c r="SKJ107" s="52"/>
      <c r="SKK107" s="52"/>
      <c r="SKL107" s="52"/>
      <c r="SKM107" s="28"/>
      <c r="SKN107" s="28"/>
      <c r="SKO107" s="28"/>
      <c r="SKP107" s="52"/>
      <c r="SKQ107" s="28"/>
      <c r="SKR107" s="28"/>
      <c r="SKS107" s="28"/>
      <c r="SKT107" s="28"/>
      <c r="SKU107" s="52"/>
      <c r="SKV107" s="51"/>
      <c r="SKW107" s="51"/>
      <c r="SKX107" s="51"/>
      <c r="SKY107" s="47"/>
      <c r="SKZ107" s="52"/>
      <c r="SLA107" s="52"/>
      <c r="SLB107" s="52"/>
      <c r="SLC107" s="28"/>
      <c r="SLD107" s="28"/>
      <c r="SLE107" s="28"/>
      <c r="SLF107" s="52"/>
      <c r="SLG107" s="28"/>
      <c r="SLH107" s="28"/>
      <c r="SLI107" s="28"/>
      <c r="SLJ107" s="28"/>
      <c r="SLK107" s="52"/>
      <c r="SLL107" s="51"/>
      <c r="SLM107" s="51"/>
      <c r="SLN107" s="51"/>
      <c r="SLO107" s="47"/>
      <c r="SLP107" s="52"/>
      <c r="SLQ107" s="52"/>
      <c r="SLR107" s="52"/>
      <c r="SLS107" s="28"/>
      <c r="SLT107" s="28"/>
      <c r="SLU107" s="28"/>
      <c r="SLV107" s="52"/>
      <c r="SLW107" s="28"/>
      <c r="SLX107" s="28"/>
      <c r="SLY107" s="28"/>
      <c r="SLZ107" s="28"/>
      <c r="SMA107" s="52"/>
      <c r="SMB107" s="51"/>
      <c r="SMC107" s="51"/>
      <c r="SMD107" s="51"/>
      <c r="SME107" s="47"/>
      <c r="SMF107" s="52"/>
      <c r="SMG107" s="52"/>
      <c r="SMH107" s="52"/>
      <c r="SMI107" s="28"/>
      <c r="SMJ107" s="28"/>
      <c r="SMK107" s="28"/>
      <c r="SML107" s="52"/>
      <c r="SMM107" s="28"/>
      <c r="SMN107" s="28"/>
      <c r="SMO107" s="28"/>
      <c r="SMP107" s="28"/>
      <c r="SMQ107" s="52"/>
      <c r="SMR107" s="51"/>
      <c r="SMS107" s="51"/>
      <c r="SMT107" s="51"/>
      <c r="SMU107" s="47"/>
      <c r="SMV107" s="52"/>
      <c r="SMW107" s="52"/>
      <c r="SMX107" s="52"/>
      <c r="SMY107" s="28"/>
      <c r="SMZ107" s="28"/>
      <c r="SNA107" s="28"/>
      <c r="SNB107" s="52"/>
      <c r="SNC107" s="28"/>
      <c r="SND107" s="28"/>
      <c r="SNE107" s="28"/>
      <c r="SNF107" s="28"/>
      <c r="SNG107" s="52"/>
      <c r="SNH107" s="51"/>
      <c r="SNI107" s="51"/>
      <c r="SNJ107" s="51"/>
      <c r="SNK107" s="47"/>
      <c r="SNL107" s="52"/>
      <c r="SNM107" s="52"/>
      <c r="SNN107" s="52"/>
      <c r="SNO107" s="28"/>
      <c r="SNP107" s="28"/>
      <c r="SNQ107" s="28"/>
      <c r="SNR107" s="52"/>
      <c r="SNS107" s="28"/>
      <c r="SNT107" s="28"/>
      <c r="SNU107" s="28"/>
      <c r="SNV107" s="28"/>
      <c r="SNW107" s="52"/>
      <c r="SNX107" s="51"/>
      <c r="SNY107" s="51"/>
      <c r="SNZ107" s="51"/>
      <c r="SOA107" s="47"/>
      <c r="SOB107" s="52"/>
      <c r="SOC107" s="52"/>
      <c r="SOD107" s="52"/>
      <c r="SOE107" s="28"/>
      <c r="SOF107" s="28"/>
      <c r="SOG107" s="28"/>
      <c r="SOH107" s="52"/>
      <c r="SOI107" s="28"/>
      <c r="SOJ107" s="28"/>
      <c r="SOK107" s="28"/>
      <c r="SOL107" s="28"/>
      <c r="SOM107" s="52"/>
      <c r="SON107" s="51"/>
      <c r="SOO107" s="51"/>
      <c r="SOP107" s="51"/>
      <c r="SOQ107" s="47"/>
      <c r="SOR107" s="52"/>
      <c r="SOS107" s="52"/>
      <c r="SOT107" s="52"/>
      <c r="SOU107" s="28"/>
      <c r="SOV107" s="28"/>
      <c r="SOW107" s="28"/>
      <c r="SOX107" s="52"/>
      <c r="SOY107" s="28"/>
      <c r="SOZ107" s="28"/>
      <c r="SPA107" s="28"/>
      <c r="SPB107" s="28"/>
      <c r="SPC107" s="52"/>
      <c r="SPD107" s="51"/>
      <c r="SPE107" s="51"/>
      <c r="SPF107" s="51"/>
      <c r="SPG107" s="47"/>
      <c r="SPH107" s="52"/>
      <c r="SPI107" s="52"/>
      <c r="SPJ107" s="52"/>
      <c r="SPK107" s="28"/>
      <c r="SPL107" s="28"/>
      <c r="SPM107" s="28"/>
      <c r="SPN107" s="52"/>
      <c r="SPO107" s="28"/>
      <c r="SPP107" s="28"/>
      <c r="SPQ107" s="28"/>
      <c r="SPR107" s="28"/>
      <c r="SPS107" s="52"/>
      <c r="SPT107" s="51"/>
      <c r="SPU107" s="51"/>
      <c r="SPV107" s="51"/>
      <c r="SPW107" s="47"/>
      <c r="SPX107" s="52"/>
      <c r="SPY107" s="52"/>
      <c r="SPZ107" s="52"/>
      <c r="SQA107" s="28"/>
      <c r="SQB107" s="28"/>
      <c r="SQC107" s="28"/>
      <c r="SQD107" s="52"/>
      <c r="SQE107" s="28"/>
      <c r="SQF107" s="28"/>
      <c r="SQG107" s="28"/>
      <c r="SQH107" s="28"/>
      <c r="SQI107" s="52"/>
      <c r="SQJ107" s="51"/>
      <c r="SQK107" s="51"/>
      <c r="SQL107" s="51"/>
      <c r="SQM107" s="47"/>
      <c r="SQN107" s="52"/>
      <c r="SQO107" s="52"/>
      <c r="SQP107" s="52"/>
      <c r="SQQ107" s="28"/>
      <c r="SQR107" s="28"/>
      <c r="SQS107" s="28"/>
      <c r="SQT107" s="52"/>
      <c r="SQU107" s="28"/>
      <c r="SQV107" s="28"/>
      <c r="SQW107" s="28"/>
      <c r="SQX107" s="28"/>
      <c r="SQY107" s="52"/>
      <c r="SQZ107" s="51"/>
      <c r="SRA107" s="51"/>
      <c r="SRB107" s="51"/>
      <c r="SRC107" s="47"/>
      <c r="SRD107" s="52"/>
      <c r="SRE107" s="52"/>
      <c r="SRF107" s="52"/>
      <c r="SRG107" s="28"/>
      <c r="SRH107" s="28"/>
      <c r="SRI107" s="28"/>
      <c r="SRJ107" s="52"/>
      <c r="SRK107" s="28"/>
      <c r="SRL107" s="28"/>
      <c r="SRM107" s="28"/>
      <c r="SRN107" s="28"/>
      <c r="SRO107" s="52"/>
      <c r="SRP107" s="51"/>
      <c r="SRQ107" s="51"/>
      <c r="SRR107" s="51"/>
      <c r="SRS107" s="47"/>
      <c r="SRT107" s="52"/>
      <c r="SRU107" s="52"/>
      <c r="SRV107" s="52"/>
      <c r="SRW107" s="28"/>
      <c r="SRX107" s="28"/>
      <c r="SRY107" s="28"/>
      <c r="SRZ107" s="52"/>
      <c r="SSA107" s="28"/>
      <c r="SSB107" s="28"/>
      <c r="SSC107" s="28"/>
      <c r="SSD107" s="28"/>
      <c r="SSE107" s="52"/>
      <c r="SSF107" s="51"/>
      <c r="SSG107" s="51"/>
      <c r="SSH107" s="51"/>
      <c r="SSI107" s="47"/>
      <c r="SSJ107" s="52"/>
      <c r="SSK107" s="52"/>
      <c r="SSL107" s="52"/>
      <c r="SSM107" s="28"/>
      <c r="SSN107" s="28"/>
      <c r="SSO107" s="28"/>
      <c r="SSP107" s="52"/>
      <c r="SSQ107" s="28"/>
      <c r="SSR107" s="28"/>
      <c r="SSS107" s="28"/>
      <c r="SST107" s="28"/>
      <c r="SSU107" s="52"/>
      <c r="SSV107" s="51"/>
      <c r="SSW107" s="51"/>
      <c r="SSX107" s="51"/>
      <c r="SSY107" s="47"/>
      <c r="SSZ107" s="52"/>
      <c r="STA107" s="52"/>
      <c r="STB107" s="52"/>
      <c r="STC107" s="28"/>
      <c r="STD107" s="28"/>
      <c r="STE107" s="28"/>
      <c r="STF107" s="52"/>
      <c r="STG107" s="28"/>
      <c r="STH107" s="28"/>
      <c r="STI107" s="28"/>
      <c r="STJ107" s="28"/>
      <c r="STK107" s="52"/>
      <c r="STL107" s="51"/>
      <c r="STM107" s="51"/>
      <c r="STN107" s="51"/>
      <c r="STO107" s="47"/>
      <c r="STP107" s="52"/>
      <c r="STQ107" s="52"/>
      <c r="STR107" s="52"/>
      <c r="STS107" s="28"/>
      <c r="STT107" s="28"/>
      <c r="STU107" s="28"/>
      <c r="STV107" s="52"/>
      <c r="STW107" s="28"/>
      <c r="STX107" s="28"/>
      <c r="STY107" s="28"/>
      <c r="STZ107" s="28"/>
      <c r="SUA107" s="52"/>
      <c r="SUB107" s="51"/>
      <c r="SUC107" s="51"/>
      <c r="SUD107" s="51"/>
      <c r="SUE107" s="47"/>
      <c r="SUF107" s="52"/>
      <c r="SUG107" s="52"/>
      <c r="SUH107" s="52"/>
      <c r="SUI107" s="28"/>
      <c r="SUJ107" s="28"/>
      <c r="SUK107" s="28"/>
      <c r="SUL107" s="52"/>
      <c r="SUM107" s="28"/>
      <c r="SUN107" s="28"/>
      <c r="SUO107" s="28"/>
      <c r="SUP107" s="28"/>
      <c r="SUQ107" s="52"/>
      <c r="SUR107" s="51"/>
      <c r="SUS107" s="51"/>
      <c r="SUT107" s="51"/>
      <c r="SUU107" s="47"/>
      <c r="SUV107" s="52"/>
      <c r="SUW107" s="52"/>
      <c r="SUX107" s="52"/>
      <c r="SUY107" s="28"/>
      <c r="SUZ107" s="28"/>
      <c r="SVA107" s="28"/>
      <c r="SVB107" s="52"/>
      <c r="SVC107" s="28"/>
      <c r="SVD107" s="28"/>
      <c r="SVE107" s="28"/>
      <c r="SVF107" s="28"/>
      <c r="SVG107" s="52"/>
      <c r="SVH107" s="51"/>
      <c r="SVI107" s="51"/>
      <c r="SVJ107" s="51"/>
      <c r="SVK107" s="47"/>
      <c r="SVL107" s="52"/>
      <c r="SVM107" s="52"/>
      <c r="SVN107" s="52"/>
      <c r="SVO107" s="28"/>
      <c r="SVP107" s="28"/>
      <c r="SVQ107" s="28"/>
      <c r="SVR107" s="52"/>
      <c r="SVS107" s="28"/>
      <c r="SVT107" s="28"/>
      <c r="SVU107" s="28"/>
      <c r="SVV107" s="28"/>
      <c r="SVW107" s="52"/>
      <c r="SVX107" s="51"/>
      <c r="SVY107" s="51"/>
      <c r="SVZ107" s="51"/>
      <c r="SWA107" s="47"/>
      <c r="SWB107" s="52"/>
      <c r="SWC107" s="52"/>
      <c r="SWD107" s="52"/>
      <c r="SWE107" s="28"/>
      <c r="SWF107" s="28"/>
      <c r="SWG107" s="28"/>
      <c r="SWH107" s="52"/>
      <c r="SWI107" s="28"/>
      <c r="SWJ107" s="28"/>
      <c r="SWK107" s="28"/>
      <c r="SWL107" s="28"/>
      <c r="SWM107" s="52"/>
      <c r="SWN107" s="51"/>
      <c r="SWO107" s="51"/>
      <c r="SWP107" s="51"/>
      <c r="SWQ107" s="47"/>
      <c r="SWR107" s="52"/>
      <c r="SWS107" s="52"/>
      <c r="SWT107" s="52"/>
      <c r="SWU107" s="28"/>
      <c r="SWV107" s="28"/>
      <c r="SWW107" s="28"/>
      <c r="SWX107" s="52"/>
      <c r="SWY107" s="28"/>
      <c r="SWZ107" s="28"/>
      <c r="SXA107" s="28"/>
      <c r="SXB107" s="28"/>
      <c r="SXC107" s="52"/>
      <c r="SXD107" s="51"/>
      <c r="SXE107" s="51"/>
      <c r="SXF107" s="51"/>
      <c r="SXG107" s="47"/>
      <c r="SXH107" s="52"/>
      <c r="SXI107" s="52"/>
      <c r="SXJ107" s="52"/>
      <c r="SXK107" s="28"/>
      <c r="SXL107" s="28"/>
      <c r="SXM107" s="28"/>
      <c r="SXN107" s="52"/>
      <c r="SXO107" s="28"/>
      <c r="SXP107" s="28"/>
      <c r="SXQ107" s="28"/>
      <c r="SXR107" s="28"/>
      <c r="SXS107" s="52"/>
      <c r="SXT107" s="51"/>
      <c r="SXU107" s="51"/>
      <c r="SXV107" s="51"/>
      <c r="SXW107" s="47"/>
      <c r="SXX107" s="52"/>
      <c r="SXY107" s="52"/>
      <c r="SXZ107" s="52"/>
      <c r="SYA107" s="28"/>
      <c r="SYB107" s="28"/>
      <c r="SYC107" s="28"/>
      <c r="SYD107" s="52"/>
      <c r="SYE107" s="28"/>
      <c r="SYF107" s="28"/>
      <c r="SYG107" s="28"/>
      <c r="SYH107" s="28"/>
      <c r="SYI107" s="52"/>
      <c r="SYJ107" s="51"/>
      <c r="SYK107" s="51"/>
      <c r="SYL107" s="51"/>
      <c r="SYM107" s="47"/>
      <c r="SYN107" s="52"/>
      <c r="SYO107" s="52"/>
      <c r="SYP107" s="52"/>
      <c r="SYQ107" s="28"/>
      <c r="SYR107" s="28"/>
      <c r="SYS107" s="28"/>
      <c r="SYT107" s="52"/>
      <c r="SYU107" s="28"/>
      <c r="SYV107" s="28"/>
      <c r="SYW107" s="28"/>
      <c r="SYX107" s="28"/>
      <c r="SYY107" s="52"/>
      <c r="SYZ107" s="51"/>
      <c r="SZA107" s="51"/>
      <c r="SZB107" s="51"/>
      <c r="SZC107" s="47"/>
      <c r="SZD107" s="52"/>
      <c r="SZE107" s="52"/>
      <c r="SZF107" s="52"/>
      <c r="SZG107" s="28"/>
      <c r="SZH107" s="28"/>
      <c r="SZI107" s="28"/>
      <c r="SZJ107" s="52"/>
      <c r="SZK107" s="28"/>
      <c r="SZL107" s="28"/>
      <c r="SZM107" s="28"/>
      <c r="SZN107" s="28"/>
      <c r="SZO107" s="52"/>
      <c r="SZP107" s="51"/>
      <c r="SZQ107" s="51"/>
      <c r="SZR107" s="51"/>
      <c r="SZS107" s="47"/>
      <c r="SZT107" s="52"/>
      <c r="SZU107" s="52"/>
      <c r="SZV107" s="52"/>
      <c r="SZW107" s="28"/>
      <c r="SZX107" s="28"/>
      <c r="SZY107" s="28"/>
      <c r="SZZ107" s="52"/>
      <c r="TAA107" s="28"/>
      <c r="TAB107" s="28"/>
      <c r="TAC107" s="28"/>
      <c r="TAD107" s="28"/>
      <c r="TAE107" s="52"/>
      <c r="TAF107" s="51"/>
      <c r="TAG107" s="51"/>
      <c r="TAH107" s="51"/>
      <c r="TAI107" s="47"/>
      <c r="TAJ107" s="52"/>
      <c r="TAK107" s="52"/>
      <c r="TAL107" s="52"/>
      <c r="TAM107" s="28"/>
      <c r="TAN107" s="28"/>
      <c r="TAO107" s="28"/>
      <c r="TAP107" s="52"/>
      <c r="TAQ107" s="28"/>
      <c r="TAR107" s="28"/>
      <c r="TAS107" s="28"/>
      <c r="TAT107" s="28"/>
      <c r="TAU107" s="52"/>
      <c r="TAV107" s="51"/>
      <c r="TAW107" s="51"/>
      <c r="TAX107" s="51"/>
      <c r="TAY107" s="47"/>
      <c r="TAZ107" s="52"/>
      <c r="TBA107" s="52"/>
      <c r="TBB107" s="52"/>
      <c r="TBC107" s="28"/>
      <c r="TBD107" s="28"/>
      <c r="TBE107" s="28"/>
      <c r="TBF107" s="52"/>
      <c r="TBG107" s="28"/>
      <c r="TBH107" s="28"/>
      <c r="TBI107" s="28"/>
      <c r="TBJ107" s="28"/>
      <c r="TBK107" s="52"/>
      <c r="TBL107" s="51"/>
      <c r="TBM107" s="51"/>
      <c r="TBN107" s="51"/>
      <c r="TBO107" s="47"/>
      <c r="TBP107" s="52"/>
      <c r="TBQ107" s="52"/>
      <c r="TBR107" s="52"/>
      <c r="TBS107" s="28"/>
      <c r="TBT107" s="28"/>
      <c r="TBU107" s="28"/>
      <c r="TBV107" s="52"/>
      <c r="TBW107" s="28"/>
      <c r="TBX107" s="28"/>
      <c r="TBY107" s="28"/>
      <c r="TBZ107" s="28"/>
      <c r="TCA107" s="52"/>
      <c r="TCB107" s="51"/>
      <c r="TCC107" s="51"/>
      <c r="TCD107" s="51"/>
      <c r="TCE107" s="47"/>
      <c r="TCF107" s="52"/>
      <c r="TCG107" s="52"/>
      <c r="TCH107" s="52"/>
      <c r="TCI107" s="28"/>
      <c r="TCJ107" s="28"/>
      <c r="TCK107" s="28"/>
      <c r="TCL107" s="52"/>
      <c r="TCM107" s="28"/>
      <c r="TCN107" s="28"/>
      <c r="TCO107" s="28"/>
      <c r="TCP107" s="28"/>
      <c r="TCQ107" s="52"/>
      <c r="TCR107" s="51"/>
      <c r="TCS107" s="51"/>
      <c r="TCT107" s="51"/>
      <c r="TCU107" s="47"/>
      <c r="TCV107" s="52"/>
      <c r="TCW107" s="52"/>
      <c r="TCX107" s="52"/>
      <c r="TCY107" s="28"/>
      <c r="TCZ107" s="28"/>
      <c r="TDA107" s="28"/>
      <c r="TDB107" s="52"/>
      <c r="TDC107" s="28"/>
      <c r="TDD107" s="28"/>
      <c r="TDE107" s="28"/>
      <c r="TDF107" s="28"/>
      <c r="TDG107" s="52"/>
      <c r="TDH107" s="51"/>
      <c r="TDI107" s="51"/>
      <c r="TDJ107" s="51"/>
      <c r="TDK107" s="47"/>
      <c r="TDL107" s="52"/>
      <c r="TDM107" s="52"/>
      <c r="TDN107" s="52"/>
      <c r="TDO107" s="28"/>
      <c r="TDP107" s="28"/>
      <c r="TDQ107" s="28"/>
      <c r="TDR107" s="52"/>
      <c r="TDS107" s="28"/>
      <c r="TDT107" s="28"/>
      <c r="TDU107" s="28"/>
      <c r="TDV107" s="28"/>
      <c r="TDW107" s="52"/>
      <c r="TDX107" s="51"/>
      <c r="TDY107" s="51"/>
      <c r="TDZ107" s="51"/>
      <c r="TEA107" s="47"/>
      <c r="TEB107" s="52"/>
      <c r="TEC107" s="52"/>
      <c r="TED107" s="52"/>
      <c r="TEE107" s="28"/>
      <c r="TEF107" s="28"/>
      <c r="TEG107" s="28"/>
      <c r="TEH107" s="52"/>
      <c r="TEI107" s="28"/>
      <c r="TEJ107" s="28"/>
      <c r="TEK107" s="28"/>
      <c r="TEL107" s="28"/>
      <c r="TEM107" s="52"/>
      <c r="TEN107" s="51"/>
      <c r="TEO107" s="51"/>
      <c r="TEP107" s="51"/>
      <c r="TEQ107" s="47"/>
      <c r="TER107" s="52"/>
      <c r="TES107" s="52"/>
      <c r="TET107" s="52"/>
      <c r="TEU107" s="28"/>
      <c r="TEV107" s="28"/>
      <c r="TEW107" s="28"/>
      <c r="TEX107" s="52"/>
      <c r="TEY107" s="28"/>
      <c r="TEZ107" s="28"/>
      <c r="TFA107" s="28"/>
      <c r="TFB107" s="28"/>
      <c r="TFC107" s="52"/>
      <c r="TFD107" s="51"/>
      <c r="TFE107" s="51"/>
      <c r="TFF107" s="51"/>
      <c r="TFG107" s="47"/>
      <c r="TFH107" s="52"/>
      <c r="TFI107" s="52"/>
      <c r="TFJ107" s="52"/>
      <c r="TFK107" s="28"/>
      <c r="TFL107" s="28"/>
      <c r="TFM107" s="28"/>
      <c r="TFN107" s="52"/>
      <c r="TFO107" s="28"/>
      <c r="TFP107" s="28"/>
      <c r="TFQ107" s="28"/>
      <c r="TFR107" s="28"/>
      <c r="TFS107" s="52"/>
      <c r="TFT107" s="51"/>
      <c r="TFU107" s="51"/>
      <c r="TFV107" s="51"/>
      <c r="TFW107" s="47"/>
      <c r="TFX107" s="52"/>
      <c r="TFY107" s="52"/>
      <c r="TFZ107" s="52"/>
      <c r="TGA107" s="28"/>
      <c r="TGB107" s="28"/>
      <c r="TGC107" s="28"/>
      <c r="TGD107" s="52"/>
      <c r="TGE107" s="28"/>
      <c r="TGF107" s="28"/>
      <c r="TGG107" s="28"/>
      <c r="TGH107" s="28"/>
      <c r="TGI107" s="52"/>
      <c r="TGJ107" s="51"/>
      <c r="TGK107" s="51"/>
      <c r="TGL107" s="51"/>
      <c r="TGM107" s="47"/>
      <c r="TGN107" s="52"/>
      <c r="TGO107" s="52"/>
      <c r="TGP107" s="52"/>
      <c r="TGQ107" s="28"/>
      <c r="TGR107" s="28"/>
      <c r="TGS107" s="28"/>
      <c r="TGT107" s="52"/>
      <c r="TGU107" s="28"/>
      <c r="TGV107" s="28"/>
      <c r="TGW107" s="28"/>
      <c r="TGX107" s="28"/>
      <c r="TGY107" s="52"/>
      <c r="TGZ107" s="51"/>
      <c r="THA107" s="51"/>
      <c r="THB107" s="51"/>
      <c r="THC107" s="47"/>
      <c r="THD107" s="52"/>
      <c r="THE107" s="52"/>
      <c r="THF107" s="52"/>
      <c r="THG107" s="28"/>
      <c r="THH107" s="28"/>
      <c r="THI107" s="28"/>
      <c r="THJ107" s="52"/>
      <c r="THK107" s="28"/>
      <c r="THL107" s="28"/>
      <c r="THM107" s="28"/>
      <c r="THN107" s="28"/>
      <c r="THO107" s="52"/>
      <c r="THP107" s="51"/>
      <c r="THQ107" s="51"/>
      <c r="THR107" s="51"/>
      <c r="THS107" s="47"/>
      <c r="THT107" s="52"/>
      <c r="THU107" s="52"/>
      <c r="THV107" s="52"/>
      <c r="THW107" s="28"/>
      <c r="THX107" s="28"/>
      <c r="THY107" s="28"/>
      <c r="THZ107" s="52"/>
      <c r="TIA107" s="28"/>
      <c r="TIB107" s="28"/>
      <c r="TIC107" s="28"/>
      <c r="TID107" s="28"/>
      <c r="TIE107" s="52"/>
      <c r="TIF107" s="51"/>
      <c r="TIG107" s="51"/>
      <c r="TIH107" s="51"/>
      <c r="TII107" s="47"/>
      <c r="TIJ107" s="52"/>
      <c r="TIK107" s="52"/>
      <c r="TIL107" s="52"/>
      <c r="TIM107" s="28"/>
      <c r="TIN107" s="28"/>
      <c r="TIO107" s="28"/>
      <c r="TIP107" s="52"/>
      <c r="TIQ107" s="28"/>
      <c r="TIR107" s="28"/>
      <c r="TIS107" s="28"/>
      <c r="TIT107" s="28"/>
      <c r="TIU107" s="52"/>
      <c r="TIV107" s="51"/>
      <c r="TIW107" s="51"/>
      <c r="TIX107" s="51"/>
      <c r="TIY107" s="47"/>
      <c r="TIZ107" s="52"/>
      <c r="TJA107" s="52"/>
      <c r="TJB107" s="52"/>
      <c r="TJC107" s="28"/>
      <c r="TJD107" s="28"/>
      <c r="TJE107" s="28"/>
      <c r="TJF107" s="52"/>
      <c r="TJG107" s="28"/>
      <c r="TJH107" s="28"/>
      <c r="TJI107" s="28"/>
      <c r="TJJ107" s="28"/>
      <c r="TJK107" s="52"/>
      <c r="TJL107" s="51"/>
      <c r="TJM107" s="51"/>
      <c r="TJN107" s="51"/>
      <c r="TJO107" s="47"/>
      <c r="TJP107" s="52"/>
      <c r="TJQ107" s="52"/>
      <c r="TJR107" s="52"/>
      <c r="TJS107" s="28"/>
      <c r="TJT107" s="28"/>
      <c r="TJU107" s="28"/>
      <c r="TJV107" s="52"/>
      <c r="TJW107" s="28"/>
      <c r="TJX107" s="28"/>
      <c r="TJY107" s="28"/>
      <c r="TJZ107" s="28"/>
      <c r="TKA107" s="52"/>
      <c r="TKB107" s="51"/>
      <c r="TKC107" s="51"/>
      <c r="TKD107" s="51"/>
      <c r="TKE107" s="47"/>
      <c r="TKF107" s="52"/>
      <c r="TKG107" s="52"/>
      <c r="TKH107" s="52"/>
      <c r="TKI107" s="28"/>
      <c r="TKJ107" s="28"/>
      <c r="TKK107" s="28"/>
      <c r="TKL107" s="52"/>
      <c r="TKM107" s="28"/>
      <c r="TKN107" s="28"/>
      <c r="TKO107" s="28"/>
      <c r="TKP107" s="28"/>
      <c r="TKQ107" s="52"/>
      <c r="TKR107" s="51"/>
      <c r="TKS107" s="51"/>
      <c r="TKT107" s="51"/>
      <c r="TKU107" s="47"/>
      <c r="TKV107" s="52"/>
      <c r="TKW107" s="52"/>
      <c r="TKX107" s="52"/>
      <c r="TKY107" s="28"/>
      <c r="TKZ107" s="28"/>
      <c r="TLA107" s="28"/>
      <c r="TLB107" s="52"/>
      <c r="TLC107" s="28"/>
      <c r="TLD107" s="28"/>
      <c r="TLE107" s="28"/>
      <c r="TLF107" s="28"/>
      <c r="TLG107" s="52"/>
      <c r="TLH107" s="51"/>
      <c r="TLI107" s="51"/>
      <c r="TLJ107" s="51"/>
      <c r="TLK107" s="47"/>
      <c r="TLL107" s="52"/>
      <c r="TLM107" s="52"/>
      <c r="TLN107" s="52"/>
      <c r="TLO107" s="28"/>
      <c r="TLP107" s="28"/>
      <c r="TLQ107" s="28"/>
      <c r="TLR107" s="52"/>
      <c r="TLS107" s="28"/>
      <c r="TLT107" s="28"/>
      <c r="TLU107" s="28"/>
      <c r="TLV107" s="28"/>
      <c r="TLW107" s="52"/>
      <c r="TLX107" s="51"/>
      <c r="TLY107" s="51"/>
      <c r="TLZ107" s="51"/>
      <c r="TMA107" s="47"/>
      <c r="TMB107" s="52"/>
      <c r="TMC107" s="52"/>
      <c r="TMD107" s="52"/>
      <c r="TME107" s="28"/>
      <c r="TMF107" s="28"/>
      <c r="TMG107" s="28"/>
      <c r="TMH107" s="52"/>
      <c r="TMI107" s="28"/>
      <c r="TMJ107" s="28"/>
      <c r="TMK107" s="28"/>
      <c r="TML107" s="28"/>
      <c r="TMM107" s="52"/>
      <c r="TMN107" s="51"/>
      <c r="TMO107" s="51"/>
      <c r="TMP107" s="51"/>
      <c r="TMQ107" s="47"/>
      <c r="TMR107" s="52"/>
      <c r="TMS107" s="52"/>
      <c r="TMT107" s="52"/>
      <c r="TMU107" s="28"/>
      <c r="TMV107" s="28"/>
      <c r="TMW107" s="28"/>
      <c r="TMX107" s="52"/>
      <c r="TMY107" s="28"/>
      <c r="TMZ107" s="28"/>
      <c r="TNA107" s="28"/>
      <c r="TNB107" s="28"/>
      <c r="TNC107" s="52"/>
      <c r="TND107" s="51"/>
      <c r="TNE107" s="51"/>
      <c r="TNF107" s="51"/>
      <c r="TNG107" s="47"/>
      <c r="TNH107" s="52"/>
      <c r="TNI107" s="52"/>
      <c r="TNJ107" s="52"/>
      <c r="TNK107" s="28"/>
      <c r="TNL107" s="28"/>
      <c r="TNM107" s="28"/>
      <c r="TNN107" s="52"/>
      <c r="TNO107" s="28"/>
      <c r="TNP107" s="28"/>
      <c r="TNQ107" s="28"/>
      <c r="TNR107" s="28"/>
      <c r="TNS107" s="52"/>
      <c r="TNT107" s="51"/>
      <c r="TNU107" s="51"/>
      <c r="TNV107" s="51"/>
      <c r="TNW107" s="47"/>
      <c r="TNX107" s="52"/>
      <c r="TNY107" s="52"/>
      <c r="TNZ107" s="52"/>
      <c r="TOA107" s="28"/>
      <c r="TOB107" s="28"/>
      <c r="TOC107" s="28"/>
      <c r="TOD107" s="52"/>
      <c r="TOE107" s="28"/>
      <c r="TOF107" s="28"/>
      <c r="TOG107" s="28"/>
      <c r="TOH107" s="28"/>
      <c r="TOI107" s="52"/>
      <c r="TOJ107" s="51"/>
      <c r="TOK107" s="51"/>
      <c r="TOL107" s="51"/>
      <c r="TOM107" s="47"/>
      <c r="TON107" s="52"/>
      <c r="TOO107" s="52"/>
      <c r="TOP107" s="52"/>
      <c r="TOQ107" s="28"/>
      <c r="TOR107" s="28"/>
      <c r="TOS107" s="28"/>
      <c r="TOT107" s="52"/>
      <c r="TOU107" s="28"/>
      <c r="TOV107" s="28"/>
      <c r="TOW107" s="28"/>
      <c r="TOX107" s="28"/>
      <c r="TOY107" s="52"/>
      <c r="TOZ107" s="51"/>
      <c r="TPA107" s="51"/>
      <c r="TPB107" s="51"/>
      <c r="TPC107" s="47"/>
      <c r="TPD107" s="52"/>
      <c r="TPE107" s="52"/>
      <c r="TPF107" s="52"/>
      <c r="TPG107" s="28"/>
      <c r="TPH107" s="28"/>
      <c r="TPI107" s="28"/>
      <c r="TPJ107" s="52"/>
      <c r="TPK107" s="28"/>
      <c r="TPL107" s="28"/>
      <c r="TPM107" s="28"/>
      <c r="TPN107" s="28"/>
      <c r="TPO107" s="52"/>
      <c r="TPP107" s="51"/>
      <c r="TPQ107" s="51"/>
      <c r="TPR107" s="51"/>
      <c r="TPS107" s="47"/>
      <c r="TPT107" s="52"/>
      <c r="TPU107" s="52"/>
      <c r="TPV107" s="52"/>
      <c r="TPW107" s="28"/>
      <c r="TPX107" s="28"/>
      <c r="TPY107" s="28"/>
      <c r="TPZ107" s="52"/>
      <c r="TQA107" s="28"/>
      <c r="TQB107" s="28"/>
      <c r="TQC107" s="28"/>
      <c r="TQD107" s="28"/>
      <c r="TQE107" s="52"/>
      <c r="TQF107" s="51"/>
      <c r="TQG107" s="51"/>
      <c r="TQH107" s="51"/>
      <c r="TQI107" s="47"/>
      <c r="TQJ107" s="52"/>
      <c r="TQK107" s="52"/>
      <c r="TQL107" s="52"/>
      <c r="TQM107" s="28"/>
      <c r="TQN107" s="28"/>
      <c r="TQO107" s="28"/>
      <c r="TQP107" s="52"/>
      <c r="TQQ107" s="28"/>
      <c r="TQR107" s="28"/>
      <c r="TQS107" s="28"/>
      <c r="TQT107" s="28"/>
      <c r="TQU107" s="52"/>
      <c r="TQV107" s="51"/>
      <c r="TQW107" s="51"/>
      <c r="TQX107" s="51"/>
      <c r="TQY107" s="47"/>
      <c r="TQZ107" s="52"/>
      <c r="TRA107" s="52"/>
      <c r="TRB107" s="52"/>
      <c r="TRC107" s="28"/>
      <c r="TRD107" s="28"/>
      <c r="TRE107" s="28"/>
      <c r="TRF107" s="52"/>
      <c r="TRG107" s="28"/>
      <c r="TRH107" s="28"/>
      <c r="TRI107" s="28"/>
      <c r="TRJ107" s="28"/>
      <c r="TRK107" s="52"/>
      <c r="TRL107" s="51"/>
      <c r="TRM107" s="51"/>
      <c r="TRN107" s="51"/>
      <c r="TRO107" s="47"/>
      <c r="TRP107" s="52"/>
      <c r="TRQ107" s="52"/>
      <c r="TRR107" s="52"/>
      <c r="TRS107" s="28"/>
      <c r="TRT107" s="28"/>
      <c r="TRU107" s="28"/>
      <c r="TRV107" s="52"/>
      <c r="TRW107" s="28"/>
      <c r="TRX107" s="28"/>
      <c r="TRY107" s="28"/>
      <c r="TRZ107" s="28"/>
      <c r="TSA107" s="52"/>
      <c r="TSB107" s="51"/>
      <c r="TSC107" s="51"/>
      <c r="TSD107" s="51"/>
      <c r="TSE107" s="47"/>
      <c r="TSF107" s="52"/>
      <c r="TSG107" s="52"/>
      <c r="TSH107" s="52"/>
      <c r="TSI107" s="28"/>
      <c r="TSJ107" s="28"/>
      <c r="TSK107" s="28"/>
      <c r="TSL107" s="52"/>
      <c r="TSM107" s="28"/>
      <c r="TSN107" s="28"/>
      <c r="TSO107" s="28"/>
      <c r="TSP107" s="28"/>
      <c r="TSQ107" s="52"/>
      <c r="TSR107" s="51"/>
      <c r="TSS107" s="51"/>
      <c r="TST107" s="51"/>
      <c r="TSU107" s="47"/>
      <c r="TSV107" s="52"/>
      <c r="TSW107" s="52"/>
      <c r="TSX107" s="52"/>
      <c r="TSY107" s="28"/>
      <c r="TSZ107" s="28"/>
      <c r="TTA107" s="28"/>
      <c r="TTB107" s="52"/>
      <c r="TTC107" s="28"/>
      <c r="TTD107" s="28"/>
      <c r="TTE107" s="28"/>
      <c r="TTF107" s="28"/>
      <c r="TTG107" s="52"/>
      <c r="TTH107" s="51"/>
      <c r="TTI107" s="51"/>
      <c r="TTJ107" s="51"/>
      <c r="TTK107" s="47"/>
      <c r="TTL107" s="52"/>
      <c r="TTM107" s="52"/>
      <c r="TTN107" s="52"/>
      <c r="TTO107" s="28"/>
      <c r="TTP107" s="28"/>
      <c r="TTQ107" s="28"/>
      <c r="TTR107" s="52"/>
      <c r="TTS107" s="28"/>
      <c r="TTT107" s="28"/>
      <c r="TTU107" s="28"/>
      <c r="TTV107" s="28"/>
      <c r="TTW107" s="52"/>
      <c r="TTX107" s="51"/>
      <c r="TTY107" s="51"/>
      <c r="TTZ107" s="51"/>
      <c r="TUA107" s="47"/>
      <c r="TUB107" s="52"/>
      <c r="TUC107" s="52"/>
      <c r="TUD107" s="52"/>
      <c r="TUE107" s="28"/>
      <c r="TUF107" s="28"/>
      <c r="TUG107" s="28"/>
      <c r="TUH107" s="52"/>
      <c r="TUI107" s="28"/>
      <c r="TUJ107" s="28"/>
      <c r="TUK107" s="28"/>
      <c r="TUL107" s="28"/>
      <c r="TUM107" s="52"/>
      <c r="TUN107" s="51"/>
      <c r="TUO107" s="51"/>
      <c r="TUP107" s="51"/>
      <c r="TUQ107" s="47"/>
      <c r="TUR107" s="52"/>
      <c r="TUS107" s="52"/>
      <c r="TUT107" s="52"/>
      <c r="TUU107" s="28"/>
      <c r="TUV107" s="28"/>
      <c r="TUW107" s="28"/>
      <c r="TUX107" s="52"/>
      <c r="TUY107" s="28"/>
      <c r="TUZ107" s="28"/>
      <c r="TVA107" s="28"/>
      <c r="TVB107" s="28"/>
      <c r="TVC107" s="52"/>
      <c r="TVD107" s="51"/>
      <c r="TVE107" s="51"/>
      <c r="TVF107" s="51"/>
      <c r="TVG107" s="47"/>
      <c r="TVH107" s="52"/>
      <c r="TVI107" s="52"/>
      <c r="TVJ107" s="52"/>
      <c r="TVK107" s="28"/>
      <c r="TVL107" s="28"/>
      <c r="TVM107" s="28"/>
      <c r="TVN107" s="52"/>
      <c r="TVO107" s="28"/>
      <c r="TVP107" s="28"/>
      <c r="TVQ107" s="28"/>
      <c r="TVR107" s="28"/>
      <c r="TVS107" s="52"/>
      <c r="TVT107" s="51"/>
      <c r="TVU107" s="51"/>
      <c r="TVV107" s="51"/>
      <c r="TVW107" s="47"/>
      <c r="TVX107" s="52"/>
      <c r="TVY107" s="52"/>
      <c r="TVZ107" s="52"/>
      <c r="TWA107" s="28"/>
      <c r="TWB107" s="28"/>
      <c r="TWC107" s="28"/>
      <c r="TWD107" s="52"/>
      <c r="TWE107" s="28"/>
      <c r="TWF107" s="28"/>
      <c r="TWG107" s="28"/>
      <c r="TWH107" s="28"/>
      <c r="TWI107" s="52"/>
      <c r="TWJ107" s="51"/>
      <c r="TWK107" s="51"/>
      <c r="TWL107" s="51"/>
      <c r="TWM107" s="47"/>
      <c r="TWN107" s="52"/>
      <c r="TWO107" s="52"/>
      <c r="TWP107" s="52"/>
      <c r="TWQ107" s="28"/>
      <c r="TWR107" s="28"/>
      <c r="TWS107" s="28"/>
      <c r="TWT107" s="52"/>
      <c r="TWU107" s="28"/>
      <c r="TWV107" s="28"/>
      <c r="TWW107" s="28"/>
      <c r="TWX107" s="28"/>
      <c r="TWY107" s="52"/>
      <c r="TWZ107" s="51"/>
      <c r="TXA107" s="51"/>
      <c r="TXB107" s="51"/>
      <c r="TXC107" s="47"/>
      <c r="TXD107" s="52"/>
      <c r="TXE107" s="52"/>
      <c r="TXF107" s="52"/>
      <c r="TXG107" s="28"/>
      <c r="TXH107" s="28"/>
      <c r="TXI107" s="28"/>
      <c r="TXJ107" s="52"/>
      <c r="TXK107" s="28"/>
      <c r="TXL107" s="28"/>
      <c r="TXM107" s="28"/>
      <c r="TXN107" s="28"/>
      <c r="TXO107" s="52"/>
      <c r="TXP107" s="51"/>
      <c r="TXQ107" s="51"/>
      <c r="TXR107" s="51"/>
      <c r="TXS107" s="47"/>
      <c r="TXT107" s="52"/>
      <c r="TXU107" s="52"/>
      <c r="TXV107" s="52"/>
      <c r="TXW107" s="28"/>
      <c r="TXX107" s="28"/>
      <c r="TXY107" s="28"/>
      <c r="TXZ107" s="52"/>
      <c r="TYA107" s="28"/>
      <c r="TYB107" s="28"/>
      <c r="TYC107" s="28"/>
      <c r="TYD107" s="28"/>
      <c r="TYE107" s="52"/>
      <c r="TYF107" s="51"/>
      <c r="TYG107" s="51"/>
      <c r="TYH107" s="51"/>
      <c r="TYI107" s="47"/>
      <c r="TYJ107" s="52"/>
      <c r="TYK107" s="52"/>
      <c r="TYL107" s="52"/>
      <c r="TYM107" s="28"/>
      <c r="TYN107" s="28"/>
      <c r="TYO107" s="28"/>
      <c r="TYP107" s="52"/>
      <c r="TYQ107" s="28"/>
      <c r="TYR107" s="28"/>
      <c r="TYS107" s="28"/>
      <c r="TYT107" s="28"/>
      <c r="TYU107" s="52"/>
      <c r="TYV107" s="51"/>
      <c r="TYW107" s="51"/>
      <c r="TYX107" s="51"/>
      <c r="TYY107" s="47"/>
      <c r="TYZ107" s="52"/>
      <c r="TZA107" s="52"/>
      <c r="TZB107" s="52"/>
      <c r="TZC107" s="28"/>
      <c r="TZD107" s="28"/>
      <c r="TZE107" s="28"/>
      <c r="TZF107" s="52"/>
      <c r="TZG107" s="28"/>
      <c r="TZH107" s="28"/>
      <c r="TZI107" s="28"/>
      <c r="TZJ107" s="28"/>
      <c r="TZK107" s="52"/>
      <c r="TZL107" s="51"/>
      <c r="TZM107" s="51"/>
      <c r="TZN107" s="51"/>
      <c r="TZO107" s="47"/>
      <c r="TZP107" s="52"/>
      <c r="TZQ107" s="52"/>
      <c r="TZR107" s="52"/>
      <c r="TZS107" s="28"/>
      <c r="TZT107" s="28"/>
      <c r="TZU107" s="28"/>
      <c r="TZV107" s="52"/>
      <c r="TZW107" s="28"/>
      <c r="TZX107" s="28"/>
      <c r="TZY107" s="28"/>
      <c r="TZZ107" s="28"/>
      <c r="UAA107" s="52"/>
      <c r="UAB107" s="51"/>
      <c r="UAC107" s="51"/>
      <c r="UAD107" s="51"/>
      <c r="UAE107" s="47"/>
      <c r="UAF107" s="52"/>
      <c r="UAG107" s="52"/>
      <c r="UAH107" s="52"/>
      <c r="UAI107" s="28"/>
      <c r="UAJ107" s="28"/>
      <c r="UAK107" s="28"/>
      <c r="UAL107" s="52"/>
      <c r="UAM107" s="28"/>
      <c r="UAN107" s="28"/>
      <c r="UAO107" s="28"/>
      <c r="UAP107" s="28"/>
      <c r="UAQ107" s="52"/>
      <c r="UAR107" s="51"/>
      <c r="UAS107" s="51"/>
      <c r="UAT107" s="51"/>
      <c r="UAU107" s="47"/>
      <c r="UAV107" s="52"/>
      <c r="UAW107" s="52"/>
      <c r="UAX107" s="52"/>
      <c r="UAY107" s="28"/>
      <c r="UAZ107" s="28"/>
      <c r="UBA107" s="28"/>
      <c r="UBB107" s="52"/>
      <c r="UBC107" s="28"/>
      <c r="UBD107" s="28"/>
      <c r="UBE107" s="28"/>
      <c r="UBF107" s="28"/>
      <c r="UBG107" s="52"/>
      <c r="UBH107" s="51"/>
      <c r="UBI107" s="51"/>
      <c r="UBJ107" s="51"/>
      <c r="UBK107" s="47"/>
      <c r="UBL107" s="52"/>
      <c r="UBM107" s="52"/>
      <c r="UBN107" s="52"/>
      <c r="UBO107" s="28"/>
      <c r="UBP107" s="28"/>
      <c r="UBQ107" s="28"/>
      <c r="UBR107" s="52"/>
      <c r="UBS107" s="28"/>
      <c r="UBT107" s="28"/>
      <c r="UBU107" s="28"/>
      <c r="UBV107" s="28"/>
      <c r="UBW107" s="52"/>
      <c r="UBX107" s="51"/>
      <c r="UBY107" s="51"/>
      <c r="UBZ107" s="51"/>
      <c r="UCA107" s="47"/>
      <c r="UCB107" s="52"/>
      <c r="UCC107" s="52"/>
      <c r="UCD107" s="52"/>
      <c r="UCE107" s="28"/>
      <c r="UCF107" s="28"/>
      <c r="UCG107" s="28"/>
      <c r="UCH107" s="52"/>
      <c r="UCI107" s="28"/>
      <c r="UCJ107" s="28"/>
      <c r="UCK107" s="28"/>
      <c r="UCL107" s="28"/>
      <c r="UCM107" s="52"/>
      <c r="UCN107" s="51"/>
      <c r="UCO107" s="51"/>
      <c r="UCP107" s="51"/>
      <c r="UCQ107" s="47"/>
      <c r="UCR107" s="52"/>
      <c r="UCS107" s="52"/>
      <c r="UCT107" s="52"/>
      <c r="UCU107" s="28"/>
      <c r="UCV107" s="28"/>
      <c r="UCW107" s="28"/>
      <c r="UCX107" s="52"/>
      <c r="UCY107" s="28"/>
      <c r="UCZ107" s="28"/>
      <c r="UDA107" s="28"/>
      <c r="UDB107" s="28"/>
      <c r="UDC107" s="52"/>
      <c r="UDD107" s="51"/>
      <c r="UDE107" s="51"/>
      <c r="UDF107" s="51"/>
      <c r="UDG107" s="47"/>
      <c r="UDH107" s="52"/>
      <c r="UDI107" s="52"/>
      <c r="UDJ107" s="52"/>
      <c r="UDK107" s="28"/>
      <c r="UDL107" s="28"/>
      <c r="UDM107" s="28"/>
      <c r="UDN107" s="52"/>
      <c r="UDO107" s="28"/>
      <c r="UDP107" s="28"/>
      <c r="UDQ107" s="28"/>
      <c r="UDR107" s="28"/>
      <c r="UDS107" s="52"/>
      <c r="UDT107" s="51"/>
      <c r="UDU107" s="51"/>
      <c r="UDV107" s="51"/>
      <c r="UDW107" s="47"/>
      <c r="UDX107" s="52"/>
      <c r="UDY107" s="52"/>
      <c r="UDZ107" s="52"/>
      <c r="UEA107" s="28"/>
      <c r="UEB107" s="28"/>
      <c r="UEC107" s="28"/>
      <c r="UED107" s="52"/>
      <c r="UEE107" s="28"/>
      <c r="UEF107" s="28"/>
      <c r="UEG107" s="28"/>
      <c r="UEH107" s="28"/>
      <c r="UEI107" s="52"/>
      <c r="UEJ107" s="51"/>
      <c r="UEK107" s="51"/>
      <c r="UEL107" s="51"/>
      <c r="UEM107" s="47"/>
      <c r="UEN107" s="52"/>
      <c r="UEO107" s="52"/>
      <c r="UEP107" s="52"/>
      <c r="UEQ107" s="28"/>
      <c r="UER107" s="28"/>
      <c r="UES107" s="28"/>
      <c r="UET107" s="52"/>
      <c r="UEU107" s="28"/>
      <c r="UEV107" s="28"/>
      <c r="UEW107" s="28"/>
      <c r="UEX107" s="28"/>
      <c r="UEY107" s="52"/>
      <c r="UEZ107" s="51"/>
      <c r="UFA107" s="51"/>
      <c r="UFB107" s="51"/>
      <c r="UFC107" s="47"/>
      <c r="UFD107" s="52"/>
      <c r="UFE107" s="52"/>
      <c r="UFF107" s="52"/>
      <c r="UFG107" s="28"/>
      <c r="UFH107" s="28"/>
      <c r="UFI107" s="28"/>
      <c r="UFJ107" s="52"/>
      <c r="UFK107" s="28"/>
      <c r="UFL107" s="28"/>
      <c r="UFM107" s="28"/>
      <c r="UFN107" s="28"/>
      <c r="UFO107" s="52"/>
      <c r="UFP107" s="51"/>
      <c r="UFQ107" s="51"/>
      <c r="UFR107" s="51"/>
      <c r="UFS107" s="47"/>
      <c r="UFT107" s="52"/>
      <c r="UFU107" s="52"/>
      <c r="UFV107" s="52"/>
      <c r="UFW107" s="28"/>
      <c r="UFX107" s="28"/>
      <c r="UFY107" s="28"/>
      <c r="UFZ107" s="52"/>
      <c r="UGA107" s="28"/>
      <c r="UGB107" s="28"/>
      <c r="UGC107" s="28"/>
      <c r="UGD107" s="28"/>
      <c r="UGE107" s="52"/>
      <c r="UGF107" s="51"/>
      <c r="UGG107" s="51"/>
      <c r="UGH107" s="51"/>
      <c r="UGI107" s="47"/>
      <c r="UGJ107" s="52"/>
      <c r="UGK107" s="52"/>
      <c r="UGL107" s="52"/>
      <c r="UGM107" s="28"/>
      <c r="UGN107" s="28"/>
      <c r="UGO107" s="28"/>
      <c r="UGP107" s="52"/>
      <c r="UGQ107" s="28"/>
      <c r="UGR107" s="28"/>
      <c r="UGS107" s="28"/>
      <c r="UGT107" s="28"/>
      <c r="UGU107" s="52"/>
      <c r="UGV107" s="51"/>
      <c r="UGW107" s="51"/>
      <c r="UGX107" s="51"/>
      <c r="UGY107" s="47"/>
      <c r="UGZ107" s="52"/>
      <c r="UHA107" s="52"/>
      <c r="UHB107" s="52"/>
      <c r="UHC107" s="28"/>
      <c r="UHD107" s="28"/>
      <c r="UHE107" s="28"/>
      <c r="UHF107" s="52"/>
      <c r="UHG107" s="28"/>
      <c r="UHH107" s="28"/>
      <c r="UHI107" s="28"/>
      <c r="UHJ107" s="28"/>
      <c r="UHK107" s="52"/>
      <c r="UHL107" s="51"/>
      <c r="UHM107" s="51"/>
      <c r="UHN107" s="51"/>
      <c r="UHO107" s="47"/>
      <c r="UHP107" s="52"/>
      <c r="UHQ107" s="52"/>
      <c r="UHR107" s="52"/>
      <c r="UHS107" s="28"/>
      <c r="UHT107" s="28"/>
      <c r="UHU107" s="28"/>
      <c r="UHV107" s="52"/>
      <c r="UHW107" s="28"/>
      <c r="UHX107" s="28"/>
      <c r="UHY107" s="28"/>
      <c r="UHZ107" s="28"/>
      <c r="UIA107" s="52"/>
      <c r="UIB107" s="51"/>
      <c r="UIC107" s="51"/>
      <c r="UID107" s="51"/>
      <c r="UIE107" s="47"/>
      <c r="UIF107" s="52"/>
      <c r="UIG107" s="52"/>
      <c r="UIH107" s="52"/>
      <c r="UII107" s="28"/>
      <c r="UIJ107" s="28"/>
      <c r="UIK107" s="28"/>
      <c r="UIL107" s="52"/>
      <c r="UIM107" s="28"/>
      <c r="UIN107" s="28"/>
      <c r="UIO107" s="28"/>
      <c r="UIP107" s="28"/>
      <c r="UIQ107" s="52"/>
      <c r="UIR107" s="51"/>
      <c r="UIS107" s="51"/>
      <c r="UIT107" s="51"/>
      <c r="UIU107" s="47"/>
      <c r="UIV107" s="52"/>
      <c r="UIW107" s="52"/>
      <c r="UIX107" s="52"/>
      <c r="UIY107" s="28"/>
      <c r="UIZ107" s="28"/>
      <c r="UJA107" s="28"/>
      <c r="UJB107" s="52"/>
      <c r="UJC107" s="28"/>
      <c r="UJD107" s="28"/>
      <c r="UJE107" s="28"/>
      <c r="UJF107" s="28"/>
      <c r="UJG107" s="52"/>
      <c r="UJH107" s="51"/>
      <c r="UJI107" s="51"/>
      <c r="UJJ107" s="51"/>
      <c r="UJK107" s="47"/>
      <c r="UJL107" s="52"/>
      <c r="UJM107" s="52"/>
      <c r="UJN107" s="52"/>
      <c r="UJO107" s="28"/>
      <c r="UJP107" s="28"/>
      <c r="UJQ107" s="28"/>
      <c r="UJR107" s="52"/>
      <c r="UJS107" s="28"/>
      <c r="UJT107" s="28"/>
      <c r="UJU107" s="28"/>
      <c r="UJV107" s="28"/>
      <c r="UJW107" s="52"/>
      <c r="UJX107" s="51"/>
      <c r="UJY107" s="51"/>
      <c r="UJZ107" s="51"/>
      <c r="UKA107" s="47"/>
      <c r="UKB107" s="52"/>
      <c r="UKC107" s="52"/>
      <c r="UKD107" s="52"/>
      <c r="UKE107" s="28"/>
      <c r="UKF107" s="28"/>
      <c r="UKG107" s="28"/>
      <c r="UKH107" s="52"/>
      <c r="UKI107" s="28"/>
      <c r="UKJ107" s="28"/>
      <c r="UKK107" s="28"/>
      <c r="UKL107" s="28"/>
      <c r="UKM107" s="52"/>
      <c r="UKN107" s="51"/>
      <c r="UKO107" s="51"/>
      <c r="UKP107" s="51"/>
      <c r="UKQ107" s="47"/>
      <c r="UKR107" s="52"/>
      <c r="UKS107" s="52"/>
      <c r="UKT107" s="52"/>
      <c r="UKU107" s="28"/>
      <c r="UKV107" s="28"/>
      <c r="UKW107" s="28"/>
      <c r="UKX107" s="52"/>
      <c r="UKY107" s="28"/>
      <c r="UKZ107" s="28"/>
      <c r="ULA107" s="28"/>
      <c r="ULB107" s="28"/>
      <c r="ULC107" s="52"/>
      <c r="ULD107" s="51"/>
      <c r="ULE107" s="51"/>
      <c r="ULF107" s="51"/>
      <c r="ULG107" s="47"/>
      <c r="ULH107" s="52"/>
      <c r="ULI107" s="52"/>
      <c r="ULJ107" s="52"/>
      <c r="ULK107" s="28"/>
      <c r="ULL107" s="28"/>
      <c r="ULM107" s="28"/>
      <c r="ULN107" s="52"/>
      <c r="ULO107" s="28"/>
      <c r="ULP107" s="28"/>
      <c r="ULQ107" s="28"/>
      <c r="ULR107" s="28"/>
      <c r="ULS107" s="52"/>
      <c r="ULT107" s="51"/>
      <c r="ULU107" s="51"/>
      <c r="ULV107" s="51"/>
      <c r="ULW107" s="47"/>
      <c r="ULX107" s="52"/>
      <c r="ULY107" s="52"/>
      <c r="ULZ107" s="52"/>
      <c r="UMA107" s="28"/>
      <c r="UMB107" s="28"/>
      <c r="UMC107" s="28"/>
      <c r="UMD107" s="52"/>
      <c r="UME107" s="28"/>
      <c r="UMF107" s="28"/>
      <c r="UMG107" s="28"/>
      <c r="UMH107" s="28"/>
      <c r="UMI107" s="52"/>
      <c r="UMJ107" s="51"/>
      <c r="UMK107" s="51"/>
      <c r="UML107" s="51"/>
      <c r="UMM107" s="47"/>
      <c r="UMN107" s="52"/>
      <c r="UMO107" s="52"/>
      <c r="UMP107" s="52"/>
      <c r="UMQ107" s="28"/>
      <c r="UMR107" s="28"/>
      <c r="UMS107" s="28"/>
      <c r="UMT107" s="52"/>
      <c r="UMU107" s="28"/>
      <c r="UMV107" s="28"/>
      <c r="UMW107" s="28"/>
      <c r="UMX107" s="28"/>
      <c r="UMY107" s="52"/>
      <c r="UMZ107" s="51"/>
      <c r="UNA107" s="51"/>
      <c r="UNB107" s="51"/>
      <c r="UNC107" s="47"/>
      <c r="UND107" s="52"/>
      <c r="UNE107" s="52"/>
      <c r="UNF107" s="52"/>
      <c r="UNG107" s="28"/>
      <c r="UNH107" s="28"/>
      <c r="UNI107" s="28"/>
      <c r="UNJ107" s="52"/>
      <c r="UNK107" s="28"/>
      <c r="UNL107" s="28"/>
      <c r="UNM107" s="28"/>
      <c r="UNN107" s="28"/>
      <c r="UNO107" s="52"/>
      <c r="UNP107" s="51"/>
      <c r="UNQ107" s="51"/>
      <c r="UNR107" s="51"/>
      <c r="UNS107" s="47"/>
      <c r="UNT107" s="52"/>
      <c r="UNU107" s="52"/>
      <c r="UNV107" s="52"/>
      <c r="UNW107" s="28"/>
      <c r="UNX107" s="28"/>
      <c r="UNY107" s="28"/>
      <c r="UNZ107" s="52"/>
      <c r="UOA107" s="28"/>
      <c r="UOB107" s="28"/>
      <c r="UOC107" s="28"/>
      <c r="UOD107" s="28"/>
      <c r="UOE107" s="52"/>
      <c r="UOF107" s="51"/>
      <c r="UOG107" s="51"/>
      <c r="UOH107" s="51"/>
      <c r="UOI107" s="47"/>
      <c r="UOJ107" s="52"/>
      <c r="UOK107" s="52"/>
      <c r="UOL107" s="52"/>
      <c r="UOM107" s="28"/>
      <c r="UON107" s="28"/>
      <c r="UOO107" s="28"/>
      <c r="UOP107" s="52"/>
      <c r="UOQ107" s="28"/>
      <c r="UOR107" s="28"/>
      <c r="UOS107" s="28"/>
      <c r="UOT107" s="28"/>
      <c r="UOU107" s="52"/>
      <c r="UOV107" s="51"/>
      <c r="UOW107" s="51"/>
      <c r="UOX107" s="51"/>
      <c r="UOY107" s="47"/>
      <c r="UOZ107" s="52"/>
      <c r="UPA107" s="52"/>
      <c r="UPB107" s="52"/>
      <c r="UPC107" s="28"/>
      <c r="UPD107" s="28"/>
      <c r="UPE107" s="28"/>
      <c r="UPF107" s="52"/>
      <c r="UPG107" s="28"/>
      <c r="UPH107" s="28"/>
      <c r="UPI107" s="28"/>
      <c r="UPJ107" s="28"/>
      <c r="UPK107" s="52"/>
      <c r="UPL107" s="51"/>
      <c r="UPM107" s="51"/>
      <c r="UPN107" s="51"/>
      <c r="UPO107" s="47"/>
      <c r="UPP107" s="52"/>
      <c r="UPQ107" s="52"/>
      <c r="UPR107" s="52"/>
      <c r="UPS107" s="28"/>
      <c r="UPT107" s="28"/>
      <c r="UPU107" s="28"/>
      <c r="UPV107" s="52"/>
      <c r="UPW107" s="28"/>
      <c r="UPX107" s="28"/>
      <c r="UPY107" s="28"/>
      <c r="UPZ107" s="28"/>
      <c r="UQA107" s="52"/>
      <c r="UQB107" s="51"/>
      <c r="UQC107" s="51"/>
      <c r="UQD107" s="51"/>
      <c r="UQE107" s="47"/>
      <c r="UQF107" s="52"/>
      <c r="UQG107" s="52"/>
      <c r="UQH107" s="52"/>
      <c r="UQI107" s="28"/>
      <c r="UQJ107" s="28"/>
      <c r="UQK107" s="28"/>
      <c r="UQL107" s="52"/>
      <c r="UQM107" s="28"/>
      <c r="UQN107" s="28"/>
      <c r="UQO107" s="28"/>
      <c r="UQP107" s="28"/>
      <c r="UQQ107" s="52"/>
      <c r="UQR107" s="51"/>
      <c r="UQS107" s="51"/>
      <c r="UQT107" s="51"/>
      <c r="UQU107" s="47"/>
      <c r="UQV107" s="52"/>
      <c r="UQW107" s="52"/>
      <c r="UQX107" s="52"/>
      <c r="UQY107" s="28"/>
      <c r="UQZ107" s="28"/>
      <c r="URA107" s="28"/>
      <c r="URB107" s="52"/>
      <c r="URC107" s="28"/>
      <c r="URD107" s="28"/>
      <c r="URE107" s="28"/>
      <c r="URF107" s="28"/>
      <c r="URG107" s="52"/>
      <c r="URH107" s="51"/>
      <c r="URI107" s="51"/>
      <c r="URJ107" s="51"/>
      <c r="URK107" s="47"/>
      <c r="URL107" s="52"/>
      <c r="URM107" s="52"/>
      <c r="URN107" s="52"/>
      <c r="URO107" s="28"/>
      <c r="URP107" s="28"/>
      <c r="URQ107" s="28"/>
      <c r="URR107" s="52"/>
      <c r="URS107" s="28"/>
      <c r="URT107" s="28"/>
      <c r="URU107" s="28"/>
      <c r="URV107" s="28"/>
      <c r="URW107" s="52"/>
      <c r="URX107" s="51"/>
      <c r="URY107" s="51"/>
      <c r="URZ107" s="51"/>
      <c r="USA107" s="47"/>
      <c r="USB107" s="52"/>
      <c r="USC107" s="52"/>
      <c r="USD107" s="52"/>
      <c r="USE107" s="28"/>
      <c r="USF107" s="28"/>
      <c r="USG107" s="28"/>
      <c r="USH107" s="52"/>
      <c r="USI107" s="28"/>
      <c r="USJ107" s="28"/>
      <c r="USK107" s="28"/>
      <c r="USL107" s="28"/>
      <c r="USM107" s="52"/>
      <c r="USN107" s="51"/>
      <c r="USO107" s="51"/>
      <c r="USP107" s="51"/>
      <c r="USQ107" s="47"/>
      <c r="USR107" s="52"/>
      <c r="USS107" s="52"/>
      <c r="UST107" s="52"/>
      <c r="USU107" s="28"/>
      <c r="USV107" s="28"/>
      <c r="USW107" s="28"/>
      <c r="USX107" s="52"/>
      <c r="USY107" s="28"/>
      <c r="USZ107" s="28"/>
      <c r="UTA107" s="28"/>
      <c r="UTB107" s="28"/>
      <c r="UTC107" s="52"/>
      <c r="UTD107" s="51"/>
      <c r="UTE107" s="51"/>
      <c r="UTF107" s="51"/>
      <c r="UTG107" s="47"/>
      <c r="UTH107" s="52"/>
      <c r="UTI107" s="52"/>
      <c r="UTJ107" s="52"/>
      <c r="UTK107" s="28"/>
      <c r="UTL107" s="28"/>
      <c r="UTM107" s="28"/>
      <c r="UTN107" s="52"/>
      <c r="UTO107" s="28"/>
      <c r="UTP107" s="28"/>
      <c r="UTQ107" s="28"/>
      <c r="UTR107" s="28"/>
      <c r="UTS107" s="52"/>
      <c r="UTT107" s="51"/>
      <c r="UTU107" s="51"/>
      <c r="UTV107" s="51"/>
      <c r="UTW107" s="47"/>
      <c r="UTX107" s="52"/>
      <c r="UTY107" s="52"/>
      <c r="UTZ107" s="52"/>
      <c r="UUA107" s="28"/>
      <c r="UUB107" s="28"/>
      <c r="UUC107" s="28"/>
      <c r="UUD107" s="52"/>
      <c r="UUE107" s="28"/>
      <c r="UUF107" s="28"/>
      <c r="UUG107" s="28"/>
      <c r="UUH107" s="28"/>
      <c r="UUI107" s="52"/>
      <c r="UUJ107" s="51"/>
      <c r="UUK107" s="51"/>
      <c r="UUL107" s="51"/>
      <c r="UUM107" s="47"/>
      <c r="UUN107" s="52"/>
      <c r="UUO107" s="52"/>
      <c r="UUP107" s="52"/>
      <c r="UUQ107" s="28"/>
      <c r="UUR107" s="28"/>
      <c r="UUS107" s="28"/>
      <c r="UUT107" s="52"/>
      <c r="UUU107" s="28"/>
      <c r="UUV107" s="28"/>
      <c r="UUW107" s="28"/>
      <c r="UUX107" s="28"/>
      <c r="UUY107" s="52"/>
      <c r="UUZ107" s="51"/>
      <c r="UVA107" s="51"/>
      <c r="UVB107" s="51"/>
      <c r="UVC107" s="47"/>
      <c r="UVD107" s="52"/>
      <c r="UVE107" s="52"/>
      <c r="UVF107" s="52"/>
      <c r="UVG107" s="28"/>
      <c r="UVH107" s="28"/>
      <c r="UVI107" s="28"/>
      <c r="UVJ107" s="52"/>
      <c r="UVK107" s="28"/>
      <c r="UVL107" s="28"/>
      <c r="UVM107" s="28"/>
      <c r="UVN107" s="28"/>
      <c r="UVO107" s="52"/>
      <c r="UVP107" s="51"/>
      <c r="UVQ107" s="51"/>
      <c r="UVR107" s="51"/>
      <c r="UVS107" s="47"/>
      <c r="UVT107" s="52"/>
      <c r="UVU107" s="52"/>
      <c r="UVV107" s="52"/>
      <c r="UVW107" s="28"/>
      <c r="UVX107" s="28"/>
      <c r="UVY107" s="28"/>
      <c r="UVZ107" s="52"/>
      <c r="UWA107" s="28"/>
      <c r="UWB107" s="28"/>
      <c r="UWC107" s="28"/>
      <c r="UWD107" s="28"/>
      <c r="UWE107" s="52"/>
      <c r="UWF107" s="51"/>
      <c r="UWG107" s="51"/>
      <c r="UWH107" s="51"/>
      <c r="UWI107" s="47"/>
      <c r="UWJ107" s="52"/>
      <c r="UWK107" s="52"/>
      <c r="UWL107" s="52"/>
      <c r="UWM107" s="28"/>
      <c r="UWN107" s="28"/>
      <c r="UWO107" s="28"/>
      <c r="UWP107" s="52"/>
      <c r="UWQ107" s="28"/>
      <c r="UWR107" s="28"/>
      <c r="UWS107" s="28"/>
      <c r="UWT107" s="28"/>
      <c r="UWU107" s="52"/>
      <c r="UWV107" s="51"/>
      <c r="UWW107" s="51"/>
      <c r="UWX107" s="51"/>
      <c r="UWY107" s="47"/>
      <c r="UWZ107" s="52"/>
      <c r="UXA107" s="52"/>
      <c r="UXB107" s="52"/>
      <c r="UXC107" s="28"/>
      <c r="UXD107" s="28"/>
      <c r="UXE107" s="28"/>
      <c r="UXF107" s="52"/>
      <c r="UXG107" s="28"/>
      <c r="UXH107" s="28"/>
      <c r="UXI107" s="28"/>
      <c r="UXJ107" s="28"/>
      <c r="UXK107" s="52"/>
      <c r="UXL107" s="51"/>
      <c r="UXM107" s="51"/>
      <c r="UXN107" s="51"/>
      <c r="UXO107" s="47"/>
      <c r="UXP107" s="52"/>
      <c r="UXQ107" s="52"/>
      <c r="UXR107" s="52"/>
      <c r="UXS107" s="28"/>
      <c r="UXT107" s="28"/>
      <c r="UXU107" s="28"/>
      <c r="UXV107" s="52"/>
      <c r="UXW107" s="28"/>
      <c r="UXX107" s="28"/>
      <c r="UXY107" s="28"/>
      <c r="UXZ107" s="28"/>
      <c r="UYA107" s="52"/>
      <c r="UYB107" s="51"/>
      <c r="UYC107" s="51"/>
      <c r="UYD107" s="51"/>
      <c r="UYE107" s="47"/>
      <c r="UYF107" s="52"/>
      <c r="UYG107" s="52"/>
      <c r="UYH107" s="52"/>
      <c r="UYI107" s="28"/>
      <c r="UYJ107" s="28"/>
      <c r="UYK107" s="28"/>
      <c r="UYL107" s="52"/>
      <c r="UYM107" s="28"/>
      <c r="UYN107" s="28"/>
      <c r="UYO107" s="28"/>
      <c r="UYP107" s="28"/>
      <c r="UYQ107" s="52"/>
      <c r="UYR107" s="51"/>
      <c r="UYS107" s="51"/>
      <c r="UYT107" s="51"/>
      <c r="UYU107" s="47"/>
      <c r="UYV107" s="52"/>
      <c r="UYW107" s="52"/>
      <c r="UYX107" s="52"/>
      <c r="UYY107" s="28"/>
      <c r="UYZ107" s="28"/>
      <c r="UZA107" s="28"/>
      <c r="UZB107" s="52"/>
      <c r="UZC107" s="28"/>
      <c r="UZD107" s="28"/>
      <c r="UZE107" s="28"/>
      <c r="UZF107" s="28"/>
      <c r="UZG107" s="52"/>
      <c r="UZH107" s="51"/>
      <c r="UZI107" s="51"/>
      <c r="UZJ107" s="51"/>
      <c r="UZK107" s="47"/>
      <c r="UZL107" s="52"/>
      <c r="UZM107" s="52"/>
      <c r="UZN107" s="52"/>
      <c r="UZO107" s="28"/>
      <c r="UZP107" s="28"/>
      <c r="UZQ107" s="28"/>
      <c r="UZR107" s="52"/>
      <c r="UZS107" s="28"/>
      <c r="UZT107" s="28"/>
      <c r="UZU107" s="28"/>
      <c r="UZV107" s="28"/>
      <c r="UZW107" s="52"/>
      <c r="UZX107" s="51"/>
      <c r="UZY107" s="51"/>
      <c r="UZZ107" s="51"/>
      <c r="VAA107" s="47"/>
      <c r="VAB107" s="52"/>
      <c r="VAC107" s="52"/>
      <c r="VAD107" s="52"/>
      <c r="VAE107" s="28"/>
      <c r="VAF107" s="28"/>
      <c r="VAG107" s="28"/>
      <c r="VAH107" s="52"/>
      <c r="VAI107" s="28"/>
      <c r="VAJ107" s="28"/>
      <c r="VAK107" s="28"/>
      <c r="VAL107" s="28"/>
      <c r="VAM107" s="52"/>
      <c r="VAN107" s="51"/>
      <c r="VAO107" s="51"/>
      <c r="VAP107" s="51"/>
      <c r="VAQ107" s="47"/>
      <c r="VAR107" s="52"/>
      <c r="VAS107" s="52"/>
      <c r="VAT107" s="52"/>
      <c r="VAU107" s="28"/>
      <c r="VAV107" s="28"/>
      <c r="VAW107" s="28"/>
      <c r="VAX107" s="52"/>
      <c r="VAY107" s="28"/>
      <c r="VAZ107" s="28"/>
      <c r="VBA107" s="28"/>
      <c r="VBB107" s="28"/>
      <c r="VBC107" s="52"/>
      <c r="VBD107" s="51"/>
      <c r="VBE107" s="51"/>
      <c r="VBF107" s="51"/>
      <c r="VBG107" s="47"/>
      <c r="VBH107" s="52"/>
      <c r="VBI107" s="52"/>
      <c r="VBJ107" s="52"/>
      <c r="VBK107" s="28"/>
      <c r="VBL107" s="28"/>
      <c r="VBM107" s="28"/>
      <c r="VBN107" s="52"/>
      <c r="VBO107" s="28"/>
      <c r="VBP107" s="28"/>
      <c r="VBQ107" s="28"/>
      <c r="VBR107" s="28"/>
      <c r="VBS107" s="52"/>
      <c r="VBT107" s="51"/>
      <c r="VBU107" s="51"/>
      <c r="VBV107" s="51"/>
      <c r="VBW107" s="47"/>
      <c r="VBX107" s="52"/>
      <c r="VBY107" s="52"/>
      <c r="VBZ107" s="52"/>
      <c r="VCA107" s="28"/>
      <c r="VCB107" s="28"/>
      <c r="VCC107" s="28"/>
      <c r="VCD107" s="52"/>
      <c r="VCE107" s="28"/>
      <c r="VCF107" s="28"/>
      <c r="VCG107" s="28"/>
      <c r="VCH107" s="28"/>
      <c r="VCI107" s="52"/>
      <c r="VCJ107" s="51"/>
      <c r="VCK107" s="51"/>
      <c r="VCL107" s="51"/>
      <c r="VCM107" s="47"/>
      <c r="VCN107" s="52"/>
      <c r="VCO107" s="52"/>
      <c r="VCP107" s="52"/>
      <c r="VCQ107" s="28"/>
      <c r="VCR107" s="28"/>
      <c r="VCS107" s="28"/>
      <c r="VCT107" s="52"/>
      <c r="VCU107" s="28"/>
      <c r="VCV107" s="28"/>
      <c r="VCW107" s="28"/>
      <c r="VCX107" s="28"/>
      <c r="VCY107" s="52"/>
      <c r="VCZ107" s="51"/>
      <c r="VDA107" s="51"/>
      <c r="VDB107" s="51"/>
      <c r="VDC107" s="47"/>
      <c r="VDD107" s="52"/>
      <c r="VDE107" s="52"/>
      <c r="VDF107" s="52"/>
      <c r="VDG107" s="28"/>
      <c r="VDH107" s="28"/>
      <c r="VDI107" s="28"/>
      <c r="VDJ107" s="52"/>
      <c r="VDK107" s="28"/>
      <c r="VDL107" s="28"/>
      <c r="VDM107" s="28"/>
      <c r="VDN107" s="28"/>
      <c r="VDO107" s="52"/>
      <c r="VDP107" s="51"/>
      <c r="VDQ107" s="51"/>
      <c r="VDR107" s="51"/>
      <c r="VDS107" s="47"/>
      <c r="VDT107" s="52"/>
      <c r="VDU107" s="52"/>
      <c r="VDV107" s="52"/>
      <c r="VDW107" s="28"/>
      <c r="VDX107" s="28"/>
      <c r="VDY107" s="28"/>
      <c r="VDZ107" s="52"/>
      <c r="VEA107" s="28"/>
      <c r="VEB107" s="28"/>
      <c r="VEC107" s="28"/>
      <c r="VED107" s="28"/>
      <c r="VEE107" s="52"/>
      <c r="VEF107" s="51"/>
      <c r="VEG107" s="51"/>
      <c r="VEH107" s="51"/>
      <c r="VEI107" s="47"/>
      <c r="VEJ107" s="52"/>
      <c r="VEK107" s="52"/>
      <c r="VEL107" s="52"/>
      <c r="VEM107" s="28"/>
      <c r="VEN107" s="28"/>
      <c r="VEO107" s="28"/>
      <c r="VEP107" s="52"/>
      <c r="VEQ107" s="28"/>
      <c r="VER107" s="28"/>
      <c r="VES107" s="28"/>
      <c r="VET107" s="28"/>
      <c r="VEU107" s="52"/>
      <c r="VEV107" s="51"/>
      <c r="VEW107" s="51"/>
      <c r="VEX107" s="51"/>
      <c r="VEY107" s="47"/>
      <c r="VEZ107" s="52"/>
      <c r="VFA107" s="52"/>
      <c r="VFB107" s="52"/>
      <c r="VFC107" s="28"/>
      <c r="VFD107" s="28"/>
      <c r="VFE107" s="28"/>
      <c r="VFF107" s="52"/>
      <c r="VFG107" s="28"/>
      <c r="VFH107" s="28"/>
      <c r="VFI107" s="28"/>
      <c r="VFJ107" s="28"/>
      <c r="VFK107" s="52"/>
      <c r="VFL107" s="51"/>
      <c r="VFM107" s="51"/>
      <c r="VFN107" s="51"/>
      <c r="VFO107" s="47"/>
      <c r="VFP107" s="52"/>
      <c r="VFQ107" s="52"/>
      <c r="VFR107" s="52"/>
      <c r="VFS107" s="28"/>
      <c r="VFT107" s="28"/>
      <c r="VFU107" s="28"/>
      <c r="VFV107" s="52"/>
      <c r="VFW107" s="28"/>
      <c r="VFX107" s="28"/>
      <c r="VFY107" s="28"/>
      <c r="VFZ107" s="28"/>
      <c r="VGA107" s="52"/>
      <c r="VGB107" s="51"/>
      <c r="VGC107" s="51"/>
      <c r="VGD107" s="51"/>
      <c r="VGE107" s="47"/>
      <c r="VGF107" s="52"/>
      <c r="VGG107" s="52"/>
      <c r="VGH107" s="52"/>
      <c r="VGI107" s="28"/>
      <c r="VGJ107" s="28"/>
      <c r="VGK107" s="28"/>
      <c r="VGL107" s="52"/>
      <c r="VGM107" s="28"/>
      <c r="VGN107" s="28"/>
      <c r="VGO107" s="28"/>
      <c r="VGP107" s="28"/>
      <c r="VGQ107" s="52"/>
      <c r="VGR107" s="51"/>
      <c r="VGS107" s="51"/>
      <c r="VGT107" s="51"/>
      <c r="VGU107" s="47"/>
      <c r="VGV107" s="52"/>
      <c r="VGW107" s="52"/>
      <c r="VGX107" s="52"/>
      <c r="VGY107" s="28"/>
      <c r="VGZ107" s="28"/>
      <c r="VHA107" s="28"/>
      <c r="VHB107" s="52"/>
      <c r="VHC107" s="28"/>
      <c r="VHD107" s="28"/>
      <c r="VHE107" s="28"/>
      <c r="VHF107" s="28"/>
      <c r="VHG107" s="52"/>
      <c r="VHH107" s="51"/>
      <c r="VHI107" s="51"/>
      <c r="VHJ107" s="51"/>
      <c r="VHK107" s="47"/>
      <c r="VHL107" s="52"/>
      <c r="VHM107" s="52"/>
      <c r="VHN107" s="52"/>
      <c r="VHO107" s="28"/>
      <c r="VHP107" s="28"/>
      <c r="VHQ107" s="28"/>
      <c r="VHR107" s="52"/>
      <c r="VHS107" s="28"/>
      <c r="VHT107" s="28"/>
      <c r="VHU107" s="28"/>
      <c r="VHV107" s="28"/>
      <c r="VHW107" s="52"/>
      <c r="VHX107" s="51"/>
      <c r="VHY107" s="51"/>
      <c r="VHZ107" s="51"/>
      <c r="VIA107" s="47"/>
      <c r="VIB107" s="52"/>
      <c r="VIC107" s="52"/>
      <c r="VID107" s="52"/>
      <c r="VIE107" s="28"/>
      <c r="VIF107" s="28"/>
      <c r="VIG107" s="28"/>
      <c r="VIH107" s="52"/>
      <c r="VII107" s="28"/>
      <c r="VIJ107" s="28"/>
      <c r="VIK107" s="28"/>
      <c r="VIL107" s="28"/>
      <c r="VIM107" s="52"/>
      <c r="VIN107" s="51"/>
      <c r="VIO107" s="51"/>
      <c r="VIP107" s="51"/>
      <c r="VIQ107" s="47"/>
      <c r="VIR107" s="52"/>
      <c r="VIS107" s="52"/>
      <c r="VIT107" s="52"/>
      <c r="VIU107" s="28"/>
      <c r="VIV107" s="28"/>
      <c r="VIW107" s="28"/>
      <c r="VIX107" s="52"/>
      <c r="VIY107" s="28"/>
      <c r="VIZ107" s="28"/>
      <c r="VJA107" s="28"/>
      <c r="VJB107" s="28"/>
      <c r="VJC107" s="52"/>
      <c r="VJD107" s="51"/>
      <c r="VJE107" s="51"/>
      <c r="VJF107" s="51"/>
      <c r="VJG107" s="47"/>
      <c r="VJH107" s="52"/>
      <c r="VJI107" s="52"/>
      <c r="VJJ107" s="52"/>
      <c r="VJK107" s="28"/>
      <c r="VJL107" s="28"/>
      <c r="VJM107" s="28"/>
      <c r="VJN107" s="52"/>
      <c r="VJO107" s="28"/>
      <c r="VJP107" s="28"/>
      <c r="VJQ107" s="28"/>
      <c r="VJR107" s="28"/>
      <c r="VJS107" s="52"/>
      <c r="VJT107" s="51"/>
      <c r="VJU107" s="51"/>
      <c r="VJV107" s="51"/>
      <c r="VJW107" s="47"/>
      <c r="VJX107" s="52"/>
      <c r="VJY107" s="52"/>
      <c r="VJZ107" s="52"/>
      <c r="VKA107" s="28"/>
      <c r="VKB107" s="28"/>
      <c r="VKC107" s="28"/>
      <c r="VKD107" s="52"/>
      <c r="VKE107" s="28"/>
      <c r="VKF107" s="28"/>
      <c r="VKG107" s="28"/>
      <c r="VKH107" s="28"/>
      <c r="VKI107" s="52"/>
      <c r="VKJ107" s="51"/>
      <c r="VKK107" s="51"/>
      <c r="VKL107" s="51"/>
      <c r="VKM107" s="47"/>
      <c r="VKN107" s="52"/>
      <c r="VKO107" s="52"/>
      <c r="VKP107" s="52"/>
      <c r="VKQ107" s="28"/>
      <c r="VKR107" s="28"/>
      <c r="VKS107" s="28"/>
      <c r="VKT107" s="52"/>
      <c r="VKU107" s="28"/>
      <c r="VKV107" s="28"/>
      <c r="VKW107" s="28"/>
      <c r="VKX107" s="28"/>
      <c r="VKY107" s="52"/>
      <c r="VKZ107" s="51"/>
      <c r="VLA107" s="51"/>
      <c r="VLB107" s="51"/>
      <c r="VLC107" s="47"/>
      <c r="VLD107" s="52"/>
      <c r="VLE107" s="52"/>
      <c r="VLF107" s="52"/>
      <c r="VLG107" s="28"/>
      <c r="VLH107" s="28"/>
      <c r="VLI107" s="28"/>
      <c r="VLJ107" s="52"/>
      <c r="VLK107" s="28"/>
      <c r="VLL107" s="28"/>
      <c r="VLM107" s="28"/>
      <c r="VLN107" s="28"/>
      <c r="VLO107" s="52"/>
      <c r="VLP107" s="51"/>
      <c r="VLQ107" s="51"/>
      <c r="VLR107" s="51"/>
      <c r="VLS107" s="47"/>
      <c r="VLT107" s="52"/>
      <c r="VLU107" s="52"/>
      <c r="VLV107" s="52"/>
      <c r="VLW107" s="28"/>
      <c r="VLX107" s="28"/>
      <c r="VLY107" s="28"/>
      <c r="VLZ107" s="52"/>
      <c r="VMA107" s="28"/>
      <c r="VMB107" s="28"/>
      <c r="VMC107" s="28"/>
      <c r="VMD107" s="28"/>
      <c r="VME107" s="52"/>
      <c r="VMF107" s="51"/>
      <c r="VMG107" s="51"/>
      <c r="VMH107" s="51"/>
      <c r="VMI107" s="47"/>
      <c r="VMJ107" s="52"/>
      <c r="VMK107" s="52"/>
      <c r="VML107" s="52"/>
      <c r="VMM107" s="28"/>
      <c r="VMN107" s="28"/>
      <c r="VMO107" s="28"/>
      <c r="VMP107" s="52"/>
      <c r="VMQ107" s="28"/>
      <c r="VMR107" s="28"/>
      <c r="VMS107" s="28"/>
      <c r="VMT107" s="28"/>
      <c r="VMU107" s="52"/>
      <c r="VMV107" s="51"/>
      <c r="VMW107" s="51"/>
      <c r="VMX107" s="51"/>
      <c r="VMY107" s="47"/>
      <c r="VMZ107" s="52"/>
      <c r="VNA107" s="52"/>
      <c r="VNB107" s="52"/>
      <c r="VNC107" s="28"/>
      <c r="VND107" s="28"/>
      <c r="VNE107" s="28"/>
      <c r="VNF107" s="52"/>
      <c r="VNG107" s="28"/>
      <c r="VNH107" s="28"/>
      <c r="VNI107" s="28"/>
      <c r="VNJ107" s="28"/>
      <c r="VNK107" s="52"/>
      <c r="VNL107" s="51"/>
      <c r="VNM107" s="51"/>
      <c r="VNN107" s="51"/>
      <c r="VNO107" s="47"/>
      <c r="VNP107" s="52"/>
      <c r="VNQ107" s="52"/>
      <c r="VNR107" s="52"/>
      <c r="VNS107" s="28"/>
      <c r="VNT107" s="28"/>
      <c r="VNU107" s="28"/>
      <c r="VNV107" s="52"/>
      <c r="VNW107" s="28"/>
      <c r="VNX107" s="28"/>
      <c r="VNY107" s="28"/>
      <c r="VNZ107" s="28"/>
      <c r="VOA107" s="52"/>
      <c r="VOB107" s="51"/>
      <c r="VOC107" s="51"/>
      <c r="VOD107" s="51"/>
      <c r="VOE107" s="47"/>
      <c r="VOF107" s="52"/>
      <c r="VOG107" s="52"/>
      <c r="VOH107" s="52"/>
      <c r="VOI107" s="28"/>
      <c r="VOJ107" s="28"/>
      <c r="VOK107" s="28"/>
      <c r="VOL107" s="52"/>
      <c r="VOM107" s="28"/>
      <c r="VON107" s="28"/>
      <c r="VOO107" s="28"/>
      <c r="VOP107" s="28"/>
      <c r="VOQ107" s="52"/>
      <c r="VOR107" s="51"/>
      <c r="VOS107" s="51"/>
      <c r="VOT107" s="51"/>
      <c r="VOU107" s="47"/>
      <c r="VOV107" s="52"/>
      <c r="VOW107" s="52"/>
      <c r="VOX107" s="52"/>
      <c r="VOY107" s="28"/>
      <c r="VOZ107" s="28"/>
      <c r="VPA107" s="28"/>
      <c r="VPB107" s="52"/>
      <c r="VPC107" s="28"/>
      <c r="VPD107" s="28"/>
      <c r="VPE107" s="28"/>
      <c r="VPF107" s="28"/>
      <c r="VPG107" s="52"/>
      <c r="VPH107" s="51"/>
      <c r="VPI107" s="51"/>
      <c r="VPJ107" s="51"/>
      <c r="VPK107" s="47"/>
      <c r="VPL107" s="52"/>
      <c r="VPM107" s="52"/>
      <c r="VPN107" s="52"/>
      <c r="VPO107" s="28"/>
      <c r="VPP107" s="28"/>
      <c r="VPQ107" s="28"/>
      <c r="VPR107" s="52"/>
      <c r="VPS107" s="28"/>
      <c r="VPT107" s="28"/>
      <c r="VPU107" s="28"/>
      <c r="VPV107" s="28"/>
      <c r="VPW107" s="52"/>
      <c r="VPX107" s="51"/>
      <c r="VPY107" s="51"/>
      <c r="VPZ107" s="51"/>
      <c r="VQA107" s="47"/>
      <c r="VQB107" s="52"/>
      <c r="VQC107" s="52"/>
      <c r="VQD107" s="52"/>
      <c r="VQE107" s="28"/>
      <c r="VQF107" s="28"/>
      <c r="VQG107" s="28"/>
      <c r="VQH107" s="52"/>
      <c r="VQI107" s="28"/>
      <c r="VQJ107" s="28"/>
      <c r="VQK107" s="28"/>
      <c r="VQL107" s="28"/>
      <c r="VQM107" s="52"/>
      <c r="VQN107" s="51"/>
      <c r="VQO107" s="51"/>
      <c r="VQP107" s="51"/>
      <c r="VQQ107" s="47"/>
      <c r="VQR107" s="52"/>
      <c r="VQS107" s="52"/>
      <c r="VQT107" s="52"/>
      <c r="VQU107" s="28"/>
      <c r="VQV107" s="28"/>
      <c r="VQW107" s="28"/>
      <c r="VQX107" s="52"/>
      <c r="VQY107" s="28"/>
      <c r="VQZ107" s="28"/>
      <c r="VRA107" s="28"/>
      <c r="VRB107" s="28"/>
      <c r="VRC107" s="52"/>
      <c r="VRD107" s="51"/>
      <c r="VRE107" s="51"/>
      <c r="VRF107" s="51"/>
      <c r="VRG107" s="47"/>
      <c r="VRH107" s="52"/>
      <c r="VRI107" s="52"/>
      <c r="VRJ107" s="52"/>
      <c r="VRK107" s="28"/>
      <c r="VRL107" s="28"/>
      <c r="VRM107" s="28"/>
      <c r="VRN107" s="52"/>
      <c r="VRO107" s="28"/>
      <c r="VRP107" s="28"/>
      <c r="VRQ107" s="28"/>
      <c r="VRR107" s="28"/>
      <c r="VRS107" s="52"/>
      <c r="VRT107" s="51"/>
      <c r="VRU107" s="51"/>
      <c r="VRV107" s="51"/>
      <c r="VRW107" s="47"/>
      <c r="VRX107" s="52"/>
      <c r="VRY107" s="52"/>
      <c r="VRZ107" s="52"/>
      <c r="VSA107" s="28"/>
      <c r="VSB107" s="28"/>
      <c r="VSC107" s="28"/>
      <c r="VSD107" s="52"/>
      <c r="VSE107" s="28"/>
      <c r="VSF107" s="28"/>
      <c r="VSG107" s="28"/>
      <c r="VSH107" s="28"/>
      <c r="VSI107" s="52"/>
      <c r="VSJ107" s="51"/>
      <c r="VSK107" s="51"/>
      <c r="VSL107" s="51"/>
      <c r="VSM107" s="47"/>
      <c r="VSN107" s="52"/>
      <c r="VSO107" s="52"/>
      <c r="VSP107" s="52"/>
      <c r="VSQ107" s="28"/>
      <c r="VSR107" s="28"/>
      <c r="VSS107" s="28"/>
      <c r="VST107" s="52"/>
      <c r="VSU107" s="28"/>
      <c r="VSV107" s="28"/>
      <c r="VSW107" s="28"/>
      <c r="VSX107" s="28"/>
      <c r="VSY107" s="52"/>
      <c r="VSZ107" s="51"/>
      <c r="VTA107" s="51"/>
      <c r="VTB107" s="51"/>
      <c r="VTC107" s="47"/>
      <c r="VTD107" s="52"/>
      <c r="VTE107" s="52"/>
      <c r="VTF107" s="52"/>
      <c r="VTG107" s="28"/>
      <c r="VTH107" s="28"/>
      <c r="VTI107" s="28"/>
      <c r="VTJ107" s="52"/>
      <c r="VTK107" s="28"/>
      <c r="VTL107" s="28"/>
      <c r="VTM107" s="28"/>
      <c r="VTN107" s="28"/>
      <c r="VTO107" s="52"/>
      <c r="VTP107" s="51"/>
      <c r="VTQ107" s="51"/>
      <c r="VTR107" s="51"/>
      <c r="VTS107" s="47"/>
      <c r="VTT107" s="52"/>
      <c r="VTU107" s="52"/>
      <c r="VTV107" s="52"/>
      <c r="VTW107" s="28"/>
      <c r="VTX107" s="28"/>
      <c r="VTY107" s="28"/>
      <c r="VTZ107" s="52"/>
      <c r="VUA107" s="28"/>
      <c r="VUB107" s="28"/>
      <c r="VUC107" s="28"/>
      <c r="VUD107" s="28"/>
      <c r="VUE107" s="52"/>
      <c r="VUF107" s="51"/>
      <c r="VUG107" s="51"/>
      <c r="VUH107" s="51"/>
      <c r="VUI107" s="47"/>
      <c r="VUJ107" s="52"/>
      <c r="VUK107" s="52"/>
      <c r="VUL107" s="52"/>
      <c r="VUM107" s="28"/>
      <c r="VUN107" s="28"/>
      <c r="VUO107" s="28"/>
      <c r="VUP107" s="52"/>
      <c r="VUQ107" s="28"/>
      <c r="VUR107" s="28"/>
      <c r="VUS107" s="28"/>
      <c r="VUT107" s="28"/>
      <c r="VUU107" s="52"/>
      <c r="VUV107" s="51"/>
      <c r="VUW107" s="51"/>
      <c r="VUX107" s="51"/>
      <c r="VUY107" s="47"/>
      <c r="VUZ107" s="52"/>
      <c r="VVA107" s="52"/>
      <c r="VVB107" s="52"/>
      <c r="VVC107" s="28"/>
      <c r="VVD107" s="28"/>
      <c r="VVE107" s="28"/>
      <c r="VVF107" s="52"/>
      <c r="VVG107" s="28"/>
      <c r="VVH107" s="28"/>
      <c r="VVI107" s="28"/>
      <c r="VVJ107" s="28"/>
      <c r="VVK107" s="52"/>
      <c r="VVL107" s="51"/>
      <c r="VVM107" s="51"/>
      <c r="VVN107" s="51"/>
      <c r="VVO107" s="47"/>
      <c r="VVP107" s="52"/>
      <c r="VVQ107" s="52"/>
      <c r="VVR107" s="52"/>
      <c r="VVS107" s="28"/>
      <c r="VVT107" s="28"/>
      <c r="VVU107" s="28"/>
      <c r="VVV107" s="52"/>
      <c r="VVW107" s="28"/>
      <c r="VVX107" s="28"/>
      <c r="VVY107" s="28"/>
      <c r="VVZ107" s="28"/>
      <c r="VWA107" s="52"/>
      <c r="VWB107" s="51"/>
      <c r="VWC107" s="51"/>
      <c r="VWD107" s="51"/>
      <c r="VWE107" s="47"/>
      <c r="VWF107" s="52"/>
      <c r="VWG107" s="52"/>
      <c r="VWH107" s="52"/>
      <c r="VWI107" s="28"/>
      <c r="VWJ107" s="28"/>
      <c r="VWK107" s="28"/>
      <c r="VWL107" s="52"/>
      <c r="VWM107" s="28"/>
      <c r="VWN107" s="28"/>
      <c r="VWO107" s="28"/>
      <c r="VWP107" s="28"/>
      <c r="VWQ107" s="52"/>
      <c r="VWR107" s="51"/>
      <c r="VWS107" s="51"/>
      <c r="VWT107" s="51"/>
      <c r="VWU107" s="47"/>
      <c r="VWV107" s="52"/>
      <c r="VWW107" s="52"/>
      <c r="VWX107" s="52"/>
      <c r="VWY107" s="28"/>
      <c r="VWZ107" s="28"/>
      <c r="VXA107" s="28"/>
      <c r="VXB107" s="52"/>
      <c r="VXC107" s="28"/>
      <c r="VXD107" s="28"/>
      <c r="VXE107" s="28"/>
      <c r="VXF107" s="28"/>
      <c r="VXG107" s="52"/>
      <c r="VXH107" s="51"/>
      <c r="VXI107" s="51"/>
      <c r="VXJ107" s="51"/>
      <c r="VXK107" s="47"/>
      <c r="VXL107" s="52"/>
      <c r="VXM107" s="52"/>
      <c r="VXN107" s="52"/>
      <c r="VXO107" s="28"/>
      <c r="VXP107" s="28"/>
      <c r="VXQ107" s="28"/>
      <c r="VXR107" s="52"/>
      <c r="VXS107" s="28"/>
      <c r="VXT107" s="28"/>
      <c r="VXU107" s="28"/>
      <c r="VXV107" s="28"/>
      <c r="VXW107" s="52"/>
      <c r="VXX107" s="51"/>
      <c r="VXY107" s="51"/>
      <c r="VXZ107" s="51"/>
      <c r="VYA107" s="47"/>
      <c r="VYB107" s="52"/>
      <c r="VYC107" s="52"/>
      <c r="VYD107" s="52"/>
      <c r="VYE107" s="28"/>
      <c r="VYF107" s="28"/>
      <c r="VYG107" s="28"/>
      <c r="VYH107" s="52"/>
      <c r="VYI107" s="28"/>
      <c r="VYJ107" s="28"/>
      <c r="VYK107" s="28"/>
      <c r="VYL107" s="28"/>
      <c r="VYM107" s="52"/>
      <c r="VYN107" s="51"/>
      <c r="VYO107" s="51"/>
      <c r="VYP107" s="51"/>
      <c r="VYQ107" s="47"/>
      <c r="VYR107" s="52"/>
      <c r="VYS107" s="52"/>
      <c r="VYT107" s="52"/>
      <c r="VYU107" s="28"/>
      <c r="VYV107" s="28"/>
      <c r="VYW107" s="28"/>
      <c r="VYX107" s="52"/>
      <c r="VYY107" s="28"/>
      <c r="VYZ107" s="28"/>
      <c r="VZA107" s="28"/>
      <c r="VZB107" s="28"/>
      <c r="VZC107" s="52"/>
      <c r="VZD107" s="51"/>
      <c r="VZE107" s="51"/>
      <c r="VZF107" s="51"/>
      <c r="VZG107" s="47"/>
      <c r="VZH107" s="52"/>
      <c r="VZI107" s="52"/>
      <c r="VZJ107" s="52"/>
      <c r="VZK107" s="28"/>
      <c r="VZL107" s="28"/>
      <c r="VZM107" s="28"/>
      <c r="VZN107" s="52"/>
      <c r="VZO107" s="28"/>
      <c r="VZP107" s="28"/>
      <c r="VZQ107" s="28"/>
      <c r="VZR107" s="28"/>
      <c r="VZS107" s="52"/>
      <c r="VZT107" s="51"/>
      <c r="VZU107" s="51"/>
      <c r="VZV107" s="51"/>
      <c r="VZW107" s="47"/>
      <c r="VZX107" s="52"/>
      <c r="VZY107" s="52"/>
      <c r="VZZ107" s="52"/>
      <c r="WAA107" s="28"/>
      <c r="WAB107" s="28"/>
      <c r="WAC107" s="28"/>
      <c r="WAD107" s="52"/>
      <c r="WAE107" s="28"/>
      <c r="WAF107" s="28"/>
      <c r="WAG107" s="28"/>
      <c r="WAH107" s="28"/>
      <c r="WAI107" s="52"/>
      <c r="WAJ107" s="51"/>
      <c r="WAK107" s="51"/>
      <c r="WAL107" s="51"/>
      <c r="WAM107" s="47"/>
      <c r="WAN107" s="52"/>
      <c r="WAO107" s="52"/>
      <c r="WAP107" s="52"/>
      <c r="WAQ107" s="28"/>
      <c r="WAR107" s="28"/>
      <c r="WAS107" s="28"/>
      <c r="WAT107" s="52"/>
      <c r="WAU107" s="28"/>
      <c r="WAV107" s="28"/>
      <c r="WAW107" s="28"/>
      <c r="WAX107" s="28"/>
      <c r="WAY107" s="52"/>
      <c r="WAZ107" s="51"/>
      <c r="WBA107" s="51"/>
      <c r="WBB107" s="51"/>
      <c r="WBC107" s="47"/>
      <c r="WBD107" s="52"/>
      <c r="WBE107" s="52"/>
      <c r="WBF107" s="52"/>
      <c r="WBG107" s="28"/>
      <c r="WBH107" s="28"/>
      <c r="WBI107" s="28"/>
      <c r="WBJ107" s="52"/>
      <c r="WBK107" s="28"/>
      <c r="WBL107" s="28"/>
      <c r="WBM107" s="28"/>
      <c r="WBN107" s="28"/>
      <c r="WBO107" s="52"/>
      <c r="WBP107" s="51"/>
      <c r="WBQ107" s="51"/>
      <c r="WBR107" s="51"/>
      <c r="WBS107" s="47"/>
      <c r="WBT107" s="52"/>
      <c r="WBU107" s="52"/>
      <c r="WBV107" s="52"/>
      <c r="WBW107" s="28"/>
      <c r="WBX107" s="28"/>
      <c r="WBY107" s="28"/>
      <c r="WBZ107" s="52"/>
      <c r="WCA107" s="28"/>
      <c r="WCB107" s="28"/>
      <c r="WCC107" s="28"/>
      <c r="WCD107" s="28"/>
      <c r="WCE107" s="52"/>
      <c r="WCF107" s="51"/>
      <c r="WCG107" s="51"/>
      <c r="WCH107" s="51"/>
      <c r="WCI107" s="47"/>
      <c r="WCJ107" s="52"/>
      <c r="WCK107" s="52"/>
      <c r="WCL107" s="52"/>
      <c r="WCM107" s="28"/>
      <c r="WCN107" s="28"/>
      <c r="WCO107" s="28"/>
      <c r="WCP107" s="52"/>
      <c r="WCQ107" s="28"/>
      <c r="WCR107" s="28"/>
      <c r="WCS107" s="28"/>
      <c r="WCT107" s="28"/>
      <c r="WCU107" s="52"/>
      <c r="WCV107" s="51"/>
      <c r="WCW107" s="51"/>
      <c r="WCX107" s="51"/>
      <c r="WCY107" s="47"/>
      <c r="WCZ107" s="52"/>
      <c r="WDA107" s="52"/>
      <c r="WDB107" s="52"/>
      <c r="WDC107" s="28"/>
      <c r="WDD107" s="28"/>
      <c r="WDE107" s="28"/>
      <c r="WDF107" s="52"/>
      <c r="WDG107" s="28"/>
      <c r="WDH107" s="28"/>
      <c r="WDI107" s="28"/>
      <c r="WDJ107" s="28"/>
      <c r="WDK107" s="52"/>
      <c r="WDL107" s="51"/>
      <c r="WDM107" s="51"/>
      <c r="WDN107" s="51"/>
      <c r="WDO107" s="47"/>
      <c r="WDP107" s="52"/>
      <c r="WDQ107" s="52"/>
      <c r="WDR107" s="52"/>
      <c r="WDS107" s="28"/>
      <c r="WDT107" s="28"/>
      <c r="WDU107" s="28"/>
      <c r="WDV107" s="52"/>
      <c r="WDW107" s="28"/>
      <c r="WDX107" s="28"/>
      <c r="WDY107" s="28"/>
      <c r="WDZ107" s="28"/>
      <c r="WEA107" s="52"/>
      <c r="WEB107" s="51"/>
      <c r="WEC107" s="51"/>
      <c r="WED107" s="51"/>
      <c r="WEE107" s="47"/>
      <c r="WEF107" s="52"/>
      <c r="WEG107" s="52"/>
      <c r="WEH107" s="52"/>
      <c r="WEI107" s="28"/>
      <c r="WEJ107" s="28"/>
      <c r="WEK107" s="28"/>
      <c r="WEL107" s="52"/>
      <c r="WEM107" s="28"/>
      <c r="WEN107" s="28"/>
      <c r="WEO107" s="28"/>
      <c r="WEP107" s="28"/>
      <c r="WEQ107" s="52"/>
      <c r="WER107" s="51"/>
      <c r="WES107" s="51"/>
      <c r="WET107" s="51"/>
      <c r="WEU107" s="47"/>
      <c r="WEV107" s="52"/>
      <c r="WEW107" s="52"/>
      <c r="WEX107" s="52"/>
      <c r="WEY107" s="28"/>
      <c r="WEZ107" s="28"/>
      <c r="WFA107" s="28"/>
      <c r="WFB107" s="52"/>
      <c r="WFC107" s="28"/>
      <c r="WFD107" s="28"/>
      <c r="WFE107" s="28"/>
      <c r="WFF107" s="28"/>
      <c r="WFG107" s="52"/>
      <c r="WFH107" s="51"/>
      <c r="WFI107" s="51"/>
      <c r="WFJ107" s="51"/>
      <c r="WFK107" s="47"/>
      <c r="WFL107" s="52"/>
      <c r="WFM107" s="52"/>
      <c r="WFN107" s="52"/>
      <c r="WFO107" s="28"/>
      <c r="WFP107" s="28"/>
      <c r="WFQ107" s="28"/>
      <c r="WFR107" s="52"/>
      <c r="WFS107" s="28"/>
      <c r="WFT107" s="28"/>
      <c r="WFU107" s="28"/>
      <c r="WFV107" s="28"/>
      <c r="WFW107" s="52"/>
      <c r="WFX107" s="51"/>
      <c r="WFY107" s="51"/>
      <c r="WFZ107" s="51"/>
      <c r="WGA107" s="47"/>
      <c r="WGB107" s="52"/>
      <c r="WGC107" s="52"/>
      <c r="WGD107" s="52"/>
      <c r="WGE107" s="28"/>
      <c r="WGF107" s="28"/>
      <c r="WGG107" s="28"/>
      <c r="WGH107" s="52"/>
      <c r="WGI107" s="28"/>
      <c r="WGJ107" s="28"/>
      <c r="WGK107" s="28"/>
      <c r="WGL107" s="28"/>
      <c r="WGM107" s="52"/>
      <c r="WGN107" s="51"/>
      <c r="WGO107" s="51"/>
      <c r="WGP107" s="51"/>
      <c r="WGQ107" s="47"/>
      <c r="WGR107" s="52"/>
      <c r="WGS107" s="52"/>
      <c r="WGT107" s="52"/>
      <c r="WGU107" s="28"/>
      <c r="WGV107" s="28"/>
      <c r="WGW107" s="28"/>
      <c r="WGX107" s="52"/>
      <c r="WGY107" s="28"/>
      <c r="WGZ107" s="28"/>
      <c r="WHA107" s="28"/>
      <c r="WHB107" s="28"/>
      <c r="WHC107" s="52"/>
      <c r="WHD107" s="51"/>
      <c r="WHE107" s="51"/>
      <c r="WHF107" s="51"/>
      <c r="WHG107" s="47"/>
      <c r="WHH107" s="52"/>
      <c r="WHI107" s="52"/>
      <c r="WHJ107" s="52"/>
      <c r="WHK107" s="28"/>
      <c r="WHL107" s="28"/>
      <c r="WHM107" s="28"/>
      <c r="WHN107" s="52"/>
      <c r="WHO107" s="28"/>
      <c r="WHP107" s="28"/>
      <c r="WHQ107" s="28"/>
      <c r="WHR107" s="28"/>
      <c r="WHS107" s="52"/>
      <c r="WHT107" s="51"/>
      <c r="WHU107" s="51"/>
      <c r="WHV107" s="51"/>
      <c r="WHW107" s="47"/>
      <c r="WHX107" s="52"/>
      <c r="WHY107" s="52"/>
      <c r="WHZ107" s="52"/>
      <c r="WIA107" s="28"/>
      <c r="WIB107" s="28"/>
      <c r="WIC107" s="28"/>
      <c r="WID107" s="52"/>
      <c r="WIE107" s="28"/>
      <c r="WIF107" s="28"/>
      <c r="WIG107" s="28"/>
      <c r="WIH107" s="28"/>
      <c r="WII107" s="52"/>
      <c r="WIJ107" s="51"/>
      <c r="WIK107" s="51"/>
      <c r="WIL107" s="51"/>
      <c r="WIM107" s="47"/>
      <c r="WIN107" s="52"/>
      <c r="WIO107" s="52"/>
      <c r="WIP107" s="52"/>
      <c r="WIQ107" s="28"/>
      <c r="WIR107" s="28"/>
      <c r="WIS107" s="28"/>
      <c r="WIT107" s="52"/>
      <c r="WIU107" s="28"/>
      <c r="WIV107" s="28"/>
      <c r="WIW107" s="28"/>
      <c r="WIX107" s="28"/>
      <c r="WIY107" s="52"/>
      <c r="WIZ107" s="51"/>
      <c r="WJA107" s="51"/>
      <c r="WJB107" s="51"/>
      <c r="WJC107" s="47"/>
      <c r="WJD107" s="52"/>
      <c r="WJE107" s="52"/>
      <c r="WJF107" s="52"/>
      <c r="WJG107" s="28"/>
      <c r="WJH107" s="28"/>
      <c r="WJI107" s="28"/>
      <c r="WJJ107" s="52"/>
      <c r="WJK107" s="28"/>
      <c r="WJL107" s="28"/>
      <c r="WJM107" s="28"/>
      <c r="WJN107" s="28"/>
      <c r="WJO107" s="52"/>
      <c r="WJP107" s="51"/>
      <c r="WJQ107" s="51"/>
      <c r="WJR107" s="51"/>
      <c r="WJS107" s="47"/>
      <c r="WJT107" s="52"/>
      <c r="WJU107" s="52"/>
      <c r="WJV107" s="52"/>
      <c r="WJW107" s="28"/>
      <c r="WJX107" s="28"/>
      <c r="WJY107" s="28"/>
      <c r="WJZ107" s="52"/>
      <c r="WKA107" s="28"/>
      <c r="WKB107" s="28"/>
      <c r="WKC107" s="28"/>
      <c r="WKD107" s="28"/>
      <c r="WKE107" s="52"/>
      <c r="WKF107" s="51"/>
      <c r="WKG107" s="51"/>
      <c r="WKH107" s="51"/>
      <c r="WKI107" s="47"/>
      <c r="WKJ107" s="52"/>
      <c r="WKK107" s="52"/>
      <c r="WKL107" s="52"/>
      <c r="WKM107" s="28"/>
      <c r="WKN107" s="28"/>
      <c r="WKO107" s="28"/>
      <c r="WKP107" s="52"/>
      <c r="WKQ107" s="28"/>
      <c r="WKR107" s="28"/>
      <c r="WKS107" s="28"/>
      <c r="WKT107" s="28"/>
      <c r="WKU107" s="52"/>
      <c r="WKV107" s="51"/>
      <c r="WKW107" s="51"/>
      <c r="WKX107" s="51"/>
      <c r="WKY107" s="47"/>
      <c r="WKZ107" s="52"/>
      <c r="WLA107" s="52"/>
      <c r="WLB107" s="52"/>
      <c r="WLC107" s="28"/>
      <c r="WLD107" s="28"/>
      <c r="WLE107" s="28"/>
      <c r="WLF107" s="52"/>
      <c r="WLG107" s="28"/>
      <c r="WLH107" s="28"/>
      <c r="WLI107" s="28"/>
      <c r="WLJ107" s="28"/>
      <c r="WLK107" s="52"/>
      <c r="WLL107" s="51"/>
      <c r="WLM107" s="51"/>
      <c r="WLN107" s="51"/>
      <c r="WLO107" s="47"/>
      <c r="WLP107" s="52"/>
      <c r="WLQ107" s="52"/>
      <c r="WLR107" s="52"/>
      <c r="WLS107" s="28"/>
      <c r="WLT107" s="28"/>
      <c r="WLU107" s="28"/>
      <c r="WLV107" s="52"/>
      <c r="WLW107" s="28"/>
      <c r="WLX107" s="28"/>
      <c r="WLY107" s="28"/>
      <c r="WLZ107" s="28"/>
      <c r="WMA107" s="52"/>
      <c r="WMB107" s="51"/>
      <c r="WMC107" s="51"/>
      <c r="WMD107" s="51"/>
      <c r="WME107" s="47"/>
      <c r="WMF107" s="52"/>
      <c r="WMG107" s="52"/>
      <c r="WMH107" s="52"/>
      <c r="WMI107" s="28"/>
      <c r="WMJ107" s="28"/>
      <c r="WMK107" s="28"/>
      <c r="WML107" s="52"/>
      <c r="WMM107" s="28"/>
      <c r="WMN107" s="28"/>
      <c r="WMO107" s="28"/>
      <c r="WMP107" s="28"/>
      <c r="WMQ107" s="52"/>
      <c r="WMR107" s="51"/>
      <c r="WMS107" s="51"/>
      <c r="WMT107" s="51"/>
      <c r="WMU107" s="47"/>
      <c r="WMV107" s="52"/>
      <c r="WMW107" s="52"/>
      <c r="WMX107" s="52"/>
      <c r="WMY107" s="28"/>
      <c r="WMZ107" s="28"/>
      <c r="WNA107" s="28"/>
      <c r="WNB107" s="52"/>
      <c r="WNC107" s="28"/>
      <c r="WND107" s="28"/>
      <c r="WNE107" s="28"/>
      <c r="WNF107" s="28"/>
      <c r="WNG107" s="52"/>
      <c r="WNH107" s="51"/>
      <c r="WNI107" s="51"/>
      <c r="WNJ107" s="51"/>
      <c r="WNK107" s="47"/>
      <c r="WNL107" s="52"/>
      <c r="WNM107" s="52"/>
      <c r="WNN107" s="52"/>
      <c r="WNO107" s="28"/>
      <c r="WNP107" s="28"/>
      <c r="WNQ107" s="28"/>
      <c r="WNR107" s="52"/>
      <c r="WNS107" s="28"/>
      <c r="WNT107" s="28"/>
      <c r="WNU107" s="28"/>
      <c r="WNV107" s="28"/>
      <c r="WNW107" s="52"/>
      <c r="WNX107" s="51"/>
      <c r="WNY107" s="51"/>
      <c r="WNZ107" s="51"/>
      <c r="WOA107" s="47"/>
      <c r="WOB107" s="52"/>
      <c r="WOC107" s="52"/>
      <c r="WOD107" s="52"/>
      <c r="WOE107" s="28"/>
      <c r="WOF107" s="28"/>
      <c r="WOG107" s="28"/>
      <c r="WOH107" s="52"/>
      <c r="WOI107" s="28"/>
      <c r="WOJ107" s="28"/>
      <c r="WOK107" s="28"/>
      <c r="WOL107" s="28"/>
      <c r="WOM107" s="52"/>
      <c r="WON107" s="51"/>
      <c r="WOO107" s="51"/>
      <c r="WOP107" s="51"/>
      <c r="WOQ107" s="47"/>
      <c r="WOR107" s="52"/>
      <c r="WOS107" s="52"/>
      <c r="WOT107" s="52"/>
      <c r="WOU107" s="28"/>
      <c r="WOV107" s="28"/>
      <c r="WOW107" s="28"/>
      <c r="WOX107" s="52"/>
      <c r="WOY107" s="28"/>
      <c r="WOZ107" s="28"/>
      <c r="WPA107" s="28"/>
      <c r="WPB107" s="28"/>
      <c r="WPC107" s="52"/>
      <c r="WPD107" s="51"/>
      <c r="WPE107" s="51"/>
      <c r="WPF107" s="51"/>
      <c r="WPG107" s="47"/>
      <c r="WPH107" s="52"/>
      <c r="WPI107" s="52"/>
      <c r="WPJ107" s="52"/>
      <c r="WPK107" s="28"/>
      <c r="WPL107" s="28"/>
      <c r="WPM107" s="28"/>
      <c r="WPN107" s="52"/>
      <c r="WPO107" s="28"/>
      <c r="WPP107" s="28"/>
      <c r="WPQ107" s="28"/>
      <c r="WPR107" s="28"/>
      <c r="WPS107" s="52"/>
      <c r="WPT107" s="51"/>
      <c r="WPU107" s="51"/>
      <c r="WPV107" s="51"/>
      <c r="WPW107" s="47"/>
      <c r="WPX107" s="52"/>
      <c r="WPY107" s="52"/>
      <c r="WPZ107" s="52"/>
      <c r="WQA107" s="28"/>
      <c r="WQB107" s="28"/>
      <c r="WQC107" s="28"/>
      <c r="WQD107" s="52"/>
      <c r="WQE107" s="28"/>
      <c r="WQF107" s="28"/>
      <c r="WQG107" s="28"/>
      <c r="WQH107" s="28"/>
      <c r="WQI107" s="52"/>
      <c r="WQJ107" s="51"/>
      <c r="WQK107" s="51"/>
      <c r="WQL107" s="51"/>
      <c r="WQM107" s="47"/>
      <c r="WQN107" s="52"/>
      <c r="WQO107" s="52"/>
      <c r="WQP107" s="52"/>
      <c r="WQQ107" s="28"/>
      <c r="WQR107" s="28"/>
      <c r="WQS107" s="28"/>
      <c r="WQT107" s="52"/>
      <c r="WQU107" s="28"/>
      <c r="WQV107" s="28"/>
      <c r="WQW107" s="28"/>
      <c r="WQX107" s="28"/>
      <c r="WQY107" s="52"/>
      <c r="WQZ107" s="51"/>
      <c r="WRA107" s="51"/>
      <c r="WRB107" s="51"/>
      <c r="WRC107" s="47"/>
      <c r="WRD107" s="52"/>
      <c r="WRE107" s="52"/>
      <c r="WRF107" s="52"/>
      <c r="WRG107" s="28"/>
      <c r="WRH107" s="28"/>
      <c r="WRI107" s="28"/>
      <c r="WRJ107" s="52"/>
      <c r="WRK107" s="28"/>
      <c r="WRL107" s="28"/>
      <c r="WRM107" s="28"/>
      <c r="WRN107" s="28"/>
      <c r="WRO107" s="52"/>
      <c r="WRP107" s="51"/>
      <c r="WRQ107" s="51"/>
      <c r="WRR107" s="51"/>
      <c r="WRS107" s="47"/>
      <c r="WRT107" s="52"/>
      <c r="WRU107" s="52"/>
      <c r="WRV107" s="52"/>
      <c r="WRW107" s="28"/>
      <c r="WRX107" s="28"/>
      <c r="WRY107" s="28"/>
      <c r="WRZ107" s="52"/>
      <c r="WSA107" s="28"/>
      <c r="WSB107" s="28"/>
      <c r="WSC107" s="28"/>
      <c r="WSD107" s="28"/>
      <c r="WSE107" s="52"/>
      <c r="WSF107" s="51"/>
      <c r="WSG107" s="51"/>
      <c r="WSH107" s="51"/>
      <c r="WSI107" s="47"/>
      <c r="WSJ107" s="52"/>
      <c r="WSK107" s="52"/>
      <c r="WSL107" s="52"/>
      <c r="WSM107" s="28"/>
      <c r="WSN107" s="28"/>
      <c r="WSO107" s="28"/>
      <c r="WSP107" s="52"/>
      <c r="WSQ107" s="28"/>
      <c r="WSR107" s="28"/>
      <c r="WSS107" s="28"/>
      <c r="WST107" s="28"/>
      <c r="WSU107" s="52"/>
      <c r="WSV107" s="51"/>
      <c r="WSW107" s="51"/>
      <c r="WSX107" s="51"/>
      <c r="WSY107" s="47"/>
      <c r="WSZ107" s="52"/>
      <c r="WTA107" s="52"/>
      <c r="WTB107" s="52"/>
      <c r="WTC107" s="28"/>
      <c r="WTD107" s="28"/>
      <c r="WTE107" s="28"/>
      <c r="WTF107" s="52"/>
      <c r="WTG107" s="28"/>
      <c r="WTH107" s="28"/>
      <c r="WTI107" s="28"/>
      <c r="WTJ107" s="28"/>
      <c r="WTK107" s="52"/>
      <c r="WTL107" s="51"/>
      <c r="WTM107" s="51"/>
      <c r="WTN107" s="51"/>
      <c r="WTO107" s="47"/>
      <c r="WTP107" s="52"/>
      <c r="WTQ107" s="52"/>
      <c r="WTR107" s="52"/>
      <c r="WTS107" s="28"/>
      <c r="WTT107" s="28"/>
      <c r="WTU107" s="28"/>
      <c r="WTV107" s="52"/>
      <c r="WTW107" s="28"/>
      <c r="WTX107" s="28"/>
      <c r="WTY107" s="28"/>
      <c r="WTZ107" s="28"/>
      <c r="WUA107" s="52"/>
      <c r="WUB107" s="51"/>
      <c r="WUC107" s="51"/>
      <c r="WUD107" s="51"/>
      <c r="WUE107" s="47"/>
      <c r="WUF107" s="52"/>
      <c r="WUG107" s="52"/>
      <c r="WUH107" s="52"/>
      <c r="WUI107" s="28"/>
      <c r="WUJ107" s="28"/>
      <c r="WUK107" s="28"/>
      <c r="WUL107" s="52"/>
      <c r="WUM107" s="28"/>
      <c r="WUN107" s="28"/>
      <c r="WUO107" s="28"/>
      <c r="WUP107" s="28"/>
      <c r="WUQ107" s="52"/>
      <c r="WUR107" s="51"/>
      <c r="WUS107" s="51"/>
      <c r="WUT107" s="51"/>
      <c r="WUU107" s="47"/>
      <c r="WUV107" s="52"/>
      <c r="WUW107" s="52"/>
      <c r="WUX107" s="52"/>
      <c r="WUY107" s="28"/>
      <c r="WUZ107" s="28"/>
      <c r="WVA107" s="28"/>
      <c r="WVB107" s="52"/>
      <c r="WVC107" s="28"/>
      <c r="WVD107" s="28"/>
      <c r="WVE107" s="28"/>
      <c r="WVF107" s="28"/>
      <c r="WVG107" s="52"/>
      <c r="WVH107" s="51"/>
      <c r="WVI107" s="51"/>
      <c r="WVJ107" s="51"/>
      <c r="WVK107" s="47"/>
      <c r="WVL107" s="52"/>
      <c r="WVM107" s="52"/>
      <c r="WVN107" s="52"/>
      <c r="WVO107" s="28"/>
      <c r="WVP107" s="28"/>
      <c r="WVQ107" s="28"/>
      <c r="WVR107" s="52"/>
      <c r="WVS107" s="28"/>
      <c r="WVT107" s="28"/>
      <c r="WVU107" s="28"/>
      <c r="WVV107" s="28"/>
      <c r="WVW107" s="52"/>
      <c r="WVX107" s="51"/>
      <c r="WVY107" s="51"/>
      <c r="WVZ107" s="51"/>
      <c r="WWA107" s="47"/>
      <c r="WWB107" s="52"/>
      <c r="WWC107" s="52"/>
      <c r="WWD107" s="52"/>
      <c r="WWE107" s="28"/>
      <c r="WWF107" s="28"/>
      <c r="WWG107" s="28"/>
      <c r="WWH107" s="52"/>
      <c r="WWI107" s="28"/>
      <c r="WWJ107" s="28"/>
      <c r="WWK107" s="28"/>
      <c r="WWL107" s="28"/>
      <c r="WWM107" s="52"/>
      <c r="WWN107" s="51"/>
      <c r="WWO107" s="51"/>
      <c r="WWP107" s="51"/>
      <c r="WWQ107" s="47"/>
      <c r="WWR107" s="52"/>
      <c r="WWS107" s="52"/>
      <c r="WWT107" s="52"/>
      <c r="WWU107" s="28"/>
      <c r="WWV107" s="28"/>
      <c r="WWW107" s="28"/>
      <c r="WWX107" s="52"/>
      <c r="WWY107" s="28"/>
      <c r="WWZ107" s="28"/>
      <c r="WXA107" s="28"/>
      <c r="WXB107" s="28"/>
      <c r="WXC107" s="52"/>
      <c r="WXD107" s="51"/>
      <c r="WXE107" s="51"/>
      <c r="WXF107" s="51"/>
      <c r="WXG107" s="47"/>
      <c r="WXH107" s="52"/>
      <c r="WXI107" s="52"/>
      <c r="WXJ107" s="52"/>
      <c r="WXK107" s="28"/>
      <c r="WXL107" s="28"/>
      <c r="WXM107" s="28"/>
      <c r="WXN107" s="52"/>
      <c r="WXO107" s="28"/>
      <c r="WXP107" s="28"/>
      <c r="WXQ107" s="28"/>
      <c r="WXR107" s="28"/>
      <c r="WXS107" s="52"/>
      <c r="WXT107" s="51"/>
      <c r="WXU107" s="51"/>
      <c r="WXV107" s="51"/>
      <c r="WXW107" s="47"/>
      <c r="WXX107" s="52"/>
      <c r="WXY107" s="52"/>
      <c r="WXZ107" s="52"/>
      <c r="WYA107" s="28"/>
      <c r="WYB107" s="28"/>
      <c r="WYC107" s="28"/>
      <c r="WYD107" s="52"/>
      <c r="WYE107" s="28"/>
      <c r="WYF107" s="28"/>
      <c r="WYG107" s="28"/>
      <c r="WYH107" s="28"/>
      <c r="WYI107" s="52"/>
      <c r="WYJ107" s="51"/>
      <c r="WYK107" s="51"/>
      <c r="WYL107" s="51"/>
      <c r="WYM107" s="47"/>
      <c r="WYN107" s="52"/>
      <c r="WYO107" s="52"/>
      <c r="WYP107" s="52"/>
      <c r="WYQ107" s="28"/>
      <c r="WYR107" s="28"/>
      <c r="WYS107" s="28"/>
      <c r="WYT107" s="52"/>
      <c r="WYU107" s="28"/>
      <c r="WYV107" s="28"/>
      <c r="WYW107" s="28"/>
      <c r="WYX107" s="28"/>
      <c r="WYY107" s="52"/>
      <c r="WYZ107" s="51"/>
      <c r="WZA107" s="51"/>
      <c r="WZB107" s="51"/>
      <c r="WZC107" s="47"/>
      <c r="WZD107" s="52"/>
      <c r="WZE107" s="52"/>
      <c r="WZF107" s="52"/>
      <c r="WZG107" s="28"/>
      <c r="WZH107" s="28"/>
      <c r="WZI107" s="28"/>
      <c r="WZJ107" s="52"/>
      <c r="WZK107" s="28"/>
      <c r="WZL107" s="28"/>
      <c r="WZM107" s="28"/>
      <c r="WZN107" s="28"/>
      <c r="WZO107" s="52"/>
      <c r="WZP107" s="51"/>
      <c r="WZQ107" s="51"/>
      <c r="WZR107" s="51"/>
      <c r="WZS107" s="47"/>
      <c r="WZT107" s="52"/>
      <c r="WZU107" s="52"/>
      <c r="WZV107" s="52"/>
      <c r="WZW107" s="28"/>
      <c r="WZX107" s="28"/>
      <c r="WZY107" s="28"/>
      <c r="WZZ107" s="52"/>
      <c r="XAA107" s="28"/>
      <c r="XAB107" s="28"/>
      <c r="XAC107" s="28"/>
      <c r="XAD107" s="28"/>
      <c r="XAE107" s="52"/>
      <c r="XAF107" s="51"/>
      <c r="XAG107" s="51"/>
      <c r="XAH107" s="51"/>
      <c r="XAI107" s="47"/>
      <c r="XAJ107" s="52"/>
      <c r="XAK107" s="52"/>
      <c r="XAL107" s="52"/>
      <c r="XAM107" s="28"/>
      <c r="XAN107" s="28"/>
      <c r="XAO107" s="28"/>
      <c r="XAP107" s="52"/>
      <c r="XAQ107" s="28"/>
      <c r="XAR107" s="28"/>
      <c r="XAS107" s="28"/>
      <c r="XAT107" s="28"/>
      <c r="XAU107" s="52"/>
      <c r="XAV107" s="51"/>
      <c r="XAW107" s="51"/>
      <c r="XAX107" s="51"/>
      <c r="XAY107" s="47"/>
      <c r="XAZ107" s="52"/>
      <c r="XBA107" s="52"/>
      <c r="XBB107" s="52"/>
      <c r="XBC107" s="28"/>
      <c r="XBD107" s="28"/>
      <c r="XBE107" s="28"/>
      <c r="XBF107" s="52"/>
      <c r="XBG107" s="28"/>
      <c r="XBH107" s="28"/>
      <c r="XBI107" s="28"/>
      <c r="XBJ107" s="28"/>
      <c r="XBK107" s="52"/>
      <c r="XBL107" s="51"/>
      <c r="XBM107" s="51"/>
      <c r="XBN107" s="51"/>
      <c r="XBO107" s="47"/>
      <c r="XBP107" s="52"/>
      <c r="XBQ107" s="52"/>
      <c r="XBR107" s="52"/>
      <c r="XBS107" s="28"/>
      <c r="XBT107" s="28"/>
      <c r="XBU107" s="28"/>
      <c r="XBV107" s="52"/>
      <c r="XBW107" s="28"/>
      <c r="XBX107" s="28"/>
      <c r="XBY107" s="28"/>
      <c r="XBZ107" s="28"/>
      <c r="XCA107" s="52"/>
      <c r="XCB107" s="51"/>
      <c r="XCC107" s="51"/>
      <c r="XCD107" s="51"/>
      <c r="XCE107" s="47"/>
      <c r="XCF107" s="52"/>
      <c r="XCG107" s="52"/>
      <c r="XCH107" s="52"/>
      <c r="XCI107" s="28"/>
      <c r="XCJ107" s="28"/>
      <c r="XCK107" s="28"/>
      <c r="XCL107" s="52"/>
      <c r="XCM107" s="28"/>
      <c r="XCN107" s="28"/>
      <c r="XCO107" s="28"/>
      <c r="XCP107" s="28"/>
      <c r="XCQ107" s="52"/>
      <c r="XCR107" s="51"/>
      <c r="XCS107" s="51"/>
      <c r="XCT107" s="51"/>
      <c r="XCU107" s="47"/>
      <c r="XCV107" s="52"/>
      <c r="XCW107" s="52"/>
      <c r="XCX107" s="52"/>
      <c r="XCY107" s="28"/>
      <c r="XCZ107" s="28"/>
      <c r="XDA107" s="28"/>
      <c r="XDB107" s="52"/>
      <c r="XDC107" s="28"/>
      <c r="XDD107" s="28"/>
      <c r="XDE107" s="28"/>
      <c r="XDF107" s="28"/>
      <c r="XDG107" s="52"/>
      <c r="XDH107" s="51"/>
      <c r="XDI107" s="51"/>
      <c r="XDJ107" s="51"/>
      <c r="XDK107" s="47"/>
      <c r="XDL107" s="52"/>
      <c r="XDM107" s="52"/>
      <c r="XDN107" s="52"/>
      <c r="XDO107" s="28"/>
      <c r="XDP107" s="28"/>
      <c r="XDQ107" s="28"/>
      <c r="XDR107" s="52"/>
      <c r="XDS107" s="28"/>
      <c r="XDT107" s="28"/>
      <c r="XDU107" s="28"/>
      <c r="XDV107" s="28"/>
      <c r="XDW107" s="52"/>
      <c r="XDX107" s="51"/>
      <c r="XDY107" s="51"/>
      <c r="XDZ107" s="51"/>
      <c r="XEA107" s="47"/>
      <c r="XEB107" s="52"/>
      <c r="XEC107" s="52"/>
      <c r="XED107" s="52"/>
      <c r="XEE107" s="28"/>
      <c r="XEF107" s="28"/>
      <c r="XEG107" s="28"/>
      <c r="XEH107" s="52"/>
      <c r="XEI107" s="28"/>
      <c r="XEJ107" s="28"/>
      <c r="XEK107" s="28"/>
      <c r="XEL107" s="28"/>
      <c r="XEM107" s="52"/>
      <c r="XEN107" s="51"/>
      <c r="XEO107" s="51"/>
      <c r="XEP107" s="51"/>
      <c r="XEQ107" s="47"/>
      <c r="XER107" s="52"/>
      <c r="XES107" s="52"/>
      <c r="XET107" s="52"/>
      <c r="XEU107" s="28"/>
      <c r="XEV107" s="28"/>
      <c r="XEW107" s="28"/>
      <c r="XEX107" s="52"/>
      <c r="XEY107" s="28"/>
      <c r="XEZ107" s="28"/>
      <c r="XFA107" s="28"/>
      <c r="XFB107" s="28"/>
      <c r="XFC107" s="52"/>
    </row>
    <row r="108" spans="1:16383" s="9" customFormat="1" ht="18.75" customHeight="1" x14ac:dyDescent="0.25">
      <c r="A108" s="118" t="s">
        <v>531</v>
      </c>
      <c r="B108" s="147" t="s">
        <v>134</v>
      </c>
      <c r="C108" s="147" t="s">
        <v>46</v>
      </c>
      <c r="D108" s="149" t="s">
        <v>135</v>
      </c>
      <c r="E108" s="69">
        <v>12226900</v>
      </c>
      <c r="F108" s="69">
        <f>E108-I108</f>
        <v>12226900</v>
      </c>
      <c r="G108" s="69">
        <v>0</v>
      </c>
      <c r="H108" s="69">
        <v>0</v>
      </c>
      <c r="I108" s="69">
        <v>0</v>
      </c>
      <c r="J108" s="69">
        <v>0</v>
      </c>
      <c r="K108" s="69">
        <v>0</v>
      </c>
      <c r="L108" s="69">
        <f>J108-O108</f>
        <v>0</v>
      </c>
      <c r="M108" s="69">
        <v>0</v>
      </c>
      <c r="N108" s="69">
        <v>0</v>
      </c>
      <c r="O108" s="69">
        <v>0</v>
      </c>
      <c r="P108" s="69">
        <f>E108+J108</f>
        <v>12226900</v>
      </c>
      <c r="Q108" s="111"/>
      <c r="R108" s="51"/>
      <c r="S108" s="47"/>
      <c r="T108" s="52"/>
      <c r="U108" s="52"/>
      <c r="V108" s="52"/>
      <c r="W108" s="28"/>
      <c r="X108" s="28"/>
      <c r="Y108" s="28"/>
      <c r="Z108" s="52"/>
      <c r="AA108" s="28"/>
      <c r="AB108" s="28"/>
      <c r="AC108" s="28"/>
      <c r="AD108" s="28"/>
      <c r="AE108" s="52"/>
      <c r="AF108" s="51"/>
      <c r="AG108" s="51"/>
      <c r="AH108" s="51"/>
      <c r="AI108" s="47"/>
      <c r="AJ108" s="52"/>
      <c r="AK108" s="52"/>
      <c r="AL108" s="52"/>
      <c r="AM108" s="28"/>
      <c r="AN108" s="28"/>
      <c r="AO108" s="28"/>
      <c r="AP108" s="52"/>
      <c r="AQ108" s="28"/>
      <c r="AR108" s="28"/>
      <c r="AS108" s="28"/>
      <c r="AT108" s="28"/>
      <c r="AU108" s="52"/>
      <c r="AV108" s="51"/>
      <c r="AW108" s="51"/>
      <c r="AX108" s="51"/>
      <c r="AY108" s="47"/>
      <c r="AZ108" s="52"/>
      <c r="BA108" s="52"/>
      <c r="BB108" s="52"/>
      <c r="BC108" s="28"/>
      <c r="BD108" s="28"/>
      <c r="BE108" s="28"/>
      <c r="BF108" s="52"/>
      <c r="BG108" s="28"/>
      <c r="BH108" s="28"/>
      <c r="BI108" s="28"/>
      <c r="BJ108" s="28"/>
      <c r="BK108" s="52"/>
      <c r="BL108" s="51"/>
      <c r="BM108" s="51"/>
      <c r="BN108" s="51"/>
      <c r="BO108" s="47"/>
      <c r="BP108" s="52"/>
      <c r="BQ108" s="52"/>
      <c r="BR108" s="52"/>
      <c r="BS108" s="28"/>
      <c r="BT108" s="28"/>
      <c r="BU108" s="28"/>
      <c r="BV108" s="52"/>
      <c r="BW108" s="28"/>
      <c r="BX108" s="28"/>
      <c r="BY108" s="28"/>
      <c r="BZ108" s="28"/>
      <c r="CA108" s="52"/>
      <c r="CB108" s="51"/>
      <c r="CC108" s="51"/>
      <c r="CD108" s="51"/>
      <c r="CE108" s="47"/>
      <c r="CF108" s="52"/>
      <c r="CG108" s="52"/>
      <c r="CH108" s="52"/>
      <c r="CI108" s="28"/>
      <c r="CJ108" s="28"/>
      <c r="CK108" s="28"/>
      <c r="CL108" s="52"/>
      <c r="CM108" s="28"/>
      <c r="CN108" s="28"/>
      <c r="CO108" s="28"/>
      <c r="CP108" s="28"/>
      <c r="CQ108" s="52"/>
      <c r="CR108" s="51"/>
      <c r="CS108" s="51"/>
      <c r="CT108" s="51"/>
      <c r="CU108" s="47"/>
      <c r="CV108" s="52"/>
      <c r="CW108" s="52"/>
      <c r="CX108" s="52"/>
      <c r="CY108" s="28"/>
      <c r="CZ108" s="28"/>
      <c r="DA108" s="28"/>
      <c r="DB108" s="52"/>
      <c r="DC108" s="28"/>
      <c r="DD108" s="28"/>
      <c r="DE108" s="28"/>
      <c r="DF108" s="28"/>
      <c r="DG108" s="52"/>
      <c r="DH108" s="51"/>
      <c r="DI108" s="51"/>
      <c r="DJ108" s="51"/>
      <c r="DK108" s="47"/>
      <c r="DL108" s="52"/>
      <c r="DM108" s="52"/>
      <c r="DN108" s="52"/>
      <c r="DO108" s="28"/>
      <c r="DP108" s="28"/>
      <c r="DQ108" s="28"/>
      <c r="DR108" s="52"/>
      <c r="DS108" s="28"/>
      <c r="DT108" s="28"/>
      <c r="DU108" s="28"/>
      <c r="DV108" s="28"/>
      <c r="DW108" s="52"/>
      <c r="DX108" s="51"/>
      <c r="DY108" s="51"/>
      <c r="DZ108" s="51"/>
      <c r="EA108" s="47"/>
      <c r="EB108" s="52"/>
      <c r="EC108" s="52"/>
      <c r="ED108" s="52"/>
      <c r="EE108" s="28"/>
      <c r="EF108" s="28"/>
      <c r="EG108" s="28"/>
      <c r="EH108" s="52"/>
      <c r="EI108" s="28"/>
      <c r="EJ108" s="28"/>
      <c r="EK108" s="28"/>
      <c r="EL108" s="28"/>
      <c r="EM108" s="52"/>
      <c r="EN108" s="51"/>
      <c r="EO108" s="51"/>
      <c r="EP108" s="51"/>
      <c r="EQ108" s="47"/>
      <c r="ER108" s="52"/>
      <c r="ES108" s="52"/>
      <c r="ET108" s="52"/>
      <c r="EU108" s="28"/>
      <c r="EV108" s="28"/>
      <c r="EW108" s="28"/>
      <c r="EX108" s="52"/>
      <c r="EY108" s="28"/>
      <c r="EZ108" s="28"/>
      <c r="FA108" s="28"/>
      <c r="FB108" s="28"/>
      <c r="FC108" s="52"/>
      <c r="FD108" s="51"/>
      <c r="FE108" s="51"/>
      <c r="FF108" s="51"/>
      <c r="FG108" s="47"/>
      <c r="FH108" s="52"/>
      <c r="FI108" s="52"/>
      <c r="FJ108" s="52"/>
      <c r="FK108" s="28"/>
      <c r="FL108" s="28"/>
      <c r="FM108" s="28"/>
      <c r="FN108" s="52"/>
      <c r="FO108" s="28"/>
      <c r="FP108" s="28"/>
      <c r="FQ108" s="28"/>
      <c r="FR108" s="28"/>
      <c r="FS108" s="52"/>
      <c r="FT108" s="51"/>
      <c r="FU108" s="51"/>
      <c r="FV108" s="51"/>
      <c r="FW108" s="47"/>
      <c r="FX108" s="52"/>
      <c r="FY108" s="52"/>
      <c r="FZ108" s="52"/>
      <c r="GA108" s="28"/>
      <c r="GB108" s="28"/>
      <c r="GC108" s="28"/>
      <c r="GD108" s="52"/>
      <c r="GE108" s="28"/>
      <c r="GF108" s="28"/>
      <c r="GG108" s="28"/>
      <c r="GH108" s="28"/>
      <c r="GI108" s="52"/>
      <c r="GJ108" s="51"/>
      <c r="GK108" s="51"/>
      <c r="GL108" s="51"/>
      <c r="GM108" s="47"/>
      <c r="GN108" s="52"/>
      <c r="GO108" s="52"/>
      <c r="GP108" s="52"/>
      <c r="GQ108" s="28"/>
      <c r="GR108" s="28"/>
      <c r="GS108" s="28"/>
      <c r="GT108" s="52"/>
      <c r="GU108" s="28"/>
      <c r="GV108" s="28"/>
      <c r="GW108" s="28"/>
      <c r="GX108" s="28"/>
      <c r="GY108" s="52"/>
      <c r="GZ108" s="51"/>
      <c r="HA108" s="51"/>
      <c r="HB108" s="51"/>
      <c r="HC108" s="47"/>
      <c r="HD108" s="52"/>
      <c r="HE108" s="52"/>
      <c r="HF108" s="52"/>
      <c r="HG108" s="28"/>
      <c r="HH108" s="28"/>
      <c r="HI108" s="28"/>
      <c r="HJ108" s="52"/>
      <c r="HK108" s="28"/>
      <c r="HL108" s="28"/>
      <c r="HM108" s="28"/>
      <c r="HN108" s="28"/>
      <c r="HO108" s="52"/>
      <c r="HP108" s="51"/>
      <c r="HQ108" s="51"/>
      <c r="HR108" s="51"/>
      <c r="HS108" s="47"/>
      <c r="HT108" s="52"/>
      <c r="HU108" s="52"/>
      <c r="HV108" s="52"/>
      <c r="HW108" s="28"/>
      <c r="HX108" s="28"/>
      <c r="HY108" s="28"/>
      <c r="HZ108" s="52"/>
      <c r="IA108" s="28"/>
      <c r="IB108" s="28"/>
      <c r="IC108" s="28"/>
      <c r="ID108" s="28"/>
      <c r="IE108" s="52"/>
      <c r="IF108" s="51"/>
      <c r="IG108" s="51"/>
      <c r="IH108" s="51"/>
      <c r="II108" s="47"/>
      <c r="IJ108" s="52"/>
      <c r="IK108" s="52"/>
      <c r="IL108" s="52"/>
      <c r="IM108" s="28"/>
      <c r="IN108" s="28"/>
      <c r="IO108" s="28"/>
      <c r="IP108" s="52"/>
      <c r="IQ108" s="28"/>
      <c r="IR108" s="28"/>
      <c r="IS108" s="28"/>
      <c r="IT108" s="28"/>
      <c r="IU108" s="52"/>
      <c r="IV108" s="51"/>
      <c r="IW108" s="51"/>
      <c r="IX108" s="51"/>
      <c r="IY108" s="47"/>
      <c r="IZ108" s="52"/>
      <c r="JA108" s="52"/>
      <c r="JB108" s="52"/>
      <c r="JC108" s="28"/>
      <c r="JD108" s="28"/>
      <c r="JE108" s="28"/>
      <c r="JF108" s="52"/>
      <c r="JG108" s="28"/>
      <c r="JH108" s="28"/>
      <c r="JI108" s="28"/>
      <c r="JJ108" s="28"/>
      <c r="JK108" s="52"/>
      <c r="JL108" s="51"/>
      <c r="JM108" s="51"/>
      <c r="JN108" s="51"/>
      <c r="JO108" s="47"/>
      <c r="JP108" s="52"/>
      <c r="JQ108" s="52"/>
      <c r="JR108" s="52"/>
      <c r="JS108" s="28"/>
      <c r="JT108" s="28"/>
      <c r="JU108" s="28"/>
      <c r="JV108" s="52"/>
      <c r="JW108" s="28"/>
      <c r="JX108" s="28"/>
      <c r="JY108" s="28"/>
      <c r="JZ108" s="28"/>
      <c r="KA108" s="52"/>
      <c r="KB108" s="51"/>
      <c r="KC108" s="51"/>
      <c r="KD108" s="51"/>
      <c r="KE108" s="47"/>
      <c r="KF108" s="52"/>
      <c r="KG108" s="52"/>
      <c r="KH108" s="52"/>
      <c r="KI108" s="28"/>
      <c r="KJ108" s="28"/>
      <c r="KK108" s="28"/>
      <c r="KL108" s="52"/>
      <c r="KM108" s="28"/>
      <c r="KN108" s="28"/>
      <c r="KO108" s="28"/>
      <c r="KP108" s="28"/>
      <c r="KQ108" s="52"/>
      <c r="KR108" s="51"/>
      <c r="KS108" s="51"/>
      <c r="KT108" s="51"/>
      <c r="KU108" s="47"/>
      <c r="KV108" s="52"/>
      <c r="KW108" s="52"/>
      <c r="KX108" s="52"/>
      <c r="KY108" s="28"/>
      <c r="KZ108" s="28"/>
      <c r="LA108" s="28"/>
      <c r="LB108" s="52"/>
      <c r="LC108" s="28"/>
      <c r="LD108" s="28"/>
      <c r="LE108" s="28"/>
      <c r="LF108" s="28"/>
      <c r="LG108" s="52"/>
      <c r="LH108" s="51"/>
      <c r="LI108" s="51"/>
      <c r="LJ108" s="51"/>
      <c r="LK108" s="47"/>
      <c r="LL108" s="52"/>
      <c r="LM108" s="52"/>
      <c r="LN108" s="52"/>
      <c r="LO108" s="28"/>
      <c r="LP108" s="28"/>
      <c r="LQ108" s="28"/>
      <c r="LR108" s="52"/>
      <c r="LS108" s="28"/>
      <c r="LT108" s="28"/>
      <c r="LU108" s="28"/>
      <c r="LV108" s="28"/>
      <c r="LW108" s="52"/>
      <c r="LX108" s="51"/>
      <c r="LY108" s="51"/>
      <c r="LZ108" s="51"/>
      <c r="MA108" s="47"/>
      <c r="MB108" s="52"/>
      <c r="MC108" s="52"/>
      <c r="MD108" s="52"/>
      <c r="ME108" s="28"/>
      <c r="MF108" s="28"/>
      <c r="MG108" s="28"/>
      <c r="MH108" s="52"/>
      <c r="MI108" s="28"/>
      <c r="MJ108" s="28"/>
      <c r="MK108" s="28"/>
      <c r="ML108" s="28"/>
      <c r="MM108" s="52"/>
      <c r="MN108" s="51"/>
      <c r="MO108" s="51"/>
      <c r="MP108" s="51"/>
      <c r="MQ108" s="47"/>
      <c r="MR108" s="52"/>
      <c r="MS108" s="52"/>
      <c r="MT108" s="52"/>
      <c r="MU108" s="28"/>
      <c r="MV108" s="28"/>
      <c r="MW108" s="28"/>
      <c r="MX108" s="52"/>
      <c r="MY108" s="28"/>
      <c r="MZ108" s="28"/>
      <c r="NA108" s="28"/>
      <c r="NB108" s="28"/>
      <c r="NC108" s="52"/>
      <c r="ND108" s="51"/>
      <c r="NE108" s="51"/>
      <c r="NF108" s="51"/>
      <c r="NG108" s="47"/>
      <c r="NH108" s="52"/>
      <c r="NI108" s="52"/>
      <c r="NJ108" s="52"/>
      <c r="NK108" s="28"/>
      <c r="NL108" s="28"/>
      <c r="NM108" s="28"/>
      <c r="NN108" s="52"/>
      <c r="NO108" s="28"/>
      <c r="NP108" s="28"/>
      <c r="NQ108" s="28"/>
      <c r="NR108" s="28"/>
      <c r="NS108" s="52"/>
      <c r="NT108" s="51"/>
      <c r="NU108" s="51"/>
      <c r="NV108" s="51"/>
      <c r="NW108" s="47"/>
      <c r="NX108" s="52"/>
      <c r="NY108" s="52"/>
      <c r="NZ108" s="52"/>
      <c r="OA108" s="28"/>
      <c r="OB108" s="28"/>
      <c r="OC108" s="28"/>
      <c r="OD108" s="52"/>
      <c r="OE108" s="28"/>
      <c r="OF108" s="28"/>
      <c r="OG108" s="28"/>
      <c r="OH108" s="28"/>
      <c r="OI108" s="52"/>
      <c r="OJ108" s="51"/>
      <c r="OK108" s="51"/>
      <c r="OL108" s="51"/>
      <c r="OM108" s="47"/>
      <c r="ON108" s="52"/>
      <c r="OO108" s="52"/>
      <c r="OP108" s="52"/>
      <c r="OQ108" s="28"/>
      <c r="OR108" s="28"/>
      <c r="OS108" s="28"/>
      <c r="OT108" s="52"/>
      <c r="OU108" s="28"/>
      <c r="OV108" s="28"/>
      <c r="OW108" s="28"/>
      <c r="OX108" s="28"/>
      <c r="OY108" s="52"/>
      <c r="OZ108" s="51"/>
      <c r="PA108" s="51"/>
      <c r="PB108" s="51"/>
      <c r="PC108" s="47"/>
      <c r="PD108" s="52"/>
      <c r="PE108" s="52"/>
      <c r="PF108" s="52"/>
      <c r="PG108" s="28"/>
      <c r="PH108" s="28"/>
      <c r="PI108" s="28"/>
      <c r="PJ108" s="52"/>
      <c r="PK108" s="28"/>
      <c r="PL108" s="28"/>
      <c r="PM108" s="28"/>
      <c r="PN108" s="28"/>
      <c r="PO108" s="52"/>
      <c r="PP108" s="51"/>
      <c r="PQ108" s="51"/>
      <c r="PR108" s="51"/>
      <c r="PS108" s="47"/>
      <c r="PT108" s="52"/>
      <c r="PU108" s="52"/>
      <c r="PV108" s="52"/>
      <c r="PW108" s="28"/>
      <c r="PX108" s="28"/>
      <c r="PY108" s="28"/>
      <c r="PZ108" s="52"/>
      <c r="QA108" s="28"/>
      <c r="QB108" s="28"/>
      <c r="QC108" s="28"/>
      <c r="QD108" s="28"/>
      <c r="QE108" s="52"/>
      <c r="QF108" s="51"/>
      <c r="QG108" s="51"/>
      <c r="QH108" s="51"/>
      <c r="QI108" s="47"/>
      <c r="QJ108" s="52"/>
      <c r="QK108" s="52"/>
      <c r="QL108" s="52"/>
      <c r="QM108" s="28"/>
      <c r="QN108" s="28"/>
      <c r="QO108" s="28"/>
      <c r="QP108" s="52"/>
      <c r="QQ108" s="28"/>
      <c r="QR108" s="28"/>
      <c r="QS108" s="28"/>
      <c r="QT108" s="28"/>
      <c r="QU108" s="52"/>
      <c r="QV108" s="51"/>
      <c r="QW108" s="51"/>
      <c r="QX108" s="51"/>
      <c r="QY108" s="47"/>
      <c r="QZ108" s="52"/>
      <c r="RA108" s="52"/>
      <c r="RB108" s="52"/>
      <c r="RC108" s="28"/>
      <c r="RD108" s="28"/>
      <c r="RE108" s="28"/>
      <c r="RF108" s="52"/>
      <c r="RG108" s="28"/>
      <c r="RH108" s="28"/>
      <c r="RI108" s="28"/>
      <c r="RJ108" s="28"/>
      <c r="RK108" s="52"/>
      <c r="RL108" s="51"/>
      <c r="RM108" s="51"/>
      <c r="RN108" s="51"/>
      <c r="RO108" s="47"/>
      <c r="RP108" s="52"/>
      <c r="RQ108" s="52"/>
      <c r="RR108" s="52"/>
      <c r="RS108" s="28"/>
      <c r="RT108" s="28"/>
      <c r="RU108" s="28"/>
      <c r="RV108" s="52"/>
      <c r="RW108" s="28"/>
      <c r="RX108" s="28"/>
      <c r="RY108" s="28"/>
      <c r="RZ108" s="28"/>
      <c r="SA108" s="52"/>
      <c r="SB108" s="51"/>
      <c r="SC108" s="51"/>
      <c r="SD108" s="51"/>
      <c r="SE108" s="47"/>
      <c r="SF108" s="52"/>
      <c r="SG108" s="52"/>
      <c r="SH108" s="52"/>
      <c r="SI108" s="28"/>
      <c r="SJ108" s="28"/>
      <c r="SK108" s="28"/>
      <c r="SL108" s="52"/>
      <c r="SM108" s="28"/>
      <c r="SN108" s="28"/>
      <c r="SO108" s="28"/>
      <c r="SP108" s="28"/>
      <c r="SQ108" s="52"/>
      <c r="SR108" s="51"/>
      <c r="SS108" s="51"/>
      <c r="ST108" s="51"/>
      <c r="SU108" s="47"/>
      <c r="SV108" s="52"/>
      <c r="SW108" s="52"/>
      <c r="SX108" s="52"/>
      <c r="SY108" s="28"/>
      <c r="SZ108" s="28"/>
      <c r="TA108" s="28"/>
      <c r="TB108" s="52"/>
      <c r="TC108" s="28"/>
      <c r="TD108" s="28"/>
      <c r="TE108" s="28"/>
      <c r="TF108" s="28"/>
      <c r="TG108" s="52"/>
      <c r="TH108" s="51"/>
      <c r="TI108" s="51"/>
      <c r="TJ108" s="51"/>
      <c r="TK108" s="47"/>
      <c r="TL108" s="52"/>
      <c r="TM108" s="52"/>
      <c r="TN108" s="52"/>
      <c r="TO108" s="28"/>
      <c r="TP108" s="28"/>
      <c r="TQ108" s="28"/>
      <c r="TR108" s="52"/>
      <c r="TS108" s="28"/>
      <c r="TT108" s="28"/>
      <c r="TU108" s="28"/>
      <c r="TV108" s="28"/>
      <c r="TW108" s="52"/>
      <c r="TX108" s="51"/>
      <c r="TY108" s="51"/>
      <c r="TZ108" s="51"/>
      <c r="UA108" s="47"/>
      <c r="UB108" s="52"/>
      <c r="UC108" s="52"/>
      <c r="UD108" s="52"/>
      <c r="UE108" s="28"/>
      <c r="UF108" s="28"/>
      <c r="UG108" s="28"/>
      <c r="UH108" s="52"/>
      <c r="UI108" s="28"/>
      <c r="UJ108" s="28"/>
      <c r="UK108" s="28"/>
      <c r="UL108" s="28"/>
      <c r="UM108" s="52"/>
      <c r="UN108" s="51"/>
      <c r="UO108" s="51"/>
      <c r="UP108" s="51"/>
      <c r="UQ108" s="47"/>
      <c r="UR108" s="52"/>
      <c r="US108" s="52"/>
      <c r="UT108" s="52"/>
      <c r="UU108" s="28"/>
      <c r="UV108" s="28"/>
      <c r="UW108" s="28"/>
      <c r="UX108" s="52"/>
      <c r="UY108" s="28"/>
      <c r="UZ108" s="28"/>
      <c r="VA108" s="28"/>
      <c r="VB108" s="28"/>
      <c r="VC108" s="52"/>
      <c r="VD108" s="51"/>
      <c r="VE108" s="51"/>
      <c r="VF108" s="51"/>
      <c r="VG108" s="47"/>
      <c r="VH108" s="52"/>
      <c r="VI108" s="52"/>
      <c r="VJ108" s="52"/>
      <c r="VK108" s="28"/>
      <c r="VL108" s="28"/>
      <c r="VM108" s="28"/>
      <c r="VN108" s="52"/>
      <c r="VO108" s="28"/>
      <c r="VP108" s="28"/>
      <c r="VQ108" s="28"/>
      <c r="VR108" s="28"/>
      <c r="VS108" s="52"/>
      <c r="VT108" s="51"/>
      <c r="VU108" s="51"/>
      <c r="VV108" s="51"/>
      <c r="VW108" s="47"/>
      <c r="VX108" s="52"/>
      <c r="VY108" s="52"/>
      <c r="VZ108" s="52"/>
      <c r="WA108" s="28"/>
      <c r="WB108" s="28"/>
      <c r="WC108" s="28"/>
      <c r="WD108" s="52"/>
      <c r="WE108" s="28"/>
      <c r="WF108" s="28"/>
      <c r="WG108" s="28"/>
      <c r="WH108" s="28"/>
      <c r="WI108" s="52"/>
      <c r="WJ108" s="51"/>
      <c r="WK108" s="51"/>
      <c r="WL108" s="51"/>
      <c r="WM108" s="47"/>
      <c r="WN108" s="52"/>
      <c r="WO108" s="52"/>
      <c r="WP108" s="52"/>
      <c r="WQ108" s="28"/>
      <c r="WR108" s="28"/>
      <c r="WS108" s="28"/>
      <c r="WT108" s="52"/>
      <c r="WU108" s="28"/>
      <c r="WV108" s="28"/>
      <c r="WW108" s="28"/>
      <c r="WX108" s="28"/>
      <c r="WY108" s="52"/>
      <c r="WZ108" s="51"/>
      <c r="XA108" s="51"/>
      <c r="XB108" s="51"/>
      <c r="XC108" s="47"/>
      <c r="XD108" s="52"/>
      <c r="XE108" s="52"/>
      <c r="XF108" s="52"/>
      <c r="XG108" s="28"/>
      <c r="XH108" s="28"/>
      <c r="XI108" s="28"/>
      <c r="XJ108" s="52"/>
      <c r="XK108" s="28"/>
      <c r="XL108" s="28"/>
      <c r="XM108" s="28"/>
      <c r="XN108" s="28"/>
      <c r="XO108" s="52"/>
      <c r="XP108" s="51"/>
      <c r="XQ108" s="51"/>
      <c r="XR108" s="51"/>
      <c r="XS108" s="47"/>
      <c r="XT108" s="52"/>
      <c r="XU108" s="52"/>
      <c r="XV108" s="52"/>
      <c r="XW108" s="28"/>
      <c r="XX108" s="28"/>
      <c r="XY108" s="28"/>
      <c r="XZ108" s="52"/>
      <c r="YA108" s="28"/>
      <c r="YB108" s="28"/>
      <c r="YC108" s="28"/>
      <c r="YD108" s="28"/>
      <c r="YE108" s="52"/>
      <c r="YF108" s="51"/>
      <c r="YG108" s="51"/>
      <c r="YH108" s="51"/>
      <c r="YI108" s="47"/>
      <c r="YJ108" s="52"/>
      <c r="YK108" s="52"/>
      <c r="YL108" s="52"/>
      <c r="YM108" s="28"/>
      <c r="YN108" s="28"/>
      <c r="YO108" s="28"/>
      <c r="YP108" s="52"/>
      <c r="YQ108" s="28"/>
      <c r="YR108" s="28"/>
      <c r="YS108" s="28"/>
      <c r="YT108" s="28"/>
      <c r="YU108" s="52"/>
      <c r="YV108" s="51"/>
      <c r="YW108" s="51"/>
      <c r="YX108" s="51"/>
      <c r="YY108" s="47"/>
      <c r="YZ108" s="52"/>
      <c r="ZA108" s="52"/>
      <c r="ZB108" s="52"/>
      <c r="ZC108" s="28"/>
      <c r="ZD108" s="28"/>
      <c r="ZE108" s="28"/>
      <c r="ZF108" s="52"/>
      <c r="ZG108" s="28"/>
      <c r="ZH108" s="28"/>
      <c r="ZI108" s="28"/>
      <c r="ZJ108" s="28"/>
      <c r="ZK108" s="52"/>
      <c r="ZL108" s="51"/>
      <c r="ZM108" s="51"/>
      <c r="ZN108" s="51"/>
      <c r="ZO108" s="47"/>
      <c r="ZP108" s="52"/>
      <c r="ZQ108" s="52"/>
      <c r="ZR108" s="52"/>
      <c r="ZS108" s="28"/>
      <c r="ZT108" s="28"/>
      <c r="ZU108" s="28"/>
      <c r="ZV108" s="52"/>
      <c r="ZW108" s="28"/>
      <c r="ZX108" s="28"/>
      <c r="ZY108" s="28"/>
      <c r="ZZ108" s="28"/>
      <c r="AAA108" s="52"/>
      <c r="AAB108" s="51"/>
      <c r="AAC108" s="51"/>
      <c r="AAD108" s="51"/>
      <c r="AAE108" s="47"/>
      <c r="AAF108" s="52"/>
      <c r="AAG108" s="52"/>
      <c r="AAH108" s="52"/>
      <c r="AAI108" s="28"/>
      <c r="AAJ108" s="28"/>
      <c r="AAK108" s="28"/>
      <c r="AAL108" s="52"/>
      <c r="AAM108" s="28"/>
      <c r="AAN108" s="28"/>
      <c r="AAO108" s="28"/>
      <c r="AAP108" s="28"/>
      <c r="AAQ108" s="52"/>
      <c r="AAR108" s="51"/>
      <c r="AAS108" s="51"/>
      <c r="AAT108" s="51"/>
      <c r="AAU108" s="47"/>
      <c r="AAV108" s="52"/>
      <c r="AAW108" s="52"/>
      <c r="AAX108" s="52"/>
      <c r="AAY108" s="28"/>
      <c r="AAZ108" s="28"/>
      <c r="ABA108" s="28"/>
      <c r="ABB108" s="52"/>
      <c r="ABC108" s="28"/>
      <c r="ABD108" s="28"/>
      <c r="ABE108" s="28"/>
      <c r="ABF108" s="28"/>
      <c r="ABG108" s="52"/>
      <c r="ABH108" s="51"/>
      <c r="ABI108" s="51"/>
      <c r="ABJ108" s="51"/>
      <c r="ABK108" s="47"/>
      <c r="ABL108" s="52"/>
      <c r="ABM108" s="52"/>
      <c r="ABN108" s="52"/>
      <c r="ABO108" s="28"/>
      <c r="ABP108" s="28"/>
      <c r="ABQ108" s="28"/>
      <c r="ABR108" s="52"/>
      <c r="ABS108" s="28"/>
      <c r="ABT108" s="28"/>
      <c r="ABU108" s="28"/>
      <c r="ABV108" s="28"/>
      <c r="ABW108" s="52"/>
      <c r="ABX108" s="51"/>
      <c r="ABY108" s="51"/>
      <c r="ABZ108" s="51"/>
      <c r="ACA108" s="47"/>
      <c r="ACB108" s="52"/>
      <c r="ACC108" s="52"/>
      <c r="ACD108" s="52"/>
      <c r="ACE108" s="28"/>
      <c r="ACF108" s="28"/>
      <c r="ACG108" s="28"/>
      <c r="ACH108" s="52"/>
      <c r="ACI108" s="28"/>
      <c r="ACJ108" s="28"/>
      <c r="ACK108" s="28"/>
      <c r="ACL108" s="28"/>
      <c r="ACM108" s="52"/>
      <c r="ACN108" s="51"/>
      <c r="ACO108" s="51"/>
      <c r="ACP108" s="51"/>
      <c r="ACQ108" s="47"/>
      <c r="ACR108" s="52"/>
      <c r="ACS108" s="52"/>
      <c r="ACT108" s="52"/>
      <c r="ACU108" s="28"/>
      <c r="ACV108" s="28"/>
      <c r="ACW108" s="28"/>
      <c r="ACX108" s="52"/>
      <c r="ACY108" s="28"/>
      <c r="ACZ108" s="28"/>
      <c r="ADA108" s="28"/>
      <c r="ADB108" s="28"/>
      <c r="ADC108" s="52"/>
      <c r="ADD108" s="51"/>
      <c r="ADE108" s="51"/>
      <c r="ADF108" s="51"/>
      <c r="ADG108" s="47"/>
      <c r="ADH108" s="52"/>
      <c r="ADI108" s="52"/>
      <c r="ADJ108" s="52"/>
      <c r="ADK108" s="28"/>
      <c r="ADL108" s="28"/>
      <c r="ADM108" s="28"/>
      <c r="ADN108" s="52"/>
      <c r="ADO108" s="28"/>
      <c r="ADP108" s="28"/>
      <c r="ADQ108" s="28"/>
      <c r="ADR108" s="28"/>
      <c r="ADS108" s="52"/>
      <c r="ADT108" s="51"/>
      <c r="ADU108" s="51"/>
      <c r="ADV108" s="51"/>
      <c r="ADW108" s="47"/>
      <c r="ADX108" s="52"/>
      <c r="ADY108" s="52"/>
      <c r="ADZ108" s="52"/>
      <c r="AEA108" s="28"/>
      <c r="AEB108" s="28"/>
      <c r="AEC108" s="28"/>
      <c r="AED108" s="52"/>
      <c r="AEE108" s="28"/>
      <c r="AEF108" s="28"/>
      <c r="AEG108" s="28"/>
      <c r="AEH108" s="28"/>
      <c r="AEI108" s="52"/>
      <c r="AEJ108" s="51"/>
      <c r="AEK108" s="51"/>
      <c r="AEL108" s="51"/>
      <c r="AEM108" s="47"/>
      <c r="AEN108" s="52"/>
      <c r="AEO108" s="52"/>
      <c r="AEP108" s="52"/>
      <c r="AEQ108" s="28"/>
      <c r="AER108" s="28"/>
      <c r="AES108" s="28"/>
      <c r="AET108" s="52"/>
      <c r="AEU108" s="28"/>
      <c r="AEV108" s="28"/>
      <c r="AEW108" s="28"/>
      <c r="AEX108" s="28"/>
      <c r="AEY108" s="52"/>
      <c r="AEZ108" s="51"/>
      <c r="AFA108" s="51"/>
      <c r="AFB108" s="51"/>
      <c r="AFC108" s="47"/>
      <c r="AFD108" s="52"/>
      <c r="AFE108" s="52"/>
      <c r="AFF108" s="52"/>
      <c r="AFG108" s="28"/>
      <c r="AFH108" s="28"/>
      <c r="AFI108" s="28"/>
      <c r="AFJ108" s="52"/>
      <c r="AFK108" s="28"/>
      <c r="AFL108" s="28"/>
      <c r="AFM108" s="28"/>
      <c r="AFN108" s="28"/>
      <c r="AFO108" s="52"/>
      <c r="AFP108" s="51"/>
      <c r="AFQ108" s="51"/>
      <c r="AFR108" s="51"/>
      <c r="AFS108" s="47"/>
      <c r="AFT108" s="52"/>
      <c r="AFU108" s="52"/>
      <c r="AFV108" s="52"/>
      <c r="AFW108" s="28"/>
      <c r="AFX108" s="28"/>
      <c r="AFY108" s="28"/>
      <c r="AFZ108" s="52"/>
      <c r="AGA108" s="28"/>
      <c r="AGB108" s="28"/>
      <c r="AGC108" s="28"/>
      <c r="AGD108" s="28"/>
      <c r="AGE108" s="52"/>
      <c r="AGF108" s="51"/>
      <c r="AGG108" s="51"/>
      <c r="AGH108" s="51"/>
      <c r="AGI108" s="47"/>
      <c r="AGJ108" s="52"/>
      <c r="AGK108" s="52"/>
      <c r="AGL108" s="52"/>
      <c r="AGM108" s="28"/>
      <c r="AGN108" s="28"/>
      <c r="AGO108" s="28"/>
      <c r="AGP108" s="52"/>
      <c r="AGQ108" s="28"/>
      <c r="AGR108" s="28"/>
      <c r="AGS108" s="28"/>
      <c r="AGT108" s="28"/>
      <c r="AGU108" s="52"/>
      <c r="AGV108" s="51"/>
      <c r="AGW108" s="51"/>
      <c r="AGX108" s="51"/>
      <c r="AGY108" s="47"/>
      <c r="AGZ108" s="52"/>
      <c r="AHA108" s="52"/>
      <c r="AHB108" s="52"/>
      <c r="AHC108" s="28"/>
      <c r="AHD108" s="28"/>
      <c r="AHE108" s="28"/>
      <c r="AHF108" s="52"/>
      <c r="AHG108" s="28"/>
      <c r="AHH108" s="28"/>
      <c r="AHI108" s="28"/>
      <c r="AHJ108" s="28"/>
      <c r="AHK108" s="52"/>
      <c r="AHL108" s="51"/>
      <c r="AHM108" s="51"/>
      <c r="AHN108" s="51"/>
      <c r="AHO108" s="47"/>
      <c r="AHP108" s="52"/>
      <c r="AHQ108" s="52"/>
      <c r="AHR108" s="52"/>
      <c r="AHS108" s="28"/>
      <c r="AHT108" s="28"/>
      <c r="AHU108" s="28"/>
      <c r="AHV108" s="52"/>
      <c r="AHW108" s="28"/>
      <c r="AHX108" s="28"/>
      <c r="AHY108" s="28"/>
      <c r="AHZ108" s="28"/>
      <c r="AIA108" s="52"/>
      <c r="AIB108" s="51"/>
      <c r="AIC108" s="51"/>
      <c r="AID108" s="51"/>
      <c r="AIE108" s="47"/>
      <c r="AIF108" s="52"/>
      <c r="AIG108" s="52"/>
      <c r="AIH108" s="52"/>
      <c r="AII108" s="28"/>
      <c r="AIJ108" s="28"/>
      <c r="AIK108" s="28"/>
      <c r="AIL108" s="52"/>
      <c r="AIM108" s="28"/>
      <c r="AIN108" s="28"/>
      <c r="AIO108" s="28"/>
      <c r="AIP108" s="28"/>
      <c r="AIQ108" s="52"/>
      <c r="AIR108" s="51"/>
      <c r="AIS108" s="51"/>
      <c r="AIT108" s="51"/>
      <c r="AIU108" s="47"/>
      <c r="AIV108" s="52"/>
      <c r="AIW108" s="52"/>
      <c r="AIX108" s="52"/>
      <c r="AIY108" s="28"/>
      <c r="AIZ108" s="28"/>
      <c r="AJA108" s="28"/>
      <c r="AJB108" s="52"/>
      <c r="AJC108" s="28"/>
      <c r="AJD108" s="28"/>
      <c r="AJE108" s="28"/>
      <c r="AJF108" s="28"/>
      <c r="AJG108" s="52"/>
      <c r="AJH108" s="51"/>
      <c r="AJI108" s="51"/>
      <c r="AJJ108" s="51"/>
      <c r="AJK108" s="47"/>
      <c r="AJL108" s="52"/>
      <c r="AJM108" s="52"/>
      <c r="AJN108" s="52"/>
      <c r="AJO108" s="28"/>
      <c r="AJP108" s="28"/>
      <c r="AJQ108" s="28"/>
      <c r="AJR108" s="52"/>
      <c r="AJS108" s="28"/>
      <c r="AJT108" s="28"/>
      <c r="AJU108" s="28"/>
      <c r="AJV108" s="28"/>
      <c r="AJW108" s="52"/>
      <c r="AJX108" s="51"/>
      <c r="AJY108" s="51"/>
      <c r="AJZ108" s="51"/>
      <c r="AKA108" s="47"/>
      <c r="AKB108" s="52"/>
      <c r="AKC108" s="52"/>
      <c r="AKD108" s="52"/>
      <c r="AKE108" s="28"/>
      <c r="AKF108" s="28"/>
      <c r="AKG108" s="28"/>
      <c r="AKH108" s="52"/>
      <c r="AKI108" s="28"/>
      <c r="AKJ108" s="28"/>
      <c r="AKK108" s="28"/>
      <c r="AKL108" s="28"/>
      <c r="AKM108" s="52"/>
      <c r="AKN108" s="51"/>
      <c r="AKO108" s="51"/>
      <c r="AKP108" s="51"/>
      <c r="AKQ108" s="47"/>
      <c r="AKR108" s="52"/>
      <c r="AKS108" s="52"/>
      <c r="AKT108" s="52"/>
      <c r="AKU108" s="28"/>
      <c r="AKV108" s="28"/>
      <c r="AKW108" s="28"/>
      <c r="AKX108" s="52"/>
      <c r="AKY108" s="28"/>
      <c r="AKZ108" s="28"/>
      <c r="ALA108" s="28"/>
      <c r="ALB108" s="28"/>
      <c r="ALC108" s="52"/>
      <c r="ALD108" s="51"/>
      <c r="ALE108" s="51"/>
      <c r="ALF108" s="51"/>
      <c r="ALG108" s="47"/>
      <c r="ALH108" s="52"/>
      <c r="ALI108" s="52"/>
      <c r="ALJ108" s="52"/>
      <c r="ALK108" s="28"/>
      <c r="ALL108" s="28"/>
      <c r="ALM108" s="28"/>
      <c r="ALN108" s="52"/>
      <c r="ALO108" s="28"/>
      <c r="ALP108" s="28"/>
      <c r="ALQ108" s="28"/>
      <c r="ALR108" s="28"/>
      <c r="ALS108" s="52"/>
      <c r="ALT108" s="51"/>
      <c r="ALU108" s="51"/>
      <c r="ALV108" s="51"/>
      <c r="ALW108" s="47"/>
      <c r="ALX108" s="52"/>
      <c r="ALY108" s="52"/>
      <c r="ALZ108" s="52"/>
      <c r="AMA108" s="28"/>
      <c r="AMB108" s="28"/>
      <c r="AMC108" s="28"/>
      <c r="AMD108" s="52"/>
      <c r="AME108" s="28"/>
      <c r="AMF108" s="28"/>
      <c r="AMG108" s="28"/>
      <c r="AMH108" s="28"/>
      <c r="AMI108" s="52"/>
      <c r="AMJ108" s="51"/>
      <c r="AMK108" s="51"/>
      <c r="AML108" s="51"/>
      <c r="AMM108" s="47"/>
      <c r="AMN108" s="52"/>
      <c r="AMO108" s="52"/>
      <c r="AMP108" s="52"/>
      <c r="AMQ108" s="28"/>
      <c r="AMR108" s="28"/>
      <c r="AMS108" s="28"/>
      <c r="AMT108" s="52"/>
      <c r="AMU108" s="28"/>
      <c r="AMV108" s="28"/>
      <c r="AMW108" s="28"/>
      <c r="AMX108" s="28"/>
      <c r="AMY108" s="52"/>
      <c r="AMZ108" s="51"/>
      <c r="ANA108" s="51"/>
      <c r="ANB108" s="51"/>
      <c r="ANC108" s="47"/>
      <c r="AND108" s="52"/>
      <c r="ANE108" s="52"/>
      <c r="ANF108" s="52"/>
      <c r="ANG108" s="28"/>
      <c r="ANH108" s="28"/>
      <c r="ANI108" s="28"/>
      <c r="ANJ108" s="52"/>
      <c r="ANK108" s="28"/>
      <c r="ANL108" s="28"/>
      <c r="ANM108" s="28"/>
      <c r="ANN108" s="28"/>
      <c r="ANO108" s="52"/>
      <c r="ANP108" s="51"/>
      <c r="ANQ108" s="51"/>
      <c r="ANR108" s="51"/>
      <c r="ANS108" s="47"/>
      <c r="ANT108" s="52"/>
      <c r="ANU108" s="52"/>
      <c r="ANV108" s="52"/>
      <c r="ANW108" s="28"/>
      <c r="ANX108" s="28"/>
      <c r="ANY108" s="28"/>
      <c r="ANZ108" s="52"/>
      <c r="AOA108" s="28"/>
      <c r="AOB108" s="28"/>
      <c r="AOC108" s="28"/>
      <c r="AOD108" s="28"/>
      <c r="AOE108" s="52"/>
      <c r="AOF108" s="51"/>
      <c r="AOG108" s="51"/>
      <c r="AOH108" s="51"/>
      <c r="AOI108" s="47"/>
      <c r="AOJ108" s="52"/>
      <c r="AOK108" s="52"/>
      <c r="AOL108" s="52"/>
      <c r="AOM108" s="28"/>
      <c r="AON108" s="28"/>
      <c r="AOO108" s="28"/>
      <c r="AOP108" s="52"/>
      <c r="AOQ108" s="28"/>
      <c r="AOR108" s="28"/>
      <c r="AOS108" s="28"/>
      <c r="AOT108" s="28"/>
      <c r="AOU108" s="52"/>
      <c r="AOV108" s="51"/>
      <c r="AOW108" s="51"/>
      <c r="AOX108" s="51"/>
      <c r="AOY108" s="47"/>
      <c r="AOZ108" s="52"/>
      <c r="APA108" s="52"/>
      <c r="APB108" s="52"/>
      <c r="APC108" s="28"/>
      <c r="APD108" s="28"/>
      <c r="APE108" s="28"/>
      <c r="APF108" s="52"/>
      <c r="APG108" s="28"/>
      <c r="APH108" s="28"/>
      <c r="API108" s="28"/>
      <c r="APJ108" s="28"/>
      <c r="APK108" s="52"/>
      <c r="APL108" s="51"/>
      <c r="APM108" s="51"/>
      <c r="APN108" s="51"/>
      <c r="APO108" s="47"/>
      <c r="APP108" s="52"/>
      <c r="APQ108" s="52"/>
      <c r="APR108" s="52"/>
      <c r="APS108" s="28"/>
      <c r="APT108" s="28"/>
      <c r="APU108" s="28"/>
      <c r="APV108" s="52"/>
      <c r="APW108" s="28"/>
      <c r="APX108" s="28"/>
      <c r="APY108" s="28"/>
      <c r="APZ108" s="28"/>
      <c r="AQA108" s="52"/>
      <c r="AQB108" s="51"/>
      <c r="AQC108" s="51"/>
      <c r="AQD108" s="51"/>
      <c r="AQE108" s="47"/>
      <c r="AQF108" s="52"/>
      <c r="AQG108" s="52"/>
      <c r="AQH108" s="52"/>
      <c r="AQI108" s="28"/>
      <c r="AQJ108" s="28"/>
      <c r="AQK108" s="28"/>
      <c r="AQL108" s="52"/>
      <c r="AQM108" s="28"/>
      <c r="AQN108" s="28"/>
      <c r="AQO108" s="28"/>
      <c r="AQP108" s="28"/>
      <c r="AQQ108" s="52"/>
      <c r="AQR108" s="51"/>
      <c r="AQS108" s="51"/>
      <c r="AQT108" s="51"/>
      <c r="AQU108" s="47"/>
      <c r="AQV108" s="52"/>
      <c r="AQW108" s="52"/>
      <c r="AQX108" s="52"/>
      <c r="AQY108" s="28"/>
      <c r="AQZ108" s="28"/>
      <c r="ARA108" s="28"/>
      <c r="ARB108" s="52"/>
      <c r="ARC108" s="28"/>
      <c r="ARD108" s="28"/>
      <c r="ARE108" s="28"/>
      <c r="ARF108" s="28"/>
      <c r="ARG108" s="52"/>
      <c r="ARH108" s="51"/>
      <c r="ARI108" s="51"/>
      <c r="ARJ108" s="51"/>
      <c r="ARK108" s="47"/>
      <c r="ARL108" s="52"/>
      <c r="ARM108" s="52"/>
      <c r="ARN108" s="52"/>
      <c r="ARO108" s="28"/>
      <c r="ARP108" s="28"/>
      <c r="ARQ108" s="28"/>
      <c r="ARR108" s="52"/>
      <c r="ARS108" s="28"/>
      <c r="ART108" s="28"/>
      <c r="ARU108" s="28"/>
      <c r="ARV108" s="28"/>
      <c r="ARW108" s="52"/>
      <c r="ARX108" s="51"/>
      <c r="ARY108" s="51"/>
      <c r="ARZ108" s="51"/>
      <c r="ASA108" s="47"/>
      <c r="ASB108" s="52"/>
      <c r="ASC108" s="52"/>
      <c r="ASD108" s="52"/>
      <c r="ASE108" s="28"/>
      <c r="ASF108" s="28"/>
      <c r="ASG108" s="28"/>
      <c r="ASH108" s="52"/>
      <c r="ASI108" s="28"/>
      <c r="ASJ108" s="28"/>
      <c r="ASK108" s="28"/>
      <c r="ASL108" s="28"/>
      <c r="ASM108" s="52"/>
      <c r="ASN108" s="51"/>
      <c r="ASO108" s="51"/>
      <c r="ASP108" s="51"/>
      <c r="ASQ108" s="47"/>
      <c r="ASR108" s="52"/>
      <c r="ASS108" s="52"/>
      <c r="AST108" s="52"/>
      <c r="ASU108" s="28"/>
      <c r="ASV108" s="28"/>
      <c r="ASW108" s="28"/>
      <c r="ASX108" s="52"/>
      <c r="ASY108" s="28"/>
      <c r="ASZ108" s="28"/>
      <c r="ATA108" s="28"/>
      <c r="ATB108" s="28"/>
      <c r="ATC108" s="52"/>
      <c r="ATD108" s="51"/>
      <c r="ATE108" s="51"/>
      <c r="ATF108" s="51"/>
      <c r="ATG108" s="47"/>
      <c r="ATH108" s="52"/>
      <c r="ATI108" s="52"/>
      <c r="ATJ108" s="52"/>
      <c r="ATK108" s="28"/>
      <c r="ATL108" s="28"/>
      <c r="ATM108" s="28"/>
      <c r="ATN108" s="52"/>
      <c r="ATO108" s="28"/>
      <c r="ATP108" s="28"/>
      <c r="ATQ108" s="28"/>
      <c r="ATR108" s="28"/>
      <c r="ATS108" s="52"/>
      <c r="ATT108" s="51"/>
      <c r="ATU108" s="51"/>
      <c r="ATV108" s="51"/>
      <c r="ATW108" s="47"/>
      <c r="ATX108" s="52"/>
      <c r="ATY108" s="52"/>
      <c r="ATZ108" s="52"/>
      <c r="AUA108" s="28"/>
      <c r="AUB108" s="28"/>
      <c r="AUC108" s="28"/>
      <c r="AUD108" s="52"/>
      <c r="AUE108" s="28"/>
      <c r="AUF108" s="28"/>
      <c r="AUG108" s="28"/>
      <c r="AUH108" s="28"/>
      <c r="AUI108" s="52"/>
      <c r="AUJ108" s="51"/>
      <c r="AUK108" s="51"/>
      <c r="AUL108" s="51"/>
      <c r="AUM108" s="47"/>
      <c r="AUN108" s="52"/>
      <c r="AUO108" s="52"/>
      <c r="AUP108" s="52"/>
      <c r="AUQ108" s="28"/>
      <c r="AUR108" s="28"/>
      <c r="AUS108" s="28"/>
      <c r="AUT108" s="52"/>
      <c r="AUU108" s="28"/>
      <c r="AUV108" s="28"/>
      <c r="AUW108" s="28"/>
      <c r="AUX108" s="28"/>
      <c r="AUY108" s="52"/>
      <c r="AUZ108" s="51"/>
      <c r="AVA108" s="51"/>
      <c r="AVB108" s="51"/>
      <c r="AVC108" s="47"/>
      <c r="AVD108" s="52"/>
      <c r="AVE108" s="52"/>
      <c r="AVF108" s="52"/>
      <c r="AVG108" s="28"/>
      <c r="AVH108" s="28"/>
      <c r="AVI108" s="28"/>
      <c r="AVJ108" s="52"/>
      <c r="AVK108" s="28"/>
      <c r="AVL108" s="28"/>
      <c r="AVM108" s="28"/>
      <c r="AVN108" s="28"/>
      <c r="AVO108" s="52"/>
      <c r="AVP108" s="51"/>
      <c r="AVQ108" s="51"/>
      <c r="AVR108" s="51"/>
      <c r="AVS108" s="47"/>
      <c r="AVT108" s="52"/>
      <c r="AVU108" s="52"/>
      <c r="AVV108" s="52"/>
      <c r="AVW108" s="28"/>
      <c r="AVX108" s="28"/>
      <c r="AVY108" s="28"/>
      <c r="AVZ108" s="52"/>
      <c r="AWA108" s="28"/>
      <c r="AWB108" s="28"/>
      <c r="AWC108" s="28"/>
      <c r="AWD108" s="28"/>
      <c r="AWE108" s="52"/>
      <c r="AWF108" s="51"/>
      <c r="AWG108" s="51"/>
      <c r="AWH108" s="51"/>
      <c r="AWI108" s="47"/>
      <c r="AWJ108" s="52"/>
      <c r="AWK108" s="52"/>
      <c r="AWL108" s="52"/>
      <c r="AWM108" s="28"/>
      <c r="AWN108" s="28"/>
      <c r="AWO108" s="28"/>
      <c r="AWP108" s="52"/>
      <c r="AWQ108" s="28"/>
      <c r="AWR108" s="28"/>
      <c r="AWS108" s="28"/>
      <c r="AWT108" s="28"/>
      <c r="AWU108" s="52"/>
      <c r="AWV108" s="51"/>
      <c r="AWW108" s="51"/>
      <c r="AWX108" s="51"/>
      <c r="AWY108" s="47"/>
      <c r="AWZ108" s="52"/>
      <c r="AXA108" s="52"/>
      <c r="AXB108" s="52"/>
      <c r="AXC108" s="28"/>
      <c r="AXD108" s="28"/>
      <c r="AXE108" s="28"/>
      <c r="AXF108" s="52"/>
      <c r="AXG108" s="28"/>
      <c r="AXH108" s="28"/>
      <c r="AXI108" s="28"/>
      <c r="AXJ108" s="28"/>
      <c r="AXK108" s="52"/>
      <c r="AXL108" s="51"/>
      <c r="AXM108" s="51"/>
      <c r="AXN108" s="51"/>
      <c r="AXO108" s="47"/>
      <c r="AXP108" s="52"/>
      <c r="AXQ108" s="52"/>
      <c r="AXR108" s="52"/>
      <c r="AXS108" s="28"/>
      <c r="AXT108" s="28"/>
      <c r="AXU108" s="28"/>
      <c r="AXV108" s="52"/>
      <c r="AXW108" s="28"/>
      <c r="AXX108" s="28"/>
      <c r="AXY108" s="28"/>
      <c r="AXZ108" s="28"/>
      <c r="AYA108" s="52"/>
      <c r="AYB108" s="51"/>
      <c r="AYC108" s="51"/>
      <c r="AYD108" s="51"/>
      <c r="AYE108" s="47"/>
      <c r="AYF108" s="52"/>
      <c r="AYG108" s="52"/>
      <c r="AYH108" s="52"/>
      <c r="AYI108" s="28"/>
      <c r="AYJ108" s="28"/>
      <c r="AYK108" s="28"/>
      <c r="AYL108" s="52"/>
      <c r="AYM108" s="28"/>
      <c r="AYN108" s="28"/>
      <c r="AYO108" s="28"/>
      <c r="AYP108" s="28"/>
      <c r="AYQ108" s="52"/>
      <c r="AYR108" s="51"/>
      <c r="AYS108" s="51"/>
      <c r="AYT108" s="51"/>
      <c r="AYU108" s="47"/>
      <c r="AYV108" s="52"/>
      <c r="AYW108" s="52"/>
      <c r="AYX108" s="52"/>
      <c r="AYY108" s="28"/>
      <c r="AYZ108" s="28"/>
      <c r="AZA108" s="28"/>
      <c r="AZB108" s="52"/>
      <c r="AZC108" s="28"/>
      <c r="AZD108" s="28"/>
      <c r="AZE108" s="28"/>
      <c r="AZF108" s="28"/>
      <c r="AZG108" s="52"/>
      <c r="AZH108" s="51"/>
      <c r="AZI108" s="51"/>
      <c r="AZJ108" s="51"/>
      <c r="AZK108" s="47"/>
      <c r="AZL108" s="52"/>
      <c r="AZM108" s="52"/>
      <c r="AZN108" s="52"/>
      <c r="AZO108" s="28"/>
      <c r="AZP108" s="28"/>
      <c r="AZQ108" s="28"/>
      <c r="AZR108" s="52"/>
      <c r="AZS108" s="28"/>
      <c r="AZT108" s="28"/>
      <c r="AZU108" s="28"/>
      <c r="AZV108" s="28"/>
      <c r="AZW108" s="52"/>
      <c r="AZX108" s="51"/>
      <c r="AZY108" s="51"/>
      <c r="AZZ108" s="51"/>
      <c r="BAA108" s="47"/>
      <c r="BAB108" s="52"/>
      <c r="BAC108" s="52"/>
      <c r="BAD108" s="52"/>
      <c r="BAE108" s="28"/>
      <c r="BAF108" s="28"/>
      <c r="BAG108" s="28"/>
      <c r="BAH108" s="52"/>
      <c r="BAI108" s="28"/>
      <c r="BAJ108" s="28"/>
      <c r="BAK108" s="28"/>
      <c r="BAL108" s="28"/>
      <c r="BAM108" s="52"/>
      <c r="BAN108" s="51"/>
      <c r="BAO108" s="51"/>
      <c r="BAP108" s="51"/>
      <c r="BAQ108" s="47"/>
      <c r="BAR108" s="52"/>
      <c r="BAS108" s="52"/>
      <c r="BAT108" s="52"/>
      <c r="BAU108" s="28"/>
      <c r="BAV108" s="28"/>
      <c r="BAW108" s="28"/>
      <c r="BAX108" s="52"/>
      <c r="BAY108" s="28"/>
      <c r="BAZ108" s="28"/>
      <c r="BBA108" s="28"/>
      <c r="BBB108" s="28"/>
      <c r="BBC108" s="52"/>
      <c r="BBD108" s="51"/>
      <c r="BBE108" s="51"/>
      <c r="BBF108" s="51"/>
      <c r="BBG108" s="47"/>
      <c r="BBH108" s="52"/>
      <c r="BBI108" s="52"/>
      <c r="BBJ108" s="52"/>
      <c r="BBK108" s="28"/>
      <c r="BBL108" s="28"/>
      <c r="BBM108" s="28"/>
      <c r="BBN108" s="52"/>
      <c r="BBO108" s="28"/>
      <c r="BBP108" s="28"/>
      <c r="BBQ108" s="28"/>
      <c r="BBR108" s="28"/>
      <c r="BBS108" s="52"/>
      <c r="BBT108" s="51"/>
      <c r="BBU108" s="51"/>
      <c r="BBV108" s="51"/>
      <c r="BBW108" s="47"/>
      <c r="BBX108" s="52"/>
      <c r="BBY108" s="52"/>
      <c r="BBZ108" s="52"/>
      <c r="BCA108" s="28"/>
      <c r="BCB108" s="28"/>
      <c r="BCC108" s="28"/>
      <c r="BCD108" s="52"/>
      <c r="BCE108" s="28"/>
      <c r="BCF108" s="28"/>
      <c r="BCG108" s="28"/>
      <c r="BCH108" s="28"/>
      <c r="BCI108" s="52"/>
      <c r="BCJ108" s="51"/>
      <c r="BCK108" s="51"/>
      <c r="BCL108" s="51"/>
      <c r="BCM108" s="47"/>
      <c r="BCN108" s="52"/>
      <c r="BCO108" s="52"/>
      <c r="BCP108" s="52"/>
      <c r="BCQ108" s="28"/>
      <c r="BCR108" s="28"/>
      <c r="BCS108" s="28"/>
      <c r="BCT108" s="52"/>
      <c r="BCU108" s="28"/>
      <c r="BCV108" s="28"/>
      <c r="BCW108" s="28"/>
      <c r="BCX108" s="28"/>
      <c r="BCY108" s="52"/>
      <c r="BCZ108" s="51"/>
      <c r="BDA108" s="51"/>
      <c r="BDB108" s="51"/>
      <c r="BDC108" s="47"/>
      <c r="BDD108" s="52"/>
      <c r="BDE108" s="52"/>
      <c r="BDF108" s="52"/>
      <c r="BDG108" s="28"/>
      <c r="BDH108" s="28"/>
      <c r="BDI108" s="28"/>
      <c r="BDJ108" s="52"/>
      <c r="BDK108" s="28"/>
      <c r="BDL108" s="28"/>
      <c r="BDM108" s="28"/>
      <c r="BDN108" s="28"/>
      <c r="BDO108" s="52"/>
      <c r="BDP108" s="51"/>
      <c r="BDQ108" s="51"/>
      <c r="BDR108" s="51"/>
      <c r="BDS108" s="47"/>
      <c r="BDT108" s="52"/>
      <c r="BDU108" s="52"/>
      <c r="BDV108" s="52"/>
      <c r="BDW108" s="28"/>
      <c r="BDX108" s="28"/>
      <c r="BDY108" s="28"/>
      <c r="BDZ108" s="52"/>
      <c r="BEA108" s="28"/>
      <c r="BEB108" s="28"/>
      <c r="BEC108" s="28"/>
      <c r="BED108" s="28"/>
      <c r="BEE108" s="52"/>
      <c r="BEF108" s="51"/>
      <c r="BEG108" s="51"/>
      <c r="BEH108" s="51"/>
      <c r="BEI108" s="47"/>
      <c r="BEJ108" s="52"/>
      <c r="BEK108" s="52"/>
      <c r="BEL108" s="52"/>
      <c r="BEM108" s="28"/>
      <c r="BEN108" s="28"/>
      <c r="BEO108" s="28"/>
      <c r="BEP108" s="52"/>
      <c r="BEQ108" s="28"/>
      <c r="BER108" s="28"/>
      <c r="BES108" s="28"/>
      <c r="BET108" s="28"/>
      <c r="BEU108" s="52"/>
      <c r="BEV108" s="51"/>
      <c r="BEW108" s="51"/>
      <c r="BEX108" s="51"/>
      <c r="BEY108" s="47"/>
      <c r="BEZ108" s="52"/>
      <c r="BFA108" s="52"/>
      <c r="BFB108" s="52"/>
      <c r="BFC108" s="28"/>
      <c r="BFD108" s="28"/>
      <c r="BFE108" s="28"/>
      <c r="BFF108" s="52"/>
      <c r="BFG108" s="28"/>
      <c r="BFH108" s="28"/>
      <c r="BFI108" s="28"/>
      <c r="BFJ108" s="28"/>
      <c r="BFK108" s="52"/>
      <c r="BFL108" s="51"/>
      <c r="BFM108" s="51"/>
      <c r="BFN108" s="51"/>
      <c r="BFO108" s="47"/>
      <c r="BFP108" s="52"/>
      <c r="BFQ108" s="52"/>
      <c r="BFR108" s="52"/>
      <c r="BFS108" s="28"/>
      <c r="BFT108" s="28"/>
      <c r="BFU108" s="28"/>
      <c r="BFV108" s="52"/>
      <c r="BFW108" s="28"/>
      <c r="BFX108" s="28"/>
      <c r="BFY108" s="28"/>
      <c r="BFZ108" s="28"/>
      <c r="BGA108" s="52"/>
      <c r="BGB108" s="51"/>
      <c r="BGC108" s="51"/>
      <c r="BGD108" s="51"/>
      <c r="BGE108" s="47"/>
      <c r="BGF108" s="52"/>
      <c r="BGG108" s="52"/>
      <c r="BGH108" s="52"/>
      <c r="BGI108" s="28"/>
      <c r="BGJ108" s="28"/>
      <c r="BGK108" s="28"/>
      <c r="BGL108" s="52"/>
      <c r="BGM108" s="28"/>
      <c r="BGN108" s="28"/>
      <c r="BGO108" s="28"/>
      <c r="BGP108" s="28"/>
      <c r="BGQ108" s="52"/>
      <c r="BGR108" s="51"/>
      <c r="BGS108" s="51"/>
      <c r="BGT108" s="51"/>
      <c r="BGU108" s="47"/>
      <c r="BGV108" s="52"/>
      <c r="BGW108" s="52"/>
      <c r="BGX108" s="52"/>
      <c r="BGY108" s="28"/>
      <c r="BGZ108" s="28"/>
      <c r="BHA108" s="28"/>
      <c r="BHB108" s="52"/>
      <c r="BHC108" s="28"/>
      <c r="BHD108" s="28"/>
      <c r="BHE108" s="28"/>
      <c r="BHF108" s="28"/>
      <c r="BHG108" s="52"/>
      <c r="BHH108" s="51"/>
      <c r="BHI108" s="51"/>
      <c r="BHJ108" s="51"/>
      <c r="BHK108" s="47"/>
      <c r="BHL108" s="52"/>
      <c r="BHM108" s="52"/>
      <c r="BHN108" s="52"/>
      <c r="BHO108" s="28"/>
      <c r="BHP108" s="28"/>
      <c r="BHQ108" s="28"/>
      <c r="BHR108" s="52"/>
      <c r="BHS108" s="28"/>
      <c r="BHT108" s="28"/>
      <c r="BHU108" s="28"/>
      <c r="BHV108" s="28"/>
      <c r="BHW108" s="52"/>
      <c r="BHX108" s="51"/>
      <c r="BHY108" s="51"/>
      <c r="BHZ108" s="51"/>
      <c r="BIA108" s="47"/>
      <c r="BIB108" s="52"/>
      <c r="BIC108" s="52"/>
      <c r="BID108" s="52"/>
      <c r="BIE108" s="28"/>
      <c r="BIF108" s="28"/>
      <c r="BIG108" s="28"/>
      <c r="BIH108" s="52"/>
      <c r="BII108" s="28"/>
      <c r="BIJ108" s="28"/>
      <c r="BIK108" s="28"/>
      <c r="BIL108" s="28"/>
      <c r="BIM108" s="52"/>
      <c r="BIN108" s="51"/>
      <c r="BIO108" s="51"/>
      <c r="BIP108" s="51"/>
      <c r="BIQ108" s="47"/>
      <c r="BIR108" s="52"/>
      <c r="BIS108" s="52"/>
      <c r="BIT108" s="52"/>
      <c r="BIU108" s="28"/>
      <c r="BIV108" s="28"/>
      <c r="BIW108" s="28"/>
      <c r="BIX108" s="52"/>
      <c r="BIY108" s="28"/>
      <c r="BIZ108" s="28"/>
      <c r="BJA108" s="28"/>
      <c r="BJB108" s="28"/>
      <c r="BJC108" s="52"/>
      <c r="BJD108" s="51"/>
      <c r="BJE108" s="51"/>
      <c r="BJF108" s="51"/>
      <c r="BJG108" s="47"/>
      <c r="BJH108" s="52"/>
      <c r="BJI108" s="52"/>
      <c r="BJJ108" s="52"/>
      <c r="BJK108" s="28"/>
      <c r="BJL108" s="28"/>
      <c r="BJM108" s="28"/>
      <c r="BJN108" s="52"/>
      <c r="BJO108" s="28"/>
      <c r="BJP108" s="28"/>
      <c r="BJQ108" s="28"/>
      <c r="BJR108" s="28"/>
      <c r="BJS108" s="52"/>
      <c r="BJT108" s="51"/>
      <c r="BJU108" s="51"/>
      <c r="BJV108" s="51"/>
      <c r="BJW108" s="47"/>
      <c r="BJX108" s="52"/>
      <c r="BJY108" s="52"/>
      <c r="BJZ108" s="52"/>
      <c r="BKA108" s="28"/>
      <c r="BKB108" s="28"/>
      <c r="BKC108" s="28"/>
      <c r="BKD108" s="52"/>
      <c r="BKE108" s="28"/>
      <c r="BKF108" s="28"/>
      <c r="BKG108" s="28"/>
      <c r="BKH108" s="28"/>
      <c r="BKI108" s="52"/>
      <c r="BKJ108" s="51"/>
      <c r="BKK108" s="51"/>
      <c r="BKL108" s="51"/>
      <c r="BKM108" s="47"/>
      <c r="BKN108" s="52"/>
      <c r="BKO108" s="52"/>
      <c r="BKP108" s="52"/>
      <c r="BKQ108" s="28"/>
      <c r="BKR108" s="28"/>
      <c r="BKS108" s="28"/>
      <c r="BKT108" s="52"/>
      <c r="BKU108" s="28"/>
      <c r="BKV108" s="28"/>
      <c r="BKW108" s="28"/>
      <c r="BKX108" s="28"/>
      <c r="BKY108" s="52"/>
      <c r="BKZ108" s="51"/>
      <c r="BLA108" s="51"/>
      <c r="BLB108" s="51"/>
      <c r="BLC108" s="47"/>
      <c r="BLD108" s="52"/>
      <c r="BLE108" s="52"/>
      <c r="BLF108" s="52"/>
      <c r="BLG108" s="28"/>
      <c r="BLH108" s="28"/>
      <c r="BLI108" s="28"/>
      <c r="BLJ108" s="52"/>
      <c r="BLK108" s="28"/>
      <c r="BLL108" s="28"/>
      <c r="BLM108" s="28"/>
      <c r="BLN108" s="28"/>
      <c r="BLO108" s="52"/>
      <c r="BLP108" s="51"/>
      <c r="BLQ108" s="51"/>
      <c r="BLR108" s="51"/>
      <c r="BLS108" s="47"/>
      <c r="BLT108" s="52"/>
      <c r="BLU108" s="52"/>
      <c r="BLV108" s="52"/>
      <c r="BLW108" s="28"/>
      <c r="BLX108" s="28"/>
      <c r="BLY108" s="28"/>
      <c r="BLZ108" s="52"/>
      <c r="BMA108" s="28"/>
      <c r="BMB108" s="28"/>
      <c r="BMC108" s="28"/>
      <c r="BMD108" s="28"/>
      <c r="BME108" s="52"/>
      <c r="BMF108" s="51"/>
      <c r="BMG108" s="51"/>
      <c r="BMH108" s="51"/>
      <c r="BMI108" s="47"/>
      <c r="BMJ108" s="52"/>
      <c r="BMK108" s="52"/>
      <c r="BML108" s="52"/>
      <c r="BMM108" s="28"/>
      <c r="BMN108" s="28"/>
      <c r="BMO108" s="28"/>
      <c r="BMP108" s="52"/>
      <c r="BMQ108" s="28"/>
      <c r="BMR108" s="28"/>
      <c r="BMS108" s="28"/>
      <c r="BMT108" s="28"/>
      <c r="BMU108" s="52"/>
      <c r="BMV108" s="51"/>
      <c r="BMW108" s="51"/>
      <c r="BMX108" s="51"/>
      <c r="BMY108" s="47"/>
      <c r="BMZ108" s="52"/>
      <c r="BNA108" s="52"/>
      <c r="BNB108" s="52"/>
      <c r="BNC108" s="28"/>
      <c r="BND108" s="28"/>
      <c r="BNE108" s="28"/>
      <c r="BNF108" s="52"/>
      <c r="BNG108" s="28"/>
      <c r="BNH108" s="28"/>
      <c r="BNI108" s="28"/>
      <c r="BNJ108" s="28"/>
      <c r="BNK108" s="52"/>
      <c r="BNL108" s="51"/>
      <c r="BNM108" s="51"/>
      <c r="BNN108" s="51"/>
      <c r="BNO108" s="47"/>
      <c r="BNP108" s="52"/>
      <c r="BNQ108" s="52"/>
      <c r="BNR108" s="52"/>
      <c r="BNS108" s="28"/>
      <c r="BNT108" s="28"/>
      <c r="BNU108" s="28"/>
      <c r="BNV108" s="52"/>
      <c r="BNW108" s="28"/>
      <c r="BNX108" s="28"/>
      <c r="BNY108" s="28"/>
      <c r="BNZ108" s="28"/>
      <c r="BOA108" s="52"/>
      <c r="BOB108" s="51"/>
      <c r="BOC108" s="51"/>
      <c r="BOD108" s="51"/>
      <c r="BOE108" s="47"/>
      <c r="BOF108" s="52"/>
      <c r="BOG108" s="52"/>
      <c r="BOH108" s="52"/>
      <c r="BOI108" s="28"/>
      <c r="BOJ108" s="28"/>
      <c r="BOK108" s="28"/>
      <c r="BOL108" s="52"/>
      <c r="BOM108" s="28"/>
      <c r="BON108" s="28"/>
      <c r="BOO108" s="28"/>
      <c r="BOP108" s="28"/>
      <c r="BOQ108" s="52"/>
      <c r="BOR108" s="51"/>
      <c r="BOS108" s="51"/>
      <c r="BOT108" s="51"/>
      <c r="BOU108" s="47"/>
      <c r="BOV108" s="52"/>
      <c r="BOW108" s="52"/>
      <c r="BOX108" s="52"/>
      <c r="BOY108" s="28"/>
      <c r="BOZ108" s="28"/>
      <c r="BPA108" s="28"/>
      <c r="BPB108" s="52"/>
      <c r="BPC108" s="28"/>
      <c r="BPD108" s="28"/>
      <c r="BPE108" s="28"/>
      <c r="BPF108" s="28"/>
      <c r="BPG108" s="52"/>
      <c r="BPH108" s="51"/>
      <c r="BPI108" s="51"/>
      <c r="BPJ108" s="51"/>
      <c r="BPK108" s="47"/>
      <c r="BPL108" s="52"/>
      <c r="BPM108" s="52"/>
      <c r="BPN108" s="52"/>
      <c r="BPO108" s="28"/>
      <c r="BPP108" s="28"/>
      <c r="BPQ108" s="28"/>
      <c r="BPR108" s="52"/>
      <c r="BPS108" s="28"/>
      <c r="BPT108" s="28"/>
      <c r="BPU108" s="28"/>
      <c r="BPV108" s="28"/>
      <c r="BPW108" s="52"/>
      <c r="BPX108" s="51"/>
      <c r="BPY108" s="51"/>
      <c r="BPZ108" s="51"/>
      <c r="BQA108" s="47"/>
      <c r="BQB108" s="52"/>
      <c r="BQC108" s="52"/>
      <c r="BQD108" s="52"/>
      <c r="BQE108" s="28"/>
      <c r="BQF108" s="28"/>
      <c r="BQG108" s="28"/>
      <c r="BQH108" s="52"/>
      <c r="BQI108" s="28"/>
      <c r="BQJ108" s="28"/>
      <c r="BQK108" s="28"/>
      <c r="BQL108" s="28"/>
      <c r="BQM108" s="52"/>
      <c r="BQN108" s="51"/>
      <c r="BQO108" s="51"/>
      <c r="BQP108" s="51"/>
      <c r="BQQ108" s="47"/>
      <c r="BQR108" s="52"/>
      <c r="BQS108" s="52"/>
      <c r="BQT108" s="52"/>
      <c r="BQU108" s="28"/>
      <c r="BQV108" s="28"/>
      <c r="BQW108" s="28"/>
      <c r="BQX108" s="52"/>
      <c r="BQY108" s="28"/>
      <c r="BQZ108" s="28"/>
      <c r="BRA108" s="28"/>
      <c r="BRB108" s="28"/>
      <c r="BRC108" s="52"/>
      <c r="BRD108" s="51"/>
      <c r="BRE108" s="51"/>
      <c r="BRF108" s="51"/>
      <c r="BRG108" s="47"/>
      <c r="BRH108" s="52"/>
      <c r="BRI108" s="52"/>
      <c r="BRJ108" s="52"/>
      <c r="BRK108" s="28"/>
      <c r="BRL108" s="28"/>
      <c r="BRM108" s="28"/>
      <c r="BRN108" s="52"/>
      <c r="BRO108" s="28"/>
      <c r="BRP108" s="28"/>
      <c r="BRQ108" s="28"/>
      <c r="BRR108" s="28"/>
      <c r="BRS108" s="52"/>
      <c r="BRT108" s="51"/>
      <c r="BRU108" s="51"/>
      <c r="BRV108" s="51"/>
      <c r="BRW108" s="47"/>
      <c r="BRX108" s="52"/>
      <c r="BRY108" s="52"/>
      <c r="BRZ108" s="52"/>
      <c r="BSA108" s="28"/>
      <c r="BSB108" s="28"/>
      <c r="BSC108" s="28"/>
      <c r="BSD108" s="52"/>
      <c r="BSE108" s="28"/>
      <c r="BSF108" s="28"/>
      <c r="BSG108" s="28"/>
      <c r="BSH108" s="28"/>
      <c r="BSI108" s="52"/>
      <c r="BSJ108" s="51"/>
      <c r="BSK108" s="51"/>
      <c r="BSL108" s="51"/>
      <c r="BSM108" s="47"/>
      <c r="BSN108" s="52"/>
      <c r="BSO108" s="52"/>
      <c r="BSP108" s="52"/>
      <c r="BSQ108" s="28"/>
      <c r="BSR108" s="28"/>
      <c r="BSS108" s="28"/>
      <c r="BST108" s="52"/>
      <c r="BSU108" s="28"/>
      <c r="BSV108" s="28"/>
      <c r="BSW108" s="28"/>
      <c r="BSX108" s="28"/>
      <c r="BSY108" s="52"/>
      <c r="BSZ108" s="51"/>
      <c r="BTA108" s="51"/>
      <c r="BTB108" s="51"/>
      <c r="BTC108" s="47"/>
      <c r="BTD108" s="52"/>
      <c r="BTE108" s="52"/>
      <c r="BTF108" s="52"/>
      <c r="BTG108" s="28"/>
      <c r="BTH108" s="28"/>
      <c r="BTI108" s="28"/>
      <c r="BTJ108" s="52"/>
      <c r="BTK108" s="28"/>
      <c r="BTL108" s="28"/>
      <c r="BTM108" s="28"/>
      <c r="BTN108" s="28"/>
      <c r="BTO108" s="52"/>
      <c r="BTP108" s="51"/>
      <c r="BTQ108" s="51"/>
      <c r="BTR108" s="51"/>
      <c r="BTS108" s="47"/>
      <c r="BTT108" s="52"/>
      <c r="BTU108" s="52"/>
      <c r="BTV108" s="52"/>
      <c r="BTW108" s="28"/>
      <c r="BTX108" s="28"/>
      <c r="BTY108" s="28"/>
      <c r="BTZ108" s="52"/>
      <c r="BUA108" s="28"/>
      <c r="BUB108" s="28"/>
      <c r="BUC108" s="28"/>
      <c r="BUD108" s="28"/>
      <c r="BUE108" s="52"/>
      <c r="BUF108" s="51"/>
      <c r="BUG108" s="51"/>
      <c r="BUH108" s="51"/>
      <c r="BUI108" s="47"/>
      <c r="BUJ108" s="52"/>
      <c r="BUK108" s="52"/>
      <c r="BUL108" s="52"/>
      <c r="BUM108" s="28"/>
      <c r="BUN108" s="28"/>
      <c r="BUO108" s="28"/>
      <c r="BUP108" s="52"/>
      <c r="BUQ108" s="28"/>
      <c r="BUR108" s="28"/>
      <c r="BUS108" s="28"/>
      <c r="BUT108" s="28"/>
      <c r="BUU108" s="52"/>
      <c r="BUV108" s="51"/>
      <c r="BUW108" s="51"/>
      <c r="BUX108" s="51"/>
      <c r="BUY108" s="47"/>
      <c r="BUZ108" s="52"/>
      <c r="BVA108" s="52"/>
      <c r="BVB108" s="52"/>
      <c r="BVC108" s="28"/>
      <c r="BVD108" s="28"/>
      <c r="BVE108" s="28"/>
      <c r="BVF108" s="52"/>
      <c r="BVG108" s="28"/>
      <c r="BVH108" s="28"/>
      <c r="BVI108" s="28"/>
      <c r="BVJ108" s="28"/>
      <c r="BVK108" s="52"/>
      <c r="BVL108" s="51"/>
      <c r="BVM108" s="51"/>
      <c r="BVN108" s="51"/>
      <c r="BVO108" s="47"/>
      <c r="BVP108" s="52"/>
      <c r="BVQ108" s="52"/>
      <c r="BVR108" s="52"/>
      <c r="BVS108" s="28"/>
      <c r="BVT108" s="28"/>
      <c r="BVU108" s="28"/>
      <c r="BVV108" s="52"/>
      <c r="BVW108" s="28"/>
      <c r="BVX108" s="28"/>
      <c r="BVY108" s="28"/>
      <c r="BVZ108" s="28"/>
      <c r="BWA108" s="52"/>
      <c r="BWB108" s="51"/>
      <c r="BWC108" s="51"/>
      <c r="BWD108" s="51"/>
      <c r="BWE108" s="47"/>
      <c r="BWF108" s="52"/>
      <c r="BWG108" s="52"/>
      <c r="BWH108" s="52"/>
      <c r="BWI108" s="28"/>
      <c r="BWJ108" s="28"/>
      <c r="BWK108" s="28"/>
      <c r="BWL108" s="52"/>
      <c r="BWM108" s="28"/>
      <c r="BWN108" s="28"/>
      <c r="BWO108" s="28"/>
      <c r="BWP108" s="28"/>
      <c r="BWQ108" s="52"/>
      <c r="BWR108" s="51"/>
      <c r="BWS108" s="51"/>
      <c r="BWT108" s="51"/>
      <c r="BWU108" s="47"/>
      <c r="BWV108" s="52"/>
      <c r="BWW108" s="52"/>
      <c r="BWX108" s="52"/>
      <c r="BWY108" s="28"/>
      <c r="BWZ108" s="28"/>
      <c r="BXA108" s="28"/>
      <c r="BXB108" s="52"/>
      <c r="BXC108" s="28"/>
      <c r="BXD108" s="28"/>
      <c r="BXE108" s="28"/>
      <c r="BXF108" s="28"/>
      <c r="BXG108" s="52"/>
      <c r="BXH108" s="51"/>
      <c r="BXI108" s="51"/>
      <c r="BXJ108" s="51"/>
      <c r="BXK108" s="47"/>
      <c r="BXL108" s="52"/>
      <c r="BXM108" s="52"/>
      <c r="BXN108" s="52"/>
      <c r="BXO108" s="28"/>
      <c r="BXP108" s="28"/>
      <c r="BXQ108" s="28"/>
      <c r="BXR108" s="52"/>
      <c r="BXS108" s="28"/>
      <c r="BXT108" s="28"/>
      <c r="BXU108" s="28"/>
      <c r="BXV108" s="28"/>
      <c r="BXW108" s="52"/>
      <c r="BXX108" s="51"/>
      <c r="BXY108" s="51"/>
      <c r="BXZ108" s="51"/>
      <c r="BYA108" s="47"/>
      <c r="BYB108" s="52"/>
      <c r="BYC108" s="52"/>
      <c r="BYD108" s="52"/>
      <c r="BYE108" s="28"/>
      <c r="BYF108" s="28"/>
      <c r="BYG108" s="28"/>
      <c r="BYH108" s="52"/>
      <c r="BYI108" s="28"/>
      <c r="BYJ108" s="28"/>
      <c r="BYK108" s="28"/>
      <c r="BYL108" s="28"/>
      <c r="BYM108" s="52"/>
      <c r="BYN108" s="51"/>
      <c r="BYO108" s="51"/>
      <c r="BYP108" s="51"/>
      <c r="BYQ108" s="47"/>
      <c r="BYR108" s="52"/>
      <c r="BYS108" s="52"/>
      <c r="BYT108" s="52"/>
      <c r="BYU108" s="28"/>
      <c r="BYV108" s="28"/>
      <c r="BYW108" s="28"/>
      <c r="BYX108" s="52"/>
      <c r="BYY108" s="28"/>
      <c r="BYZ108" s="28"/>
      <c r="BZA108" s="28"/>
      <c r="BZB108" s="28"/>
      <c r="BZC108" s="52"/>
      <c r="BZD108" s="51"/>
      <c r="BZE108" s="51"/>
      <c r="BZF108" s="51"/>
      <c r="BZG108" s="47"/>
      <c r="BZH108" s="52"/>
      <c r="BZI108" s="52"/>
      <c r="BZJ108" s="52"/>
      <c r="BZK108" s="28"/>
      <c r="BZL108" s="28"/>
      <c r="BZM108" s="28"/>
      <c r="BZN108" s="52"/>
      <c r="BZO108" s="28"/>
      <c r="BZP108" s="28"/>
      <c r="BZQ108" s="28"/>
      <c r="BZR108" s="28"/>
      <c r="BZS108" s="52"/>
      <c r="BZT108" s="51"/>
      <c r="BZU108" s="51"/>
      <c r="BZV108" s="51"/>
      <c r="BZW108" s="47"/>
      <c r="BZX108" s="52"/>
      <c r="BZY108" s="52"/>
      <c r="BZZ108" s="52"/>
      <c r="CAA108" s="28"/>
      <c r="CAB108" s="28"/>
      <c r="CAC108" s="28"/>
      <c r="CAD108" s="52"/>
      <c r="CAE108" s="28"/>
      <c r="CAF108" s="28"/>
      <c r="CAG108" s="28"/>
      <c r="CAH108" s="28"/>
      <c r="CAI108" s="52"/>
      <c r="CAJ108" s="51"/>
      <c r="CAK108" s="51"/>
      <c r="CAL108" s="51"/>
      <c r="CAM108" s="47"/>
      <c r="CAN108" s="52"/>
      <c r="CAO108" s="52"/>
      <c r="CAP108" s="52"/>
      <c r="CAQ108" s="28"/>
      <c r="CAR108" s="28"/>
      <c r="CAS108" s="28"/>
      <c r="CAT108" s="52"/>
      <c r="CAU108" s="28"/>
      <c r="CAV108" s="28"/>
      <c r="CAW108" s="28"/>
      <c r="CAX108" s="28"/>
      <c r="CAY108" s="52"/>
      <c r="CAZ108" s="51"/>
      <c r="CBA108" s="51"/>
      <c r="CBB108" s="51"/>
      <c r="CBC108" s="47"/>
      <c r="CBD108" s="52"/>
      <c r="CBE108" s="52"/>
      <c r="CBF108" s="52"/>
      <c r="CBG108" s="28"/>
      <c r="CBH108" s="28"/>
      <c r="CBI108" s="28"/>
      <c r="CBJ108" s="52"/>
      <c r="CBK108" s="28"/>
      <c r="CBL108" s="28"/>
      <c r="CBM108" s="28"/>
      <c r="CBN108" s="28"/>
      <c r="CBO108" s="52"/>
      <c r="CBP108" s="51"/>
      <c r="CBQ108" s="51"/>
      <c r="CBR108" s="51"/>
      <c r="CBS108" s="47"/>
      <c r="CBT108" s="52"/>
      <c r="CBU108" s="52"/>
      <c r="CBV108" s="52"/>
      <c r="CBW108" s="28"/>
      <c r="CBX108" s="28"/>
      <c r="CBY108" s="28"/>
      <c r="CBZ108" s="52"/>
      <c r="CCA108" s="28"/>
      <c r="CCB108" s="28"/>
      <c r="CCC108" s="28"/>
      <c r="CCD108" s="28"/>
      <c r="CCE108" s="52"/>
      <c r="CCF108" s="51"/>
      <c r="CCG108" s="51"/>
      <c r="CCH108" s="51"/>
      <c r="CCI108" s="47"/>
      <c r="CCJ108" s="52"/>
      <c r="CCK108" s="52"/>
      <c r="CCL108" s="52"/>
      <c r="CCM108" s="28"/>
      <c r="CCN108" s="28"/>
      <c r="CCO108" s="28"/>
      <c r="CCP108" s="52"/>
      <c r="CCQ108" s="28"/>
      <c r="CCR108" s="28"/>
      <c r="CCS108" s="28"/>
      <c r="CCT108" s="28"/>
      <c r="CCU108" s="52"/>
      <c r="CCV108" s="51"/>
      <c r="CCW108" s="51"/>
      <c r="CCX108" s="51"/>
      <c r="CCY108" s="47"/>
      <c r="CCZ108" s="52"/>
      <c r="CDA108" s="52"/>
      <c r="CDB108" s="52"/>
      <c r="CDC108" s="28"/>
      <c r="CDD108" s="28"/>
      <c r="CDE108" s="28"/>
      <c r="CDF108" s="52"/>
      <c r="CDG108" s="28"/>
      <c r="CDH108" s="28"/>
      <c r="CDI108" s="28"/>
      <c r="CDJ108" s="28"/>
      <c r="CDK108" s="52"/>
      <c r="CDL108" s="51"/>
      <c r="CDM108" s="51"/>
      <c r="CDN108" s="51"/>
      <c r="CDO108" s="47"/>
      <c r="CDP108" s="52"/>
      <c r="CDQ108" s="52"/>
      <c r="CDR108" s="52"/>
      <c r="CDS108" s="28"/>
      <c r="CDT108" s="28"/>
      <c r="CDU108" s="28"/>
      <c r="CDV108" s="52"/>
      <c r="CDW108" s="28"/>
      <c r="CDX108" s="28"/>
      <c r="CDY108" s="28"/>
      <c r="CDZ108" s="28"/>
      <c r="CEA108" s="52"/>
      <c r="CEB108" s="51"/>
      <c r="CEC108" s="51"/>
      <c r="CED108" s="51"/>
      <c r="CEE108" s="47"/>
      <c r="CEF108" s="52"/>
      <c r="CEG108" s="52"/>
      <c r="CEH108" s="52"/>
      <c r="CEI108" s="28"/>
      <c r="CEJ108" s="28"/>
      <c r="CEK108" s="28"/>
      <c r="CEL108" s="52"/>
      <c r="CEM108" s="28"/>
      <c r="CEN108" s="28"/>
      <c r="CEO108" s="28"/>
      <c r="CEP108" s="28"/>
      <c r="CEQ108" s="52"/>
      <c r="CER108" s="51"/>
      <c r="CES108" s="51"/>
      <c r="CET108" s="51"/>
      <c r="CEU108" s="47"/>
      <c r="CEV108" s="52"/>
      <c r="CEW108" s="52"/>
      <c r="CEX108" s="52"/>
      <c r="CEY108" s="28"/>
      <c r="CEZ108" s="28"/>
      <c r="CFA108" s="28"/>
      <c r="CFB108" s="52"/>
      <c r="CFC108" s="28"/>
      <c r="CFD108" s="28"/>
      <c r="CFE108" s="28"/>
      <c r="CFF108" s="28"/>
      <c r="CFG108" s="52"/>
      <c r="CFH108" s="51"/>
      <c r="CFI108" s="51"/>
      <c r="CFJ108" s="51"/>
      <c r="CFK108" s="47"/>
      <c r="CFL108" s="52"/>
      <c r="CFM108" s="52"/>
      <c r="CFN108" s="52"/>
      <c r="CFO108" s="28"/>
      <c r="CFP108" s="28"/>
      <c r="CFQ108" s="28"/>
      <c r="CFR108" s="52"/>
      <c r="CFS108" s="28"/>
      <c r="CFT108" s="28"/>
      <c r="CFU108" s="28"/>
      <c r="CFV108" s="28"/>
      <c r="CFW108" s="52"/>
      <c r="CFX108" s="51"/>
      <c r="CFY108" s="51"/>
      <c r="CFZ108" s="51"/>
      <c r="CGA108" s="47"/>
      <c r="CGB108" s="52"/>
      <c r="CGC108" s="52"/>
      <c r="CGD108" s="52"/>
      <c r="CGE108" s="28"/>
      <c r="CGF108" s="28"/>
      <c r="CGG108" s="28"/>
      <c r="CGH108" s="52"/>
      <c r="CGI108" s="28"/>
      <c r="CGJ108" s="28"/>
      <c r="CGK108" s="28"/>
      <c r="CGL108" s="28"/>
      <c r="CGM108" s="52"/>
      <c r="CGN108" s="51"/>
      <c r="CGO108" s="51"/>
      <c r="CGP108" s="51"/>
      <c r="CGQ108" s="47"/>
      <c r="CGR108" s="52"/>
      <c r="CGS108" s="52"/>
      <c r="CGT108" s="52"/>
      <c r="CGU108" s="28"/>
      <c r="CGV108" s="28"/>
      <c r="CGW108" s="28"/>
      <c r="CGX108" s="52"/>
      <c r="CGY108" s="28"/>
      <c r="CGZ108" s="28"/>
      <c r="CHA108" s="28"/>
      <c r="CHB108" s="28"/>
      <c r="CHC108" s="52"/>
      <c r="CHD108" s="51"/>
      <c r="CHE108" s="51"/>
      <c r="CHF108" s="51"/>
      <c r="CHG108" s="47"/>
      <c r="CHH108" s="52"/>
      <c r="CHI108" s="52"/>
      <c r="CHJ108" s="52"/>
      <c r="CHK108" s="28"/>
      <c r="CHL108" s="28"/>
      <c r="CHM108" s="28"/>
      <c r="CHN108" s="52"/>
      <c r="CHO108" s="28"/>
      <c r="CHP108" s="28"/>
      <c r="CHQ108" s="28"/>
      <c r="CHR108" s="28"/>
      <c r="CHS108" s="52"/>
      <c r="CHT108" s="51"/>
      <c r="CHU108" s="51"/>
      <c r="CHV108" s="51"/>
      <c r="CHW108" s="47"/>
      <c r="CHX108" s="52"/>
      <c r="CHY108" s="52"/>
      <c r="CHZ108" s="52"/>
      <c r="CIA108" s="28"/>
      <c r="CIB108" s="28"/>
      <c r="CIC108" s="28"/>
      <c r="CID108" s="52"/>
      <c r="CIE108" s="28"/>
      <c r="CIF108" s="28"/>
      <c r="CIG108" s="28"/>
      <c r="CIH108" s="28"/>
      <c r="CII108" s="52"/>
      <c r="CIJ108" s="51"/>
      <c r="CIK108" s="51"/>
      <c r="CIL108" s="51"/>
      <c r="CIM108" s="47"/>
      <c r="CIN108" s="52"/>
      <c r="CIO108" s="52"/>
      <c r="CIP108" s="52"/>
      <c r="CIQ108" s="28"/>
      <c r="CIR108" s="28"/>
      <c r="CIS108" s="28"/>
      <c r="CIT108" s="52"/>
      <c r="CIU108" s="28"/>
      <c r="CIV108" s="28"/>
      <c r="CIW108" s="28"/>
      <c r="CIX108" s="28"/>
      <c r="CIY108" s="52"/>
      <c r="CIZ108" s="51"/>
      <c r="CJA108" s="51"/>
      <c r="CJB108" s="51"/>
      <c r="CJC108" s="47"/>
      <c r="CJD108" s="52"/>
      <c r="CJE108" s="52"/>
      <c r="CJF108" s="52"/>
      <c r="CJG108" s="28"/>
      <c r="CJH108" s="28"/>
      <c r="CJI108" s="28"/>
      <c r="CJJ108" s="52"/>
      <c r="CJK108" s="28"/>
      <c r="CJL108" s="28"/>
      <c r="CJM108" s="28"/>
      <c r="CJN108" s="28"/>
      <c r="CJO108" s="52"/>
      <c r="CJP108" s="51"/>
      <c r="CJQ108" s="51"/>
      <c r="CJR108" s="51"/>
      <c r="CJS108" s="47"/>
      <c r="CJT108" s="52"/>
      <c r="CJU108" s="52"/>
      <c r="CJV108" s="52"/>
      <c r="CJW108" s="28"/>
      <c r="CJX108" s="28"/>
      <c r="CJY108" s="28"/>
      <c r="CJZ108" s="52"/>
      <c r="CKA108" s="28"/>
      <c r="CKB108" s="28"/>
      <c r="CKC108" s="28"/>
      <c r="CKD108" s="28"/>
      <c r="CKE108" s="52"/>
      <c r="CKF108" s="51"/>
      <c r="CKG108" s="51"/>
      <c r="CKH108" s="51"/>
      <c r="CKI108" s="47"/>
      <c r="CKJ108" s="52"/>
      <c r="CKK108" s="52"/>
      <c r="CKL108" s="52"/>
      <c r="CKM108" s="28"/>
      <c r="CKN108" s="28"/>
      <c r="CKO108" s="28"/>
      <c r="CKP108" s="52"/>
      <c r="CKQ108" s="28"/>
      <c r="CKR108" s="28"/>
      <c r="CKS108" s="28"/>
      <c r="CKT108" s="28"/>
      <c r="CKU108" s="52"/>
      <c r="CKV108" s="51"/>
      <c r="CKW108" s="51"/>
      <c r="CKX108" s="51"/>
      <c r="CKY108" s="47"/>
      <c r="CKZ108" s="52"/>
      <c r="CLA108" s="52"/>
      <c r="CLB108" s="52"/>
      <c r="CLC108" s="28"/>
      <c r="CLD108" s="28"/>
      <c r="CLE108" s="28"/>
      <c r="CLF108" s="52"/>
      <c r="CLG108" s="28"/>
      <c r="CLH108" s="28"/>
      <c r="CLI108" s="28"/>
      <c r="CLJ108" s="28"/>
      <c r="CLK108" s="52"/>
      <c r="CLL108" s="51"/>
      <c r="CLM108" s="51"/>
      <c r="CLN108" s="51"/>
      <c r="CLO108" s="47"/>
      <c r="CLP108" s="52"/>
      <c r="CLQ108" s="52"/>
      <c r="CLR108" s="52"/>
      <c r="CLS108" s="28"/>
      <c r="CLT108" s="28"/>
      <c r="CLU108" s="28"/>
      <c r="CLV108" s="52"/>
      <c r="CLW108" s="28"/>
      <c r="CLX108" s="28"/>
      <c r="CLY108" s="28"/>
      <c r="CLZ108" s="28"/>
      <c r="CMA108" s="52"/>
      <c r="CMB108" s="51"/>
      <c r="CMC108" s="51"/>
      <c r="CMD108" s="51"/>
      <c r="CME108" s="47"/>
      <c r="CMF108" s="52"/>
      <c r="CMG108" s="52"/>
      <c r="CMH108" s="52"/>
      <c r="CMI108" s="28"/>
      <c r="CMJ108" s="28"/>
      <c r="CMK108" s="28"/>
      <c r="CML108" s="52"/>
      <c r="CMM108" s="28"/>
      <c r="CMN108" s="28"/>
      <c r="CMO108" s="28"/>
      <c r="CMP108" s="28"/>
      <c r="CMQ108" s="52"/>
      <c r="CMR108" s="51"/>
      <c r="CMS108" s="51"/>
      <c r="CMT108" s="51"/>
      <c r="CMU108" s="47"/>
      <c r="CMV108" s="52"/>
      <c r="CMW108" s="52"/>
      <c r="CMX108" s="52"/>
      <c r="CMY108" s="28"/>
      <c r="CMZ108" s="28"/>
      <c r="CNA108" s="28"/>
      <c r="CNB108" s="52"/>
      <c r="CNC108" s="28"/>
      <c r="CND108" s="28"/>
      <c r="CNE108" s="28"/>
      <c r="CNF108" s="28"/>
      <c r="CNG108" s="52"/>
      <c r="CNH108" s="51"/>
      <c r="CNI108" s="51"/>
      <c r="CNJ108" s="51"/>
      <c r="CNK108" s="47"/>
      <c r="CNL108" s="52"/>
      <c r="CNM108" s="52"/>
      <c r="CNN108" s="52"/>
      <c r="CNO108" s="28"/>
      <c r="CNP108" s="28"/>
      <c r="CNQ108" s="28"/>
      <c r="CNR108" s="52"/>
      <c r="CNS108" s="28"/>
      <c r="CNT108" s="28"/>
      <c r="CNU108" s="28"/>
      <c r="CNV108" s="28"/>
      <c r="CNW108" s="52"/>
      <c r="CNX108" s="51"/>
      <c r="CNY108" s="51"/>
      <c r="CNZ108" s="51"/>
      <c r="COA108" s="47"/>
      <c r="COB108" s="52"/>
      <c r="COC108" s="52"/>
      <c r="COD108" s="52"/>
      <c r="COE108" s="28"/>
      <c r="COF108" s="28"/>
      <c r="COG108" s="28"/>
      <c r="COH108" s="52"/>
      <c r="COI108" s="28"/>
      <c r="COJ108" s="28"/>
      <c r="COK108" s="28"/>
      <c r="COL108" s="28"/>
      <c r="COM108" s="52"/>
      <c r="CON108" s="51"/>
      <c r="COO108" s="51"/>
      <c r="COP108" s="51"/>
      <c r="COQ108" s="47"/>
      <c r="COR108" s="52"/>
      <c r="COS108" s="52"/>
      <c r="COT108" s="52"/>
      <c r="COU108" s="28"/>
      <c r="COV108" s="28"/>
      <c r="COW108" s="28"/>
      <c r="COX108" s="52"/>
      <c r="COY108" s="28"/>
      <c r="COZ108" s="28"/>
      <c r="CPA108" s="28"/>
      <c r="CPB108" s="28"/>
      <c r="CPC108" s="52"/>
      <c r="CPD108" s="51"/>
      <c r="CPE108" s="51"/>
      <c r="CPF108" s="51"/>
      <c r="CPG108" s="47"/>
      <c r="CPH108" s="52"/>
      <c r="CPI108" s="52"/>
      <c r="CPJ108" s="52"/>
      <c r="CPK108" s="28"/>
      <c r="CPL108" s="28"/>
      <c r="CPM108" s="28"/>
      <c r="CPN108" s="52"/>
      <c r="CPO108" s="28"/>
      <c r="CPP108" s="28"/>
      <c r="CPQ108" s="28"/>
      <c r="CPR108" s="28"/>
      <c r="CPS108" s="52"/>
      <c r="CPT108" s="51"/>
      <c r="CPU108" s="51"/>
      <c r="CPV108" s="51"/>
      <c r="CPW108" s="47"/>
      <c r="CPX108" s="52"/>
      <c r="CPY108" s="52"/>
      <c r="CPZ108" s="52"/>
      <c r="CQA108" s="28"/>
      <c r="CQB108" s="28"/>
      <c r="CQC108" s="28"/>
      <c r="CQD108" s="52"/>
      <c r="CQE108" s="28"/>
      <c r="CQF108" s="28"/>
      <c r="CQG108" s="28"/>
      <c r="CQH108" s="28"/>
      <c r="CQI108" s="52"/>
      <c r="CQJ108" s="51"/>
      <c r="CQK108" s="51"/>
      <c r="CQL108" s="51"/>
      <c r="CQM108" s="47"/>
      <c r="CQN108" s="52"/>
      <c r="CQO108" s="52"/>
      <c r="CQP108" s="52"/>
      <c r="CQQ108" s="28"/>
      <c r="CQR108" s="28"/>
      <c r="CQS108" s="28"/>
      <c r="CQT108" s="52"/>
      <c r="CQU108" s="28"/>
      <c r="CQV108" s="28"/>
      <c r="CQW108" s="28"/>
      <c r="CQX108" s="28"/>
      <c r="CQY108" s="52"/>
      <c r="CQZ108" s="51"/>
      <c r="CRA108" s="51"/>
      <c r="CRB108" s="51"/>
      <c r="CRC108" s="47"/>
      <c r="CRD108" s="52"/>
      <c r="CRE108" s="52"/>
      <c r="CRF108" s="52"/>
      <c r="CRG108" s="28"/>
      <c r="CRH108" s="28"/>
      <c r="CRI108" s="28"/>
      <c r="CRJ108" s="52"/>
      <c r="CRK108" s="28"/>
      <c r="CRL108" s="28"/>
      <c r="CRM108" s="28"/>
      <c r="CRN108" s="28"/>
      <c r="CRO108" s="52"/>
      <c r="CRP108" s="51"/>
      <c r="CRQ108" s="51"/>
      <c r="CRR108" s="51"/>
      <c r="CRS108" s="47"/>
      <c r="CRT108" s="52"/>
      <c r="CRU108" s="52"/>
      <c r="CRV108" s="52"/>
      <c r="CRW108" s="28"/>
      <c r="CRX108" s="28"/>
      <c r="CRY108" s="28"/>
      <c r="CRZ108" s="52"/>
      <c r="CSA108" s="28"/>
      <c r="CSB108" s="28"/>
      <c r="CSC108" s="28"/>
      <c r="CSD108" s="28"/>
      <c r="CSE108" s="52"/>
      <c r="CSF108" s="51"/>
      <c r="CSG108" s="51"/>
      <c r="CSH108" s="51"/>
      <c r="CSI108" s="47"/>
      <c r="CSJ108" s="52"/>
      <c r="CSK108" s="52"/>
      <c r="CSL108" s="52"/>
      <c r="CSM108" s="28"/>
      <c r="CSN108" s="28"/>
      <c r="CSO108" s="28"/>
      <c r="CSP108" s="52"/>
      <c r="CSQ108" s="28"/>
      <c r="CSR108" s="28"/>
      <c r="CSS108" s="28"/>
      <c r="CST108" s="28"/>
      <c r="CSU108" s="52"/>
      <c r="CSV108" s="51"/>
      <c r="CSW108" s="51"/>
      <c r="CSX108" s="51"/>
      <c r="CSY108" s="47"/>
      <c r="CSZ108" s="52"/>
      <c r="CTA108" s="52"/>
      <c r="CTB108" s="52"/>
      <c r="CTC108" s="28"/>
      <c r="CTD108" s="28"/>
      <c r="CTE108" s="28"/>
      <c r="CTF108" s="52"/>
      <c r="CTG108" s="28"/>
      <c r="CTH108" s="28"/>
      <c r="CTI108" s="28"/>
      <c r="CTJ108" s="28"/>
      <c r="CTK108" s="52"/>
      <c r="CTL108" s="51"/>
      <c r="CTM108" s="51"/>
      <c r="CTN108" s="51"/>
      <c r="CTO108" s="47"/>
      <c r="CTP108" s="52"/>
      <c r="CTQ108" s="52"/>
      <c r="CTR108" s="52"/>
      <c r="CTS108" s="28"/>
      <c r="CTT108" s="28"/>
      <c r="CTU108" s="28"/>
      <c r="CTV108" s="52"/>
      <c r="CTW108" s="28"/>
      <c r="CTX108" s="28"/>
      <c r="CTY108" s="28"/>
      <c r="CTZ108" s="28"/>
      <c r="CUA108" s="52"/>
      <c r="CUB108" s="51"/>
      <c r="CUC108" s="51"/>
      <c r="CUD108" s="51"/>
      <c r="CUE108" s="47"/>
      <c r="CUF108" s="52"/>
      <c r="CUG108" s="52"/>
      <c r="CUH108" s="52"/>
      <c r="CUI108" s="28"/>
      <c r="CUJ108" s="28"/>
      <c r="CUK108" s="28"/>
      <c r="CUL108" s="52"/>
      <c r="CUM108" s="28"/>
      <c r="CUN108" s="28"/>
      <c r="CUO108" s="28"/>
      <c r="CUP108" s="28"/>
      <c r="CUQ108" s="52"/>
      <c r="CUR108" s="51"/>
      <c r="CUS108" s="51"/>
      <c r="CUT108" s="51"/>
      <c r="CUU108" s="47"/>
      <c r="CUV108" s="52"/>
      <c r="CUW108" s="52"/>
      <c r="CUX108" s="52"/>
      <c r="CUY108" s="28"/>
      <c r="CUZ108" s="28"/>
      <c r="CVA108" s="28"/>
      <c r="CVB108" s="52"/>
      <c r="CVC108" s="28"/>
      <c r="CVD108" s="28"/>
      <c r="CVE108" s="28"/>
      <c r="CVF108" s="28"/>
      <c r="CVG108" s="52"/>
      <c r="CVH108" s="51"/>
      <c r="CVI108" s="51"/>
      <c r="CVJ108" s="51"/>
      <c r="CVK108" s="47"/>
      <c r="CVL108" s="52"/>
      <c r="CVM108" s="52"/>
      <c r="CVN108" s="52"/>
      <c r="CVO108" s="28"/>
      <c r="CVP108" s="28"/>
      <c r="CVQ108" s="28"/>
      <c r="CVR108" s="52"/>
      <c r="CVS108" s="28"/>
      <c r="CVT108" s="28"/>
      <c r="CVU108" s="28"/>
      <c r="CVV108" s="28"/>
      <c r="CVW108" s="52"/>
      <c r="CVX108" s="51"/>
      <c r="CVY108" s="51"/>
      <c r="CVZ108" s="51"/>
      <c r="CWA108" s="47"/>
      <c r="CWB108" s="52"/>
      <c r="CWC108" s="52"/>
      <c r="CWD108" s="52"/>
      <c r="CWE108" s="28"/>
      <c r="CWF108" s="28"/>
      <c r="CWG108" s="28"/>
      <c r="CWH108" s="52"/>
      <c r="CWI108" s="28"/>
      <c r="CWJ108" s="28"/>
      <c r="CWK108" s="28"/>
      <c r="CWL108" s="28"/>
      <c r="CWM108" s="52"/>
      <c r="CWN108" s="51"/>
      <c r="CWO108" s="51"/>
      <c r="CWP108" s="51"/>
      <c r="CWQ108" s="47"/>
      <c r="CWR108" s="52"/>
      <c r="CWS108" s="52"/>
      <c r="CWT108" s="52"/>
      <c r="CWU108" s="28"/>
      <c r="CWV108" s="28"/>
      <c r="CWW108" s="28"/>
      <c r="CWX108" s="52"/>
      <c r="CWY108" s="28"/>
      <c r="CWZ108" s="28"/>
      <c r="CXA108" s="28"/>
      <c r="CXB108" s="28"/>
      <c r="CXC108" s="52"/>
      <c r="CXD108" s="51"/>
      <c r="CXE108" s="51"/>
      <c r="CXF108" s="51"/>
      <c r="CXG108" s="47"/>
      <c r="CXH108" s="52"/>
      <c r="CXI108" s="52"/>
      <c r="CXJ108" s="52"/>
      <c r="CXK108" s="28"/>
      <c r="CXL108" s="28"/>
      <c r="CXM108" s="28"/>
      <c r="CXN108" s="52"/>
      <c r="CXO108" s="28"/>
      <c r="CXP108" s="28"/>
      <c r="CXQ108" s="28"/>
      <c r="CXR108" s="28"/>
      <c r="CXS108" s="52"/>
      <c r="CXT108" s="51"/>
      <c r="CXU108" s="51"/>
      <c r="CXV108" s="51"/>
      <c r="CXW108" s="47"/>
      <c r="CXX108" s="52"/>
      <c r="CXY108" s="52"/>
      <c r="CXZ108" s="52"/>
      <c r="CYA108" s="28"/>
      <c r="CYB108" s="28"/>
      <c r="CYC108" s="28"/>
      <c r="CYD108" s="52"/>
      <c r="CYE108" s="28"/>
      <c r="CYF108" s="28"/>
      <c r="CYG108" s="28"/>
      <c r="CYH108" s="28"/>
      <c r="CYI108" s="52"/>
      <c r="CYJ108" s="51"/>
      <c r="CYK108" s="51"/>
      <c r="CYL108" s="51"/>
      <c r="CYM108" s="47"/>
      <c r="CYN108" s="52"/>
      <c r="CYO108" s="52"/>
      <c r="CYP108" s="52"/>
      <c r="CYQ108" s="28"/>
      <c r="CYR108" s="28"/>
      <c r="CYS108" s="28"/>
      <c r="CYT108" s="52"/>
      <c r="CYU108" s="28"/>
      <c r="CYV108" s="28"/>
      <c r="CYW108" s="28"/>
      <c r="CYX108" s="28"/>
      <c r="CYY108" s="52"/>
      <c r="CYZ108" s="51"/>
      <c r="CZA108" s="51"/>
      <c r="CZB108" s="51"/>
      <c r="CZC108" s="47"/>
      <c r="CZD108" s="52"/>
      <c r="CZE108" s="52"/>
      <c r="CZF108" s="52"/>
      <c r="CZG108" s="28"/>
      <c r="CZH108" s="28"/>
      <c r="CZI108" s="28"/>
      <c r="CZJ108" s="52"/>
      <c r="CZK108" s="28"/>
      <c r="CZL108" s="28"/>
      <c r="CZM108" s="28"/>
      <c r="CZN108" s="28"/>
      <c r="CZO108" s="52"/>
      <c r="CZP108" s="51"/>
      <c r="CZQ108" s="51"/>
      <c r="CZR108" s="51"/>
      <c r="CZS108" s="47"/>
      <c r="CZT108" s="52"/>
      <c r="CZU108" s="52"/>
      <c r="CZV108" s="52"/>
      <c r="CZW108" s="28"/>
      <c r="CZX108" s="28"/>
      <c r="CZY108" s="28"/>
      <c r="CZZ108" s="52"/>
      <c r="DAA108" s="28"/>
      <c r="DAB108" s="28"/>
      <c r="DAC108" s="28"/>
      <c r="DAD108" s="28"/>
      <c r="DAE108" s="52"/>
      <c r="DAF108" s="51"/>
      <c r="DAG108" s="51"/>
      <c r="DAH108" s="51"/>
      <c r="DAI108" s="47"/>
      <c r="DAJ108" s="52"/>
      <c r="DAK108" s="52"/>
      <c r="DAL108" s="52"/>
      <c r="DAM108" s="28"/>
      <c r="DAN108" s="28"/>
      <c r="DAO108" s="28"/>
      <c r="DAP108" s="52"/>
      <c r="DAQ108" s="28"/>
      <c r="DAR108" s="28"/>
      <c r="DAS108" s="28"/>
      <c r="DAT108" s="28"/>
      <c r="DAU108" s="52"/>
      <c r="DAV108" s="51"/>
      <c r="DAW108" s="51"/>
      <c r="DAX108" s="51"/>
      <c r="DAY108" s="47"/>
      <c r="DAZ108" s="52"/>
      <c r="DBA108" s="52"/>
      <c r="DBB108" s="52"/>
      <c r="DBC108" s="28"/>
      <c r="DBD108" s="28"/>
      <c r="DBE108" s="28"/>
      <c r="DBF108" s="52"/>
      <c r="DBG108" s="28"/>
      <c r="DBH108" s="28"/>
      <c r="DBI108" s="28"/>
      <c r="DBJ108" s="28"/>
      <c r="DBK108" s="52"/>
      <c r="DBL108" s="51"/>
      <c r="DBM108" s="51"/>
      <c r="DBN108" s="51"/>
      <c r="DBO108" s="47"/>
      <c r="DBP108" s="52"/>
      <c r="DBQ108" s="52"/>
      <c r="DBR108" s="52"/>
      <c r="DBS108" s="28"/>
      <c r="DBT108" s="28"/>
      <c r="DBU108" s="28"/>
      <c r="DBV108" s="52"/>
      <c r="DBW108" s="28"/>
      <c r="DBX108" s="28"/>
      <c r="DBY108" s="28"/>
      <c r="DBZ108" s="28"/>
      <c r="DCA108" s="52"/>
      <c r="DCB108" s="51"/>
      <c r="DCC108" s="51"/>
      <c r="DCD108" s="51"/>
      <c r="DCE108" s="47"/>
      <c r="DCF108" s="52"/>
      <c r="DCG108" s="52"/>
      <c r="DCH108" s="52"/>
      <c r="DCI108" s="28"/>
      <c r="DCJ108" s="28"/>
      <c r="DCK108" s="28"/>
      <c r="DCL108" s="52"/>
      <c r="DCM108" s="28"/>
      <c r="DCN108" s="28"/>
      <c r="DCO108" s="28"/>
      <c r="DCP108" s="28"/>
      <c r="DCQ108" s="52"/>
      <c r="DCR108" s="51"/>
      <c r="DCS108" s="51"/>
      <c r="DCT108" s="51"/>
      <c r="DCU108" s="47"/>
      <c r="DCV108" s="52"/>
      <c r="DCW108" s="52"/>
      <c r="DCX108" s="52"/>
      <c r="DCY108" s="28"/>
      <c r="DCZ108" s="28"/>
      <c r="DDA108" s="28"/>
      <c r="DDB108" s="52"/>
      <c r="DDC108" s="28"/>
      <c r="DDD108" s="28"/>
      <c r="DDE108" s="28"/>
      <c r="DDF108" s="28"/>
      <c r="DDG108" s="52"/>
      <c r="DDH108" s="51"/>
      <c r="DDI108" s="51"/>
      <c r="DDJ108" s="51"/>
      <c r="DDK108" s="47"/>
      <c r="DDL108" s="52"/>
      <c r="DDM108" s="52"/>
      <c r="DDN108" s="52"/>
      <c r="DDO108" s="28"/>
      <c r="DDP108" s="28"/>
      <c r="DDQ108" s="28"/>
      <c r="DDR108" s="52"/>
      <c r="DDS108" s="28"/>
      <c r="DDT108" s="28"/>
      <c r="DDU108" s="28"/>
      <c r="DDV108" s="28"/>
      <c r="DDW108" s="52"/>
      <c r="DDX108" s="51"/>
      <c r="DDY108" s="51"/>
      <c r="DDZ108" s="51"/>
      <c r="DEA108" s="47"/>
      <c r="DEB108" s="52"/>
      <c r="DEC108" s="52"/>
      <c r="DED108" s="52"/>
      <c r="DEE108" s="28"/>
      <c r="DEF108" s="28"/>
      <c r="DEG108" s="28"/>
      <c r="DEH108" s="52"/>
      <c r="DEI108" s="28"/>
      <c r="DEJ108" s="28"/>
      <c r="DEK108" s="28"/>
      <c r="DEL108" s="28"/>
      <c r="DEM108" s="52"/>
      <c r="DEN108" s="51"/>
      <c r="DEO108" s="51"/>
      <c r="DEP108" s="51"/>
      <c r="DEQ108" s="47"/>
      <c r="DER108" s="52"/>
      <c r="DES108" s="52"/>
      <c r="DET108" s="52"/>
      <c r="DEU108" s="28"/>
      <c r="DEV108" s="28"/>
      <c r="DEW108" s="28"/>
      <c r="DEX108" s="52"/>
      <c r="DEY108" s="28"/>
      <c r="DEZ108" s="28"/>
      <c r="DFA108" s="28"/>
      <c r="DFB108" s="28"/>
      <c r="DFC108" s="52"/>
      <c r="DFD108" s="51"/>
      <c r="DFE108" s="51"/>
      <c r="DFF108" s="51"/>
      <c r="DFG108" s="47"/>
      <c r="DFH108" s="52"/>
      <c r="DFI108" s="52"/>
      <c r="DFJ108" s="52"/>
      <c r="DFK108" s="28"/>
      <c r="DFL108" s="28"/>
      <c r="DFM108" s="28"/>
      <c r="DFN108" s="52"/>
      <c r="DFO108" s="28"/>
      <c r="DFP108" s="28"/>
      <c r="DFQ108" s="28"/>
      <c r="DFR108" s="28"/>
      <c r="DFS108" s="52"/>
      <c r="DFT108" s="51"/>
      <c r="DFU108" s="51"/>
      <c r="DFV108" s="51"/>
      <c r="DFW108" s="47"/>
      <c r="DFX108" s="52"/>
      <c r="DFY108" s="52"/>
      <c r="DFZ108" s="52"/>
      <c r="DGA108" s="28"/>
      <c r="DGB108" s="28"/>
      <c r="DGC108" s="28"/>
      <c r="DGD108" s="52"/>
      <c r="DGE108" s="28"/>
      <c r="DGF108" s="28"/>
      <c r="DGG108" s="28"/>
      <c r="DGH108" s="28"/>
      <c r="DGI108" s="52"/>
      <c r="DGJ108" s="51"/>
      <c r="DGK108" s="51"/>
      <c r="DGL108" s="51"/>
      <c r="DGM108" s="47"/>
      <c r="DGN108" s="52"/>
      <c r="DGO108" s="52"/>
      <c r="DGP108" s="52"/>
      <c r="DGQ108" s="28"/>
      <c r="DGR108" s="28"/>
      <c r="DGS108" s="28"/>
      <c r="DGT108" s="52"/>
      <c r="DGU108" s="28"/>
      <c r="DGV108" s="28"/>
      <c r="DGW108" s="28"/>
      <c r="DGX108" s="28"/>
      <c r="DGY108" s="52"/>
      <c r="DGZ108" s="51"/>
      <c r="DHA108" s="51"/>
      <c r="DHB108" s="51"/>
      <c r="DHC108" s="47"/>
      <c r="DHD108" s="52"/>
      <c r="DHE108" s="52"/>
      <c r="DHF108" s="52"/>
      <c r="DHG108" s="28"/>
      <c r="DHH108" s="28"/>
      <c r="DHI108" s="28"/>
      <c r="DHJ108" s="52"/>
      <c r="DHK108" s="28"/>
      <c r="DHL108" s="28"/>
      <c r="DHM108" s="28"/>
      <c r="DHN108" s="28"/>
      <c r="DHO108" s="52"/>
      <c r="DHP108" s="51"/>
      <c r="DHQ108" s="51"/>
      <c r="DHR108" s="51"/>
      <c r="DHS108" s="47"/>
      <c r="DHT108" s="52"/>
      <c r="DHU108" s="52"/>
      <c r="DHV108" s="52"/>
      <c r="DHW108" s="28"/>
      <c r="DHX108" s="28"/>
      <c r="DHY108" s="28"/>
      <c r="DHZ108" s="52"/>
      <c r="DIA108" s="28"/>
      <c r="DIB108" s="28"/>
      <c r="DIC108" s="28"/>
      <c r="DID108" s="28"/>
      <c r="DIE108" s="52"/>
      <c r="DIF108" s="51"/>
      <c r="DIG108" s="51"/>
      <c r="DIH108" s="51"/>
      <c r="DII108" s="47"/>
      <c r="DIJ108" s="52"/>
      <c r="DIK108" s="52"/>
      <c r="DIL108" s="52"/>
      <c r="DIM108" s="28"/>
      <c r="DIN108" s="28"/>
      <c r="DIO108" s="28"/>
      <c r="DIP108" s="52"/>
      <c r="DIQ108" s="28"/>
      <c r="DIR108" s="28"/>
      <c r="DIS108" s="28"/>
      <c r="DIT108" s="28"/>
      <c r="DIU108" s="52"/>
      <c r="DIV108" s="51"/>
      <c r="DIW108" s="51"/>
      <c r="DIX108" s="51"/>
      <c r="DIY108" s="47"/>
      <c r="DIZ108" s="52"/>
      <c r="DJA108" s="52"/>
      <c r="DJB108" s="52"/>
      <c r="DJC108" s="28"/>
      <c r="DJD108" s="28"/>
      <c r="DJE108" s="28"/>
      <c r="DJF108" s="52"/>
      <c r="DJG108" s="28"/>
      <c r="DJH108" s="28"/>
      <c r="DJI108" s="28"/>
      <c r="DJJ108" s="28"/>
      <c r="DJK108" s="52"/>
      <c r="DJL108" s="51"/>
      <c r="DJM108" s="51"/>
      <c r="DJN108" s="51"/>
      <c r="DJO108" s="47"/>
      <c r="DJP108" s="52"/>
      <c r="DJQ108" s="52"/>
      <c r="DJR108" s="52"/>
      <c r="DJS108" s="28"/>
      <c r="DJT108" s="28"/>
      <c r="DJU108" s="28"/>
      <c r="DJV108" s="52"/>
      <c r="DJW108" s="28"/>
      <c r="DJX108" s="28"/>
      <c r="DJY108" s="28"/>
      <c r="DJZ108" s="28"/>
      <c r="DKA108" s="52"/>
      <c r="DKB108" s="51"/>
      <c r="DKC108" s="51"/>
      <c r="DKD108" s="51"/>
      <c r="DKE108" s="47"/>
      <c r="DKF108" s="52"/>
      <c r="DKG108" s="52"/>
      <c r="DKH108" s="52"/>
      <c r="DKI108" s="28"/>
      <c r="DKJ108" s="28"/>
      <c r="DKK108" s="28"/>
      <c r="DKL108" s="52"/>
      <c r="DKM108" s="28"/>
      <c r="DKN108" s="28"/>
      <c r="DKO108" s="28"/>
      <c r="DKP108" s="28"/>
      <c r="DKQ108" s="52"/>
      <c r="DKR108" s="51"/>
      <c r="DKS108" s="51"/>
      <c r="DKT108" s="51"/>
      <c r="DKU108" s="47"/>
      <c r="DKV108" s="52"/>
      <c r="DKW108" s="52"/>
      <c r="DKX108" s="52"/>
      <c r="DKY108" s="28"/>
      <c r="DKZ108" s="28"/>
      <c r="DLA108" s="28"/>
      <c r="DLB108" s="52"/>
      <c r="DLC108" s="28"/>
      <c r="DLD108" s="28"/>
      <c r="DLE108" s="28"/>
      <c r="DLF108" s="28"/>
      <c r="DLG108" s="52"/>
      <c r="DLH108" s="51"/>
      <c r="DLI108" s="51"/>
      <c r="DLJ108" s="51"/>
      <c r="DLK108" s="47"/>
      <c r="DLL108" s="52"/>
      <c r="DLM108" s="52"/>
      <c r="DLN108" s="52"/>
      <c r="DLO108" s="28"/>
      <c r="DLP108" s="28"/>
      <c r="DLQ108" s="28"/>
      <c r="DLR108" s="52"/>
      <c r="DLS108" s="28"/>
      <c r="DLT108" s="28"/>
      <c r="DLU108" s="28"/>
      <c r="DLV108" s="28"/>
      <c r="DLW108" s="52"/>
      <c r="DLX108" s="51"/>
      <c r="DLY108" s="51"/>
      <c r="DLZ108" s="51"/>
      <c r="DMA108" s="47"/>
      <c r="DMB108" s="52"/>
      <c r="DMC108" s="52"/>
      <c r="DMD108" s="52"/>
      <c r="DME108" s="28"/>
      <c r="DMF108" s="28"/>
      <c r="DMG108" s="28"/>
      <c r="DMH108" s="52"/>
      <c r="DMI108" s="28"/>
      <c r="DMJ108" s="28"/>
      <c r="DMK108" s="28"/>
      <c r="DML108" s="28"/>
      <c r="DMM108" s="52"/>
      <c r="DMN108" s="51"/>
      <c r="DMO108" s="51"/>
      <c r="DMP108" s="51"/>
      <c r="DMQ108" s="47"/>
      <c r="DMR108" s="52"/>
      <c r="DMS108" s="52"/>
      <c r="DMT108" s="52"/>
      <c r="DMU108" s="28"/>
      <c r="DMV108" s="28"/>
      <c r="DMW108" s="28"/>
      <c r="DMX108" s="52"/>
      <c r="DMY108" s="28"/>
      <c r="DMZ108" s="28"/>
      <c r="DNA108" s="28"/>
      <c r="DNB108" s="28"/>
      <c r="DNC108" s="52"/>
      <c r="DND108" s="51"/>
      <c r="DNE108" s="51"/>
      <c r="DNF108" s="51"/>
      <c r="DNG108" s="47"/>
      <c r="DNH108" s="52"/>
      <c r="DNI108" s="52"/>
      <c r="DNJ108" s="52"/>
      <c r="DNK108" s="28"/>
      <c r="DNL108" s="28"/>
      <c r="DNM108" s="28"/>
      <c r="DNN108" s="52"/>
      <c r="DNO108" s="28"/>
      <c r="DNP108" s="28"/>
      <c r="DNQ108" s="28"/>
      <c r="DNR108" s="28"/>
      <c r="DNS108" s="52"/>
      <c r="DNT108" s="51"/>
      <c r="DNU108" s="51"/>
      <c r="DNV108" s="51"/>
      <c r="DNW108" s="47"/>
      <c r="DNX108" s="52"/>
      <c r="DNY108" s="52"/>
      <c r="DNZ108" s="52"/>
      <c r="DOA108" s="28"/>
      <c r="DOB108" s="28"/>
      <c r="DOC108" s="28"/>
      <c r="DOD108" s="52"/>
      <c r="DOE108" s="28"/>
      <c r="DOF108" s="28"/>
      <c r="DOG108" s="28"/>
      <c r="DOH108" s="28"/>
      <c r="DOI108" s="52"/>
      <c r="DOJ108" s="51"/>
      <c r="DOK108" s="51"/>
      <c r="DOL108" s="51"/>
      <c r="DOM108" s="47"/>
      <c r="DON108" s="52"/>
      <c r="DOO108" s="52"/>
      <c r="DOP108" s="52"/>
      <c r="DOQ108" s="28"/>
      <c r="DOR108" s="28"/>
      <c r="DOS108" s="28"/>
      <c r="DOT108" s="52"/>
      <c r="DOU108" s="28"/>
      <c r="DOV108" s="28"/>
      <c r="DOW108" s="28"/>
      <c r="DOX108" s="28"/>
      <c r="DOY108" s="52"/>
      <c r="DOZ108" s="51"/>
      <c r="DPA108" s="51"/>
      <c r="DPB108" s="51"/>
      <c r="DPC108" s="47"/>
      <c r="DPD108" s="52"/>
      <c r="DPE108" s="52"/>
      <c r="DPF108" s="52"/>
      <c r="DPG108" s="28"/>
      <c r="DPH108" s="28"/>
      <c r="DPI108" s="28"/>
      <c r="DPJ108" s="52"/>
      <c r="DPK108" s="28"/>
      <c r="DPL108" s="28"/>
      <c r="DPM108" s="28"/>
      <c r="DPN108" s="28"/>
      <c r="DPO108" s="52"/>
      <c r="DPP108" s="51"/>
      <c r="DPQ108" s="51"/>
      <c r="DPR108" s="51"/>
      <c r="DPS108" s="47"/>
      <c r="DPT108" s="52"/>
      <c r="DPU108" s="52"/>
      <c r="DPV108" s="52"/>
      <c r="DPW108" s="28"/>
      <c r="DPX108" s="28"/>
      <c r="DPY108" s="28"/>
      <c r="DPZ108" s="52"/>
      <c r="DQA108" s="28"/>
      <c r="DQB108" s="28"/>
      <c r="DQC108" s="28"/>
      <c r="DQD108" s="28"/>
      <c r="DQE108" s="52"/>
      <c r="DQF108" s="51"/>
      <c r="DQG108" s="51"/>
      <c r="DQH108" s="51"/>
      <c r="DQI108" s="47"/>
      <c r="DQJ108" s="52"/>
      <c r="DQK108" s="52"/>
      <c r="DQL108" s="52"/>
      <c r="DQM108" s="28"/>
      <c r="DQN108" s="28"/>
      <c r="DQO108" s="28"/>
      <c r="DQP108" s="52"/>
      <c r="DQQ108" s="28"/>
      <c r="DQR108" s="28"/>
      <c r="DQS108" s="28"/>
      <c r="DQT108" s="28"/>
      <c r="DQU108" s="52"/>
      <c r="DQV108" s="51"/>
      <c r="DQW108" s="51"/>
      <c r="DQX108" s="51"/>
      <c r="DQY108" s="47"/>
      <c r="DQZ108" s="52"/>
      <c r="DRA108" s="52"/>
      <c r="DRB108" s="52"/>
      <c r="DRC108" s="28"/>
      <c r="DRD108" s="28"/>
      <c r="DRE108" s="28"/>
      <c r="DRF108" s="52"/>
      <c r="DRG108" s="28"/>
      <c r="DRH108" s="28"/>
      <c r="DRI108" s="28"/>
      <c r="DRJ108" s="28"/>
      <c r="DRK108" s="52"/>
      <c r="DRL108" s="51"/>
      <c r="DRM108" s="51"/>
      <c r="DRN108" s="51"/>
      <c r="DRO108" s="47"/>
      <c r="DRP108" s="52"/>
      <c r="DRQ108" s="52"/>
      <c r="DRR108" s="52"/>
      <c r="DRS108" s="28"/>
      <c r="DRT108" s="28"/>
      <c r="DRU108" s="28"/>
      <c r="DRV108" s="52"/>
      <c r="DRW108" s="28"/>
      <c r="DRX108" s="28"/>
      <c r="DRY108" s="28"/>
      <c r="DRZ108" s="28"/>
      <c r="DSA108" s="52"/>
      <c r="DSB108" s="51"/>
      <c r="DSC108" s="51"/>
      <c r="DSD108" s="51"/>
      <c r="DSE108" s="47"/>
      <c r="DSF108" s="52"/>
      <c r="DSG108" s="52"/>
      <c r="DSH108" s="52"/>
      <c r="DSI108" s="28"/>
      <c r="DSJ108" s="28"/>
      <c r="DSK108" s="28"/>
      <c r="DSL108" s="52"/>
      <c r="DSM108" s="28"/>
      <c r="DSN108" s="28"/>
      <c r="DSO108" s="28"/>
      <c r="DSP108" s="28"/>
      <c r="DSQ108" s="52"/>
      <c r="DSR108" s="51"/>
      <c r="DSS108" s="51"/>
      <c r="DST108" s="51"/>
      <c r="DSU108" s="47"/>
      <c r="DSV108" s="52"/>
      <c r="DSW108" s="52"/>
      <c r="DSX108" s="52"/>
      <c r="DSY108" s="28"/>
      <c r="DSZ108" s="28"/>
      <c r="DTA108" s="28"/>
      <c r="DTB108" s="52"/>
      <c r="DTC108" s="28"/>
      <c r="DTD108" s="28"/>
      <c r="DTE108" s="28"/>
      <c r="DTF108" s="28"/>
      <c r="DTG108" s="52"/>
      <c r="DTH108" s="51"/>
      <c r="DTI108" s="51"/>
      <c r="DTJ108" s="51"/>
      <c r="DTK108" s="47"/>
      <c r="DTL108" s="52"/>
      <c r="DTM108" s="52"/>
      <c r="DTN108" s="52"/>
      <c r="DTO108" s="28"/>
      <c r="DTP108" s="28"/>
      <c r="DTQ108" s="28"/>
      <c r="DTR108" s="52"/>
      <c r="DTS108" s="28"/>
      <c r="DTT108" s="28"/>
      <c r="DTU108" s="28"/>
      <c r="DTV108" s="28"/>
      <c r="DTW108" s="52"/>
      <c r="DTX108" s="51"/>
      <c r="DTY108" s="51"/>
      <c r="DTZ108" s="51"/>
      <c r="DUA108" s="47"/>
      <c r="DUB108" s="52"/>
      <c r="DUC108" s="52"/>
      <c r="DUD108" s="52"/>
      <c r="DUE108" s="28"/>
      <c r="DUF108" s="28"/>
      <c r="DUG108" s="28"/>
      <c r="DUH108" s="52"/>
      <c r="DUI108" s="28"/>
      <c r="DUJ108" s="28"/>
      <c r="DUK108" s="28"/>
      <c r="DUL108" s="28"/>
      <c r="DUM108" s="52"/>
      <c r="DUN108" s="51"/>
      <c r="DUO108" s="51"/>
      <c r="DUP108" s="51"/>
      <c r="DUQ108" s="47"/>
      <c r="DUR108" s="52"/>
      <c r="DUS108" s="52"/>
      <c r="DUT108" s="52"/>
      <c r="DUU108" s="28"/>
      <c r="DUV108" s="28"/>
      <c r="DUW108" s="28"/>
      <c r="DUX108" s="52"/>
      <c r="DUY108" s="28"/>
      <c r="DUZ108" s="28"/>
      <c r="DVA108" s="28"/>
      <c r="DVB108" s="28"/>
      <c r="DVC108" s="52"/>
      <c r="DVD108" s="51"/>
      <c r="DVE108" s="51"/>
      <c r="DVF108" s="51"/>
      <c r="DVG108" s="47"/>
      <c r="DVH108" s="52"/>
      <c r="DVI108" s="52"/>
      <c r="DVJ108" s="52"/>
      <c r="DVK108" s="28"/>
      <c r="DVL108" s="28"/>
      <c r="DVM108" s="28"/>
      <c r="DVN108" s="52"/>
      <c r="DVO108" s="28"/>
      <c r="DVP108" s="28"/>
      <c r="DVQ108" s="28"/>
      <c r="DVR108" s="28"/>
      <c r="DVS108" s="52"/>
      <c r="DVT108" s="51"/>
      <c r="DVU108" s="51"/>
      <c r="DVV108" s="51"/>
      <c r="DVW108" s="47"/>
      <c r="DVX108" s="52"/>
      <c r="DVY108" s="52"/>
      <c r="DVZ108" s="52"/>
      <c r="DWA108" s="28"/>
      <c r="DWB108" s="28"/>
      <c r="DWC108" s="28"/>
      <c r="DWD108" s="52"/>
      <c r="DWE108" s="28"/>
      <c r="DWF108" s="28"/>
      <c r="DWG108" s="28"/>
      <c r="DWH108" s="28"/>
      <c r="DWI108" s="52"/>
      <c r="DWJ108" s="51"/>
      <c r="DWK108" s="51"/>
      <c r="DWL108" s="51"/>
      <c r="DWM108" s="47"/>
      <c r="DWN108" s="52"/>
      <c r="DWO108" s="52"/>
      <c r="DWP108" s="52"/>
      <c r="DWQ108" s="28"/>
      <c r="DWR108" s="28"/>
      <c r="DWS108" s="28"/>
      <c r="DWT108" s="52"/>
      <c r="DWU108" s="28"/>
      <c r="DWV108" s="28"/>
      <c r="DWW108" s="28"/>
      <c r="DWX108" s="28"/>
      <c r="DWY108" s="52"/>
      <c r="DWZ108" s="51"/>
      <c r="DXA108" s="51"/>
      <c r="DXB108" s="51"/>
      <c r="DXC108" s="47"/>
      <c r="DXD108" s="52"/>
      <c r="DXE108" s="52"/>
      <c r="DXF108" s="52"/>
      <c r="DXG108" s="28"/>
      <c r="DXH108" s="28"/>
      <c r="DXI108" s="28"/>
      <c r="DXJ108" s="52"/>
      <c r="DXK108" s="28"/>
      <c r="DXL108" s="28"/>
      <c r="DXM108" s="28"/>
      <c r="DXN108" s="28"/>
      <c r="DXO108" s="52"/>
      <c r="DXP108" s="51"/>
      <c r="DXQ108" s="51"/>
      <c r="DXR108" s="51"/>
      <c r="DXS108" s="47"/>
      <c r="DXT108" s="52"/>
      <c r="DXU108" s="52"/>
      <c r="DXV108" s="52"/>
      <c r="DXW108" s="28"/>
      <c r="DXX108" s="28"/>
      <c r="DXY108" s="28"/>
      <c r="DXZ108" s="52"/>
      <c r="DYA108" s="28"/>
      <c r="DYB108" s="28"/>
      <c r="DYC108" s="28"/>
      <c r="DYD108" s="28"/>
      <c r="DYE108" s="52"/>
      <c r="DYF108" s="51"/>
      <c r="DYG108" s="51"/>
      <c r="DYH108" s="51"/>
      <c r="DYI108" s="47"/>
      <c r="DYJ108" s="52"/>
      <c r="DYK108" s="52"/>
      <c r="DYL108" s="52"/>
      <c r="DYM108" s="28"/>
      <c r="DYN108" s="28"/>
      <c r="DYO108" s="28"/>
      <c r="DYP108" s="52"/>
      <c r="DYQ108" s="28"/>
      <c r="DYR108" s="28"/>
      <c r="DYS108" s="28"/>
      <c r="DYT108" s="28"/>
      <c r="DYU108" s="52"/>
      <c r="DYV108" s="51"/>
      <c r="DYW108" s="51"/>
      <c r="DYX108" s="51"/>
      <c r="DYY108" s="47"/>
      <c r="DYZ108" s="52"/>
      <c r="DZA108" s="52"/>
      <c r="DZB108" s="52"/>
      <c r="DZC108" s="28"/>
      <c r="DZD108" s="28"/>
      <c r="DZE108" s="28"/>
      <c r="DZF108" s="52"/>
      <c r="DZG108" s="28"/>
      <c r="DZH108" s="28"/>
      <c r="DZI108" s="28"/>
      <c r="DZJ108" s="28"/>
      <c r="DZK108" s="52"/>
      <c r="DZL108" s="51"/>
      <c r="DZM108" s="51"/>
      <c r="DZN108" s="51"/>
      <c r="DZO108" s="47"/>
      <c r="DZP108" s="52"/>
      <c r="DZQ108" s="52"/>
      <c r="DZR108" s="52"/>
      <c r="DZS108" s="28"/>
      <c r="DZT108" s="28"/>
      <c r="DZU108" s="28"/>
      <c r="DZV108" s="52"/>
      <c r="DZW108" s="28"/>
      <c r="DZX108" s="28"/>
      <c r="DZY108" s="28"/>
      <c r="DZZ108" s="28"/>
      <c r="EAA108" s="52"/>
      <c r="EAB108" s="51"/>
      <c r="EAC108" s="51"/>
      <c r="EAD108" s="51"/>
      <c r="EAE108" s="47"/>
      <c r="EAF108" s="52"/>
      <c r="EAG108" s="52"/>
      <c r="EAH108" s="52"/>
      <c r="EAI108" s="28"/>
      <c r="EAJ108" s="28"/>
      <c r="EAK108" s="28"/>
      <c r="EAL108" s="52"/>
      <c r="EAM108" s="28"/>
      <c r="EAN108" s="28"/>
      <c r="EAO108" s="28"/>
      <c r="EAP108" s="28"/>
      <c r="EAQ108" s="52"/>
      <c r="EAR108" s="51"/>
      <c r="EAS108" s="51"/>
      <c r="EAT108" s="51"/>
      <c r="EAU108" s="47"/>
      <c r="EAV108" s="52"/>
      <c r="EAW108" s="52"/>
      <c r="EAX108" s="52"/>
      <c r="EAY108" s="28"/>
      <c r="EAZ108" s="28"/>
      <c r="EBA108" s="28"/>
      <c r="EBB108" s="52"/>
      <c r="EBC108" s="28"/>
      <c r="EBD108" s="28"/>
      <c r="EBE108" s="28"/>
      <c r="EBF108" s="28"/>
      <c r="EBG108" s="52"/>
      <c r="EBH108" s="51"/>
      <c r="EBI108" s="51"/>
      <c r="EBJ108" s="51"/>
      <c r="EBK108" s="47"/>
      <c r="EBL108" s="52"/>
      <c r="EBM108" s="52"/>
      <c r="EBN108" s="52"/>
      <c r="EBO108" s="28"/>
      <c r="EBP108" s="28"/>
      <c r="EBQ108" s="28"/>
      <c r="EBR108" s="52"/>
      <c r="EBS108" s="28"/>
      <c r="EBT108" s="28"/>
      <c r="EBU108" s="28"/>
      <c r="EBV108" s="28"/>
      <c r="EBW108" s="52"/>
      <c r="EBX108" s="51"/>
      <c r="EBY108" s="51"/>
      <c r="EBZ108" s="51"/>
      <c r="ECA108" s="47"/>
      <c r="ECB108" s="52"/>
      <c r="ECC108" s="52"/>
      <c r="ECD108" s="52"/>
      <c r="ECE108" s="28"/>
      <c r="ECF108" s="28"/>
      <c r="ECG108" s="28"/>
      <c r="ECH108" s="52"/>
      <c r="ECI108" s="28"/>
      <c r="ECJ108" s="28"/>
      <c r="ECK108" s="28"/>
      <c r="ECL108" s="28"/>
      <c r="ECM108" s="52"/>
      <c r="ECN108" s="51"/>
      <c r="ECO108" s="51"/>
      <c r="ECP108" s="51"/>
      <c r="ECQ108" s="47"/>
      <c r="ECR108" s="52"/>
      <c r="ECS108" s="52"/>
      <c r="ECT108" s="52"/>
      <c r="ECU108" s="28"/>
      <c r="ECV108" s="28"/>
      <c r="ECW108" s="28"/>
      <c r="ECX108" s="52"/>
      <c r="ECY108" s="28"/>
      <c r="ECZ108" s="28"/>
      <c r="EDA108" s="28"/>
      <c r="EDB108" s="28"/>
      <c r="EDC108" s="52"/>
      <c r="EDD108" s="51"/>
      <c r="EDE108" s="51"/>
      <c r="EDF108" s="51"/>
      <c r="EDG108" s="47"/>
      <c r="EDH108" s="52"/>
      <c r="EDI108" s="52"/>
      <c r="EDJ108" s="52"/>
      <c r="EDK108" s="28"/>
      <c r="EDL108" s="28"/>
      <c r="EDM108" s="28"/>
      <c r="EDN108" s="52"/>
      <c r="EDO108" s="28"/>
      <c r="EDP108" s="28"/>
      <c r="EDQ108" s="28"/>
      <c r="EDR108" s="28"/>
      <c r="EDS108" s="52"/>
      <c r="EDT108" s="51"/>
      <c r="EDU108" s="51"/>
      <c r="EDV108" s="51"/>
      <c r="EDW108" s="47"/>
      <c r="EDX108" s="52"/>
      <c r="EDY108" s="52"/>
      <c r="EDZ108" s="52"/>
      <c r="EEA108" s="28"/>
      <c r="EEB108" s="28"/>
      <c r="EEC108" s="28"/>
      <c r="EED108" s="52"/>
      <c r="EEE108" s="28"/>
      <c r="EEF108" s="28"/>
      <c r="EEG108" s="28"/>
      <c r="EEH108" s="28"/>
      <c r="EEI108" s="52"/>
      <c r="EEJ108" s="51"/>
      <c r="EEK108" s="51"/>
      <c r="EEL108" s="51"/>
      <c r="EEM108" s="47"/>
      <c r="EEN108" s="52"/>
      <c r="EEO108" s="52"/>
      <c r="EEP108" s="52"/>
      <c r="EEQ108" s="28"/>
      <c r="EER108" s="28"/>
      <c r="EES108" s="28"/>
      <c r="EET108" s="52"/>
      <c r="EEU108" s="28"/>
      <c r="EEV108" s="28"/>
      <c r="EEW108" s="28"/>
      <c r="EEX108" s="28"/>
      <c r="EEY108" s="52"/>
      <c r="EEZ108" s="51"/>
      <c r="EFA108" s="51"/>
      <c r="EFB108" s="51"/>
      <c r="EFC108" s="47"/>
      <c r="EFD108" s="52"/>
      <c r="EFE108" s="52"/>
      <c r="EFF108" s="52"/>
      <c r="EFG108" s="28"/>
      <c r="EFH108" s="28"/>
      <c r="EFI108" s="28"/>
      <c r="EFJ108" s="52"/>
      <c r="EFK108" s="28"/>
      <c r="EFL108" s="28"/>
      <c r="EFM108" s="28"/>
      <c r="EFN108" s="28"/>
      <c r="EFO108" s="52"/>
      <c r="EFP108" s="51"/>
      <c r="EFQ108" s="51"/>
      <c r="EFR108" s="51"/>
      <c r="EFS108" s="47"/>
      <c r="EFT108" s="52"/>
      <c r="EFU108" s="52"/>
      <c r="EFV108" s="52"/>
      <c r="EFW108" s="28"/>
      <c r="EFX108" s="28"/>
      <c r="EFY108" s="28"/>
      <c r="EFZ108" s="52"/>
      <c r="EGA108" s="28"/>
      <c r="EGB108" s="28"/>
      <c r="EGC108" s="28"/>
      <c r="EGD108" s="28"/>
      <c r="EGE108" s="52"/>
      <c r="EGF108" s="51"/>
      <c r="EGG108" s="51"/>
      <c r="EGH108" s="51"/>
      <c r="EGI108" s="47"/>
      <c r="EGJ108" s="52"/>
      <c r="EGK108" s="52"/>
      <c r="EGL108" s="52"/>
      <c r="EGM108" s="28"/>
      <c r="EGN108" s="28"/>
      <c r="EGO108" s="28"/>
      <c r="EGP108" s="52"/>
      <c r="EGQ108" s="28"/>
      <c r="EGR108" s="28"/>
      <c r="EGS108" s="28"/>
      <c r="EGT108" s="28"/>
      <c r="EGU108" s="52"/>
      <c r="EGV108" s="51"/>
      <c r="EGW108" s="51"/>
      <c r="EGX108" s="51"/>
      <c r="EGY108" s="47"/>
      <c r="EGZ108" s="52"/>
      <c r="EHA108" s="52"/>
      <c r="EHB108" s="52"/>
      <c r="EHC108" s="28"/>
      <c r="EHD108" s="28"/>
      <c r="EHE108" s="28"/>
      <c r="EHF108" s="52"/>
      <c r="EHG108" s="28"/>
      <c r="EHH108" s="28"/>
      <c r="EHI108" s="28"/>
      <c r="EHJ108" s="28"/>
      <c r="EHK108" s="52"/>
      <c r="EHL108" s="51"/>
      <c r="EHM108" s="51"/>
      <c r="EHN108" s="51"/>
      <c r="EHO108" s="47"/>
      <c r="EHP108" s="52"/>
      <c r="EHQ108" s="52"/>
      <c r="EHR108" s="52"/>
      <c r="EHS108" s="28"/>
      <c r="EHT108" s="28"/>
      <c r="EHU108" s="28"/>
      <c r="EHV108" s="52"/>
      <c r="EHW108" s="28"/>
      <c r="EHX108" s="28"/>
      <c r="EHY108" s="28"/>
      <c r="EHZ108" s="28"/>
      <c r="EIA108" s="52"/>
      <c r="EIB108" s="51"/>
      <c r="EIC108" s="51"/>
      <c r="EID108" s="51"/>
      <c r="EIE108" s="47"/>
      <c r="EIF108" s="52"/>
      <c r="EIG108" s="52"/>
      <c r="EIH108" s="52"/>
      <c r="EII108" s="28"/>
      <c r="EIJ108" s="28"/>
      <c r="EIK108" s="28"/>
      <c r="EIL108" s="52"/>
      <c r="EIM108" s="28"/>
      <c r="EIN108" s="28"/>
      <c r="EIO108" s="28"/>
      <c r="EIP108" s="28"/>
      <c r="EIQ108" s="52"/>
      <c r="EIR108" s="51"/>
      <c r="EIS108" s="51"/>
      <c r="EIT108" s="51"/>
      <c r="EIU108" s="47"/>
      <c r="EIV108" s="52"/>
      <c r="EIW108" s="52"/>
      <c r="EIX108" s="52"/>
      <c r="EIY108" s="28"/>
      <c r="EIZ108" s="28"/>
      <c r="EJA108" s="28"/>
      <c r="EJB108" s="52"/>
      <c r="EJC108" s="28"/>
      <c r="EJD108" s="28"/>
      <c r="EJE108" s="28"/>
      <c r="EJF108" s="28"/>
      <c r="EJG108" s="52"/>
      <c r="EJH108" s="51"/>
      <c r="EJI108" s="51"/>
      <c r="EJJ108" s="51"/>
      <c r="EJK108" s="47"/>
      <c r="EJL108" s="52"/>
      <c r="EJM108" s="52"/>
      <c r="EJN108" s="52"/>
      <c r="EJO108" s="28"/>
      <c r="EJP108" s="28"/>
      <c r="EJQ108" s="28"/>
      <c r="EJR108" s="52"/>
      <c r="EJS108" s="28"/>
      <c r="EJT108" s="28"/>
      <c r="EJU108" s="28"/>
      <c r="EJV108" s="28"/>
      <c r="EJW108" s="52"/>
      <c r="EJX108" s="51"/>
      <c r="EJY108" s="51"/>
      <c r="EJZ108" s="51"/>
      <c r="EKA108" s="47"/>
      <c r="EKB108" s="52"/>
      <c r="EKC108" s="52"/>
      <c r="EKD108" s="52"/>
      <c r="EKE108" s="28"/>
      <c r="EKF108" s="28"/>
      <c r="EKG108" s="28"/>
      <c r="EKH108" s="52"/>
      <c r="EKI108" s="28"/>
      <c r="EKJ108" s="28"/>
      <c r="EKK108" s="28"/>
      <c r="EKL108" s="28"/>
      <c r="EKM108" s="52"/>
      <c r="EKN108" s="51"/>
      <c r="EKO108" s="51"/>
      <c r="EKP108" s="51"/>
      <c r="EKQ108" s="47"/>
      <c r="EKR108" s="52"/>
      <c r="EKS108" s="52"/>
      <c r="EKT108" s="52"/>
      <c r="EKU108" s="28"/>
      <c r="EKV108" s="28"/>
      <c r="EKW108" s="28"/>
      <c r="EKX108" s="52"/>
      <c r="EKY108" s="28"/>
      <c r="EKZ108" s="28"/>
      <c r="ELA108" s="28"/>
      <c r="ELB108" s="28"/>
      <c r="ELC108" s="52"/>
      <c r="ELD108" s="51"/>
      <c r="ELE108" s="51"/>
      <c r="ELF108" s="51"/>
      <c r="ELG108" s="47"/>
      <c r="ELH108" s="52"/>
      <c r="ELI108" s="52"/>
      <c r="ELJ108" s="52"/>
      <c r="ELK108" s="28"/>
      <c r="ELL108" s="28"/>
      <c r="ELM108" s="28"/>
      <c r="ELN108" s="52"/>
      <c r="ELO108" s="28"/>
      <c r="ELP108" s="28"/>
      <c r="ELQ108" s="28"/>
      <c r="ELR108" s="28"/>
      <c r="ELS108" s="52"/>
      <c r="ELT108" s="51"/>
      <c r="ELU108" s="51"/>
      <c r="ELV108" s="51"/>
      <c r="ELW108" s="47"/>
      <c r="ELX108" s="52"/>
      <c r="ELY108" s="52"/>
      <c r="ELZ108" s="52"/>
      <c r="EMA108" s="28"/>
      <c r="EMB108" s="28"/>
      <c r="EMC108" s="28"/>
      <c r="EMD108" s="52"/>
      <c r="EME108" s="28"/>
      <c r="EMF108" s="28"/>
      <c r="EMG108" s="28"/>
      <c r="EMH108" s="28"/>
      <c r="EMI108" s="52"/>
      <c r="EMJ108" s="51"/>
      <c r="EMK108" s="51"/>
      <c r="EML108" s="51"/>
      <c r="EMM108" s="47"/>
      <c r="EMN108" s="52"/>
      <c r="EMO108" s="52"/>
      <c r="EMP108" s="52"/>
      <c r="EMQ108" s="28"/>
      <c r="EMR108" s="28"/>
      <c r="EMS108" s="28"/>
      <c r="EMT108" s="52"/>
      <c r="EMU108" s="28"/>
      <c r="EMV108" s="28"/>
      <c r="EMW108" s="28"/>
      <c r="EMX108" s="28"/>
      <c r="EMY108" s="52"/>
      <c r="EMZ108" s="51"/>
      <c r="ENA108" s="51"/>
      <c r="ENB108" s="51"/>
      <c r="ENC108" s="47"/>
      <c r="END108" s="52"/>
      <c r="ENE108" s="52"/>
      <c r="ENF108" s="52"/>
      <c r="ENG108" s="28"/>
      <c r="ENH108" s="28"/>
      <c r="ENI108" s="28"/>
      <c r="ENJ108" s="52"/>
      <c r="ENK108" s="28"/>
      <c r="ENL108" s="28"/>
      <c r="ENM108" s="28"/>
      <c r="ENN108" s="28"/>
      <c r="ENO108" s="52"/>
      <c r="ENP108" s="51"/>
      <c r="ENQ108" s="51"/>
      <c r="ENR108" s="51"/>
      <c r="ENS108" s="47"/>
      <c r="ENT108" s="52"/>
      <c r="ENU108" s="52"/>
      <c r="ENV108" s="52"/>
      <c r="ENW108" s="28"/>
      <c r="ENX108" s="28"/>
      <c r="ENY108" s="28"/>
      <c r="ENZ108" s="52"/>
      <c r="EOA108" s="28"/>
      <c r="EOB108" s="28"/>
      <c r="EOC108" s="28"/>
      <c r="EOD108" s="28"/>
      <c r="EOE108" s="52"/>
      <c r="EOF108" s="51"/>
      <c r="EOG108" s="51"/>
      <c r="EOH108" s="51"/>
      <c r="EOI108" s="47"/>
      <c r="EOJ108" s="52"/>
      <c r="EOK108" s="52"/>
      <c r="EOL108" s="52"/>
      <c r="EOM108" s="28"/>
      <c r="EON108" s="28"/>
      <c r="EOO108" s="28"/>
      <c r="EOP108" s="52"/>
      <c r="EOQ108" s="28"/>
      <c r="EOR108" s="28"/>
      <c r="EOS108" s="28"/>
      <c r="EOT108" s="28"/>
      <c r="EOU108" s="52"/>
      <c r="EOV108" s="51"/>
      <c r="EOW108" s="51"/>
      <c r="EOX108" s="51"/>
      <c r="EOY108" s="47"/>
      <c r="EOZ108" s="52"/>
      <c r="EPA108" s="52"/>
      <c r="EPB108" s="52"/>
      <c r="EPC108" s="28"/>
      <c r="EPD108" s="28"/>
      <c r="EPE108" s="28"/>
      <c r="EPF108" s="52"/>
      <c r="EPG108" s="28"/>
      <c r="EPH108" s="28"/>
      <c r="EPI108" s="28"/>
      <c r="EPJ108" s="28"/>
      <c r="EPK108" s="52"/>
      <c r="EPL108" s="51"/>
      <c r="EPM108" s="51"/>
      <c r="EPN108" s="51"/>
      <c r="EPO108" s="47"/>
      <c r="EPP108" s="52"/>
      <c r="EPQ108" s="52"/>
      <c r="EPR108" s="52"/>
      <c r="EPS108" s="28"/>
      <c r="EPT108" s="28"/>
      <c r="EPU108" s="28"/>
      <c r="EPV108" s="52"/>
      <c r="EPW108" s="28"/>
      <c r="EPX108" s="28"/>
      <c r="EPY108" s="28"/>
      <c r="EPZ108" s="28"/>
      <c r="EQA108" s="52"/>
      <c r="EQB108" s="51"/>
      <c r="EQC108" s="51"/>
      <c r="EQD108" s="51"/>
      <c r="EQE108" s="47"/>
      <c r="EQF108" s="52"/>
      <c r="EQG108" s="52"/>
      <c r="EQH108" s="52"/>
      <c r="EQI108" s="28"/>
      <c r="EQJ108" s="28"/>
      <c r="EQK108" s="28"/>
      <c r="EQL108" s="52"/>
      <c r="EQM108" s="28"/>
      <c r="EQN108" s="28"/>
      <c r="EQO108" s="28"/>
      <c r="EQP108" s="28"/>
      <c r="EQQ108" s="52"/>
      <c r="EQR108" s="51"/>
      <c r="EQS108" s="51"/>
      <c r="EQT108" s="51"/>
      <c r="EQU108" s="47"/>
      <c r="EQV108" s="52"/>
      <c r="EQW108" s="52"/>
      <c r="EQX108" s="52"/>
      <c r="EQY108" s="28"/>
      <c r="EQZ108" s="28"/>
      <c r="ERA108" s="28"/>
      <c r="ERB108" s="52"/>
      <c r="ERC108" s="28"/>
      <c r="ERD108" s="28"/>
      <c r="ERE108" s="28"/>
      <c r="ERF108" s="28"/>
      <c r="ERG108" s="52"/>
      <c r="ERH108" s="51"/>
      <c r="ERI108" s="51"/>
      <c r="ERJ108" s="51"/>
      <c r="ERK108" s="47"/>
      <c r="ERL108" s="52"/>
      <c r="ERM108" s="52"/>
      <c r="ERN108" s="52"/>
      <c r="ERO108" s="28"/>
      <c r="ERP108" s="28"/>
      <c r="ERQ108" s="28"/>
      <c r="ERR108" s="52"/>
      <c r="ERS108" s="28"/>
      <c r="ERT108" s="28"/>
      <c r="ERU108" s="28"/>
      <c r="ERV108" s="28"/>
      <c r="ERW108" s="52"/>
      <c r="ERX108" s="51"/>
      <c r="ERY108" s="51"/>
      <c r="ERZ108" s="51"/>
      <c r="ESA108" s="47"/>
      <c r="ESB108" s="52"/>
      <c r="ESC108" s="52"/>
      <c r="ESD108" s="52"/>
      <c r="ESE108" s="28"/>
      <c r="ESF108" s="28"/>
      <c r="ESG108" s="28"/>
      <c r="ESH108" s="52"/>
      <c r="ESI108" s="28"/>
      <c r="ESJ108" s="28"/>
      <c r="ESK108" s="28"/>
      <c r="ESL108" s="28"/>
      <c r="ESM108" s="52"/>
      <c r="ESN108" s="51"/>
      <c r="ESO108" s="51"/>
      <c r="ESP108" s="51"/>
      <c r="ESQ108" s="47"/>
      <c r="ESR108" s="52"/>
      <c r="ESS108" s="52"/>
      <c r="EST108" s="52"/>
      <c r="ESU108" s="28"/>
      <c r="ESV108" s="28"/>
      <c r="ESW108" s="28"/>
      <c r="ESX108" s="52"/>
      <c r="ESY108" s="28"/>
      <c r="ESZ108" s="28"/>
      <c r="ETA108" s="28"/>
      <c r="ETB108" s="28"/>
      <c r="ETC108" s="52"/>
      <c r="ETD108" s="51"/>
      <c r="ETE108" s="51"/>
      <c r="ETF108" s="51"/>
      <c r="ETG108" s="47"/>
      <c r="ETH108" s="52"/>
      <c r="ETI108" s="52"/>
      <c r="ETJ108" s="52"/>
      <c r="ETK108" s="28"/>
      <c r="ETL108" s="28"/>
      <c r="ETM108" s="28"/>
      <c r="ETN108" s="52"/>
      <c r="ETO108" s="28"/>
      <c r="ETP108" s="28"/>
      <c r="ETQ108" s="28"/>
      <c r="ETR108" s="28"/>
      <c r="ETS108" s="52"/>
      <c r="ETT108" s="51"/>
      <c r="ETU108" s="51"/>
      <c r="ETV108" s="51"/>
      <c r="ETW108" s="47"/>
      <c r="ETX108" s="52"/>
      <c r="ETY108" s="52"/>
      <c r="ETZ108" s="52"/>
      <c r="EUA108" s="28"/>
      <c r="EUB108" s="28"/>
      <c r="EUC108" s="28"/>
      <c r="EUD108" s="52"/>
      <c r="EUE108" s="28"/>
      <c r="EUF108" s="28"/>
      <c r="EUG108" s="28"/>
      <c r="EUH108" s="28"/>
      <c r="EUI108" s="52"/>
      <c r="EUJ108" s="51"/>
      <c r="EUK108" s="51"/>
      <c r="EUL108" s="51"/>
      <c r="EUM108" s="47"/>
      <c r="EUN108" s="52"/>
      <c r="EUO108" s="52"/>
      <c r="EUP108" s="52"/>
      <c r="EUQ108" s="28"/>
      <c r="EUR108" s="28"/>
      <c r="EUS108" s="28"/>
      <c r="EUT108" s="52"/>
      <c r="EUU108" s="28"/>
      <c r="EUV108" s="28"/>
      <c r="EUW108" s="28"/>
      <c r="EUX108" s="28"/>
      <c r="EUY108" s="52"/>
      <c r="EUZ108" s="51"/>
      <c r="EVA108" s="51"/>
      <c r="EVB108" s="51"/>
      <c r="EVC108" s="47"/>
      <c r="EVD108" s="52"/>
      <c r="EVE108" s="52"/>
      <c r="EVF108" s="52"/>
      <c r="EVG108" s="28"/>
      <c r="EVH108" s="28"/>
      <c r="EVI108" s="28"/>
      <c r="EVJ108" s="52"/>
      <c r="EVK108" s="28"/>
      <c r="EVL108" s="28"/>
      <c r="EVM108" s="28"/>
      <c r="EVN108" s="28"/>
      <c r="EVO108" s="52"/>
      <c r="EVP108" s="51"/>
      <c r="EVQ108" s="51"/>
      <c r="EVR108" s="51"/>
      <c r="EVS108" s="47"/>
      <c r="EVT108" s="52"/>
      <c r="EVU108" s="52"/>
      <c r="EVV108" s="52"/>
      <c r="EVW108" s="28"/>
      <c r="EVX108" s="28"/>
      <c r="EVY108" s="28"/>
      <c r="EVZ108" s="52"/>
      <c r="EWA108" s="28"/>
      <c r="EWB108" s="28"/>
      <c r="EWC108" s="28"/>
      <c r="EWD108" s="28"/>
      <c r="EWE108" s="52"/>
      <c r="EWF108" s="51"/>
      <c r="EWG108" s="51"/>
      <c r="EWH108" s="51"/>
      <c r="EWI108" s="47"/>
      <c r="EWJ108" s="52"/>
      <c r="EWK108" s="52"/>
      <c r="EWL108" s="52"/>
      <c r="EWM108" s="28"/>
      <c r="EWN108" s="28"/>
      <c r="EWO108" s="28"/>
      <c r="EWP108" s="52"/>
      <c r="EWQ108" s="28"/>
      <c r="EWR108" s="28"/>
      <c r="EWS108" s="28"/>
      <c r="EWT108" s="28"/>
      <c r="EWU108" s="52"/>
      <c r="EWV108" s="51"/>
      <c r="EWW108" s="51"/>
      <c r="EWX108" s="51"/>
      <c r="EWY108" s="47"/>
      <c r="EWZ108" s="52"/>
      <c r="EXA108" s="52"/>
      <c r="EXB108" s="52"/>
      <c r="EXC108" s="28"/>
      <c r="EXD108" s="28"/>
      <c r="EXE108" s="28"/>
      <c r="EXF108" s="52"/>
      <c r="EXG108" s="28"/>
      <c r="EXH108" s="28"/>
      <c r="EXI108" s="28"/>
      <c r="EXJ108" s="28"/>
      <c r="EXK108" s="52"/>
      <c r="EXL108" s="51"/>
      <c r="EXM108" s="51"/>
      <c r="EXN108" s="51"/>
      <c r="EXO108" s="47"/>
      <c r="EXP108" s="52"/>
      <c r="EXQ108" s="52"/>
      <c r="EXR108" s="52"/>
      <c r="EXS108" s="28"/>
      <c r="EXT108" s="28"/>
      <c r="EXU108" s="28"/>
      <c r="EXV108" s="52"/>
      <c r="EXW108" s="28"/>
      <c r="EXX108" s="28"/>
      <c r="EXY108" s="28"/>
      <c r="EXZ108" s="28"/>
      <c r="EYA108" s="52"/>
      <c r="EYB108" s="51"/>
      <c r="EYC108" s="51"/>
      <c r="EYD108" s="51"/>
      <c r="EYE108" s="47"/>
      <c r="EYF108" s="52"/>
      <c r="EYG108" s="52"/>
      <c r="EYH108" s="52"/>
      <c r="EYI108" s="28"/>
      <c r="EYJ108" s="28"/>
      <c r="EYK108" s="28"/>
      <c r="EYL108" s="52"/>
      <c r="EYM108" s="28"/>
      <c r="EYN108" s="28"/>
      <c r="EYO108" s="28"/>
      <c r="EYP108" s="28"/>
      <c r="EYQ108" s="52"/>
      <c r="EYR108" s="51"/>
      <c r="EYS108" s="51"/>
      <c r="EYT108" s="51"/>
      <c r="EYU108" s="47"/>
      <c r="EYV108" s="52"/>
      <c r="EYW108" s="52"/>
      <c r="EYX108" s="52"/>
      <c r="EYY108" s="28"/>
      <c r="EYZ108" s="28"/>
      <c r="EZA108" s="28"/>
      <c r="EZB108" s="52"/>
      <c r="EZC108" s="28"/>
      <c r="EZD108" s="28"/>
      <c r="EZE108" s="28"/>
      <c r="EZF108" s="28"/>
      <c r="EZG108" s="52"/>
      <c r="EZH108" s="51"/>
      <c r="EZI108" s="51"/>
      <c r="EZJ108" s="51"/>
      <c r="EZK108" s="47"/>
      <c r="EZL108" s="52"/>
      <c r="EZM108" s="52"/>
      <c r="EZN108" s="52"/>
      <c r="EZO108" s="28"/>
      <c r="EZP108" s="28"/>
      <c r="EZQ108" s="28"/>
      <c r="EZR108" s="52"/>
      <c r="EZS108" s="28"/>
      <c r="EZT108" s="28"/>
      <c r="EZU108" s="28"/>
      <c r="EZV108" s="28"/>
      <c r="EZW108" s="52"/>
      <c r="EZX108" s="51"/>
      <c r="EZY108" s="51"/>
      <c r="EZZ108" s="51"/>
      <c r="FAA108" s="47"/>
      <c r="FAB108" s="52"/>
      <c r="FAC108" s="52"/>
      <c r="FAD108" s="52"/>
      <c r="FAE108" s="28"/>
      <c r="FAF108" s="28"/>
      <c r="FAG108" s="28"/>
      <c r="FAH108" s="52"/>
      <c r="FAI108" s="28"/>
      <c r="FAJ108" s="28"/>
      <c r="FAK108" s="28"/>
      <c r="FAL108" s="28"/>
      <c r="FAM108" s="52"/>
      <c r="FAN108" s="51"/>
      <c r="FAO108" s="51"/>
      <c r="FAP108" s="51"/>
      <c r="FAQ108" s="47"/>
      <c r="FAR108" s="52"/>
      <c r="FAS108" s="52"/>
      <c r="FAT108" s="52"/>
      <c r="FAU108" s="28"/>
      <c r="FAV108" s="28"/>
      <c r="FAW108" s="28"/>
      <c r="FAX108" s="52"/>
      <c r="FAY108" s="28"/>
      <c r="FAZ108" s="28"/>
      <c r="FBA108" s="28"/>
      <c r="FBB108" s="28"/>
      <c r="FBC108" s="52"/>
      <c r="FBD108" s="51"/>
      <c r="FBE108" s="51"/>
      <c r="FBF108" s="51"/>
      <c r="FBG108" s="47"/>
      <c r="FBH108" s="52"/>
      <c r="FBI108" s="52"/>
      <c r="FBJ108" s="52"/>
      <c r="FBK108" s="28"/>
      <c r="FBL108" s="28"/>
      <c r="FBM108" s="28"/>
      <c r="FBN108" s="52"/>
      <c r="FBO108" s="28"/>
      <c r="FBP108" s="28"/>
      <c r="FBQ108" s="28"/>
      <c r="FBR108" s="28"/>
      <c r="FBS108" s="52"/>
      <c r="FBT108" s="51"/>
      <c r="FBU108" s="51"/>
      <c r="FBV108" s="51"/>
      <c r="FBW108" s="47"/>
      <c r="FBX108" s="52"/>
      <c r="FBY108" s="52"/>
      <c r="FBZ108" s="52"/>
      <c r="FCA108" s="28"/>
      <c r="FCB108" s="28"/>
      <c r="FCC108" s="28"/>
      <c r="FCD108" s="52"/>
      <c r="FCE108" s="28"/>
      <c r="FCF108" s="28"/>
      <c r="FCG108" s="28"/>
      <c r="FCH108" s="28"/>
      <c r="FCI108" s="52"/>
      <c r="FCJ108" s="51"/>
      <c r="FCK108" s="51"/>
      <c r="FCL108" s="51"/>
      <c r="FCM108" s="47"/>
      <c r="FCN108" s="52"/>
      <c r="FCO108" s="52"/>
      <c r="FCP108" s="52"/>
      <c r="FCQ108" s="28"/>
      <c r="FCR108" s="28"/>
      <c r="FCS108" s="28"/>
      <c r="FCT108" s="52"/>
      <c r="FCU108" s="28"/>
      <c r="FCV108" s="28"/>
      <c r="FCW108" s="28"/>
      <c r="FCX108" s="28"/>
      <c r="FCY108" s="52"/>
      <c r="FCZ108" s="51"/>
      <c r="FDA108" s="51"/>
      <c r="FDB108" s="51"/>
      <c r="FDC108" s="47"/>
      <c r="FDD108" s="52"/>
      <c r="FDE108" s="52"/>
      <c r="FDF108" s="52"/>
      <c r="FDG108" s="28"/>
      <c r="FDH108" s="28"/>
      <c r="FDI108" s="28"/>
      <c r="FDJ108" s="52"/>
      <c r="FDK108" s="28"/>
      <c r="FDL108" s="28"/>
      <c r="FDM108" s="28"/>
      <c r="FDN108" s="28"/>
      <c r="FDO108" s="52"/>
      <c r="FDP108" s="51"/>
      <c r="FDQ108" s="51"/>
      <c r="FDR108" s="51"/>
      <c r="FDS108" s="47"/>
      <c r="FDT108" s="52"/>
      <c r="FDU108" s="52"/>
      <c r="FDV108" s="52"/>
      <c r="FDW108" s="28"/>
      <c r="FDX108" s="28"/>
      <c r="FDY108" s="28"/>
      <c r="FDZ108" s="52"/>
      <c r="FEA108" s="28"/>
      <c r="FEB108" s="28"/>
      <c r="FEC108" s="28"/>
      <c r="FED108" s="28"/>
      <c r="FEE108" s="52"/>
      <c r="FEF108" s="51"/>
      <c r="FEG108" s="51"/>
      <c r="FEH108" s="51"/>
      <c r="FEI108" s="47"/>
      <c r="FEJ108" s="52"/>
      <c r="FEK108" s="52"/>
      <c r="FEL108" s="52"/>
      <c r="FEM108" s="28"/>
      <c r="FEN108" s="28"/>
      <c r="FEO108" s="28"/>
      <c r="FEP108" s="52"/>
      <c r="FEQ108" s="28"/>
      <c r="FER108" s="28"/>
      <c r="FES108" s="28"/>
      <c r="FET108" s="28"/>
      <c r="FEU108" s="52"/>
      <c r="FEV108" s="51"/>
      <c r="FEW108" s="51"/>
      <c r="FEX108" s="51"/>
      <c r="FEY108" s="47"/>
      <c r="FEZ108" s="52"/>
      <c r="FFA108" s="52"/>
      <c r="FFB108" s="52"/>
      <c r="FFC108" s="28"/>
      <c r="FFD108" s="28"/>
      <c r="FFE108" s="28"/>
      <c r="FFF108" s="52"/>
      <c r="FFG108" s="28"/>
      <c r="FFH108" s="28"/>
      <c r="FFI108" s="28"/>
      <c r="FFJ108" s="28"/>
      <c r="FFK108" s="52"/>
      <c r="FFL108" s="51"/>
      <c r="FFM108" s="51"/>
      <c r="FFN108" s="51"/>
      <c r="FFO108" s="47"/>
      <c r="FFP108" s="52"/>
      <c r="FFQ108" s="52"/>
      <c r="FFR108" s="52"/>
      <c r="FFS108" s="28"/>
      <c r="FFT108" s="28"/>
      <c r="FFU108" s="28"/>
      <c r="FFV108" s="52"/>
      <c r="FFW108" s="28"/>
      <c r="FFX108" s="28"/>
      <c r="FFY108" s="28"/>
      <c r="FFZ108" s="28"/>
      <c r="FGA108" s="52"/>
      <c r="FGB108" s="51"/>
      <c r="FGC108" s="51"/>
      <c r="FGD108" s="51"/>
      <c r="FGE108" s="47"/>
      <c r="FGF108" s="52"/>
      <c r="FGG108" s="52"/>
      <c r="FGH108" s="52"/>
      <c r="FGI108" s="28"/>
      <c r="FGJ108" s="28"/>
      <c r="FGK108" s="28"/>
      <c r="FGL108" s="52"/>
      <c r="FGM108" s="28"/>
      <c r="FGN108" s="28"/>
      <c r="FGO108" s="28"/>
      <c r="FGP108" s="28"/>
      <c r="FGQ108" s="52"/>
      <c r="FGR108" s="51"/>
      <c r="FGS108" s="51"/>
      <c r="FGT108" s="51"/>
      <c r="FGU108" s="47"/>
      <c r="FGV108" s="52"/>
      <c r="FGW108" s="52"/>
      <c r="FGX108" s="52"/>
      <c r="FGY108" s="28"/>
      <c r="FGZ108" s="28"/>
      <c r="FHA108" s="28"/>
      <c r="FHB108" s="52"/>
      <c r="FHC108" s="28"/>
      <c r="FHD108" s="28"/>
      <c r="FHE108" s="28"/>
      <c r="FHF108" s="28"/>
      <c r="FHG108" s="52"/>
      <c r="FHH108" s="51"/>
      <c r="FHI108" s="51"/>
      <c r="FHJ108" s="51"/>
      <c r="FHK108" s="47"/>
      <c r="FHL108" s="52"/>
      <c r="FHM108" s="52"/>
      <c r="FHN108" s="52"/>
      <c r="FHO108" s="28"/>
      <c r="FHP108" s="28"/>
      <c r="FHQ108" s="28"/>
      <c r="FHR108" s="52"/>
      <c r="FHS108" s="28"/>
      <c r="FHT108" s="28"/>
      <c r="FHU108" s="28"/>
      <c r="FHV108" s="28"/>
      <c r="FHW108" s="52"/>
      <c r="FHX108" s="51"/>
      <c r="FHY108" s="51"/>
      <c r="FHZ108" s="51"/>
      <c r="FIA108" s="47"/>
      <c r="FIB108" s="52"/>
      <c r="FIC108" s="52"/>
      <c r="FID108" s="52"/>
      <c r="FIE108" s="28"/>
      <c r="FIF108" s="28"/>
      <c r="FIG108" s="28"/>
      <c r="FIH108" s="52"/>
      <c r="FII108" s="28"/>
      <c r="FIJ108" s="28"/>
      <c r="FIK108" s="28"/>
      <c r="FIL108" s="28"/>
      <c r="FIM108" s="52"/>
      <c r="FIN108" s="51"/>
      <c r="FIO108" s="51"/>
      <c r="FIP108" s="51"/>
      <c r="FIQ108" s="47"/>
      <c r="FIR108" s="52"/>
      <c r="FIS108" s="52"/>
      <c r="FIT108" s="52"/>
      <c r="FIU108" s="28"/>
      <c r="FIV108" s="28"/>
      <c r="FIW108" s="28"/>
      <c r="FIX108" s="52"/>
      <c r="FIY108" s="28"/>
      <c r="FIZ108" s="28"/>
      <c r="FJA108" s="28"/>
      <c r="FJB108" s="28"/>
      <c r="FJC108" s="52"/>
      <c r="FJD108" s="51"/>
      <c r="FJE108" s="51"/>
      <c r="FJF108" s="51"/>
      <c r="FJG108" s="47"/>
      <c r="FJH108" s="52"/>
      <c r="FJI108" s="52"/>
      <c r="FJJ108" s="52"/>
      <c r="FJK108" s="28"/>
      <c r="FJL108" s="28"/>
      <c r="FJM108" s="28"/>
      <c r="FJN108" s="52"/>
      <c r="FJO108" s="28"/>
      <c r="FJP108" s="28"/>
      <c r="FJQ108" s="28"/>
      <c r="FJR108" s="28"/>
      <c r="FJS108" s="52"/>
      <c r="FJT108" s="51"/>
      <c r="FJU108" s="51"/>
      <c r="FJV108" s="51"/>
      <c r="FJW108" s="47"/>
      <c r="FJX108" s="52"/>
      <c r="FJY108" s="52"/>
      <c r="FJZ108" s="52"/>
      <c r="FKA108" s="28"/>
      <c r="FKB108" s="28"/>
      <c r="FKC108" s="28"/>
      <c r="FKD108" s="52"/>
      <c r="FKE108" s="28"/>
      <c r="FKF108" s="28"/>
      <c r="FKG108" s="28"/>
      <c r="FKH108" s="28"/>
      <c r="FKI108" s="52"/>
      <c r="FKJ108" s="51"/>
      <c r="FKK108" s="51"/>
      <c r="FKL108" s="51"/>
      <c r="FKM108" s="47"/>
      <c r="FKN108" s="52"/>
      <c r="FKO108" s="52"/>
      <c r="FKP108" s="52"/>
      <c r="FKQ108" s="28"/>
      <c r="FKR108" s="28"/>
      <c r="FKS108" s="28"/>
      <c r="FKT108" s="52"/>
      <c r="FKU108" s="28"/>
      <c r="FKV108" s="28"/>
      <c r="FKW108" s="28"/>
      <c r="FKX108" s="28"/>
      <c r="FKY108" s="52"/>
      <c r="FKZ108" s="51"/>
      <c r="FLA108" s="51"/>
      <c r="FLB108" s="51"/>
      <c r="FLC108" s="47"/>
      <c r="FLD108" s="52"/>
      <c r="FLE108" s="52"/>
      <c r="FLF108" s="52"/>
      <c r="FLG108" s="28"/>
      <c r="FLH108" s="28"/>
      <c r="FLI108" s="28"/>
      <c r="FLJ108" s="52"/>
      <c r="FLK108" s="28"/>
      <c r="FLL108" s="28"/>
      <c r="FLM108" s="28"/>
      <c r="FLN108" s="28"/>
      <c r="FLO108" s="52"/>
      <c r="FLP108" s="51"/>
      <c r="FLQ108" s="51"/>
      <c r="FLR108" s="51"/>
      <c r="FLS108" s="47"/>
      <c r="FLT108" s="52"/>
      <c r="FLU108" s="52"/>
      <c r="FLV108" s="52"/>
      <c r="FLW108" s="28"/>
      <c r="FLX108" s="28"/>
      <c r="FLY108" s="28"/>
      <c r="FLZ108" s="52"/>
      <c r="FMA108" s="28"/>
      <c r="FMB108" s="28"/>
      <c r="FMC108" s="28"/>
      <c r="FMD108" s="28"/>
      <c r="FME108" s="52"/>
      <c r="FMF108" s="51"/>
      <c r="FMG108" s="51"/>
      <c r="FMH108" s="51"/>
      <c r="FMI108" s="47"/>
      <c r="FMJ108" s="52"/>
      <c r="FMK108" s="52"/>
      <c r="FML108" s="52"/>
      <c r="FMM108" s="28"/>
      <c r="FMN108" s="28"/>
      <c r="FMO108" s="28"/>
      <c r="FMP108" s="52"/>
      <c r="FMQ108" s="28"/>
      <c r="FMR108" s="28"/>
      <c r="FMS108" s="28"/>
      <c r="FMT108" s="28"/>
      <c r="FMU108" s="52"/>
      <c r="FMV108" s="51"/>
      <c r="FMW108" s="51"/>
      <c r="FMX108" s="51"/>
      <c r="FMY108" s="47"/>
      <c r="FMZ108" s="52"/>
      <c r="FNA108" s="52"/>
      <c r="FNB108" s="52"/>
      <c r="FNC108" s="28"/>
      <c r="FND108" s="28"/>
      <c r="FNE108" s="28"/>
      <c r="FNF108" s="52"/>
      <c r="FNG108" s="28"/>
      <c r="FNH108" s="28"/>
      <c r="FNI108" s="28"/>
      <c r="FNJ108" s="28"/>
      <c r="FNK108" s="52"/>
      <c r="FNL108" s="51"/>
      <c r="FNM108" s="51"/>
      <c r="FNN108" s="51"/>
      <c r="FNO108" s="47"/>
      <c r="FNP108" s="52"/>
      <c r="FNQ108" s="52"/>
      <c r="FNR108" s="52"/>
      <c r="FNS108" s="28"/>
      <c r="FNT108" s="28"/>
      <c r="FNU108" s="28"/>
      <c r="FNV108" s="52"/>
      <c r="FNW108" s="28"/>
      <c r="FNX108" s="28"/>
      <c r="FNY108" s="28"/>
      <c r="FNZ108" s="28"/>
      <c r="FOA108" s="52"/>
      <c r="FOB108" s="51"/>
      <c r="FOC108" s="51"/>
      <c r="FOD108" s="51"/>
      <c r="FOE108" s="47"/>
      <c r="FOF108" s="52"/>
      <c r="FOG108" s="52"/>
      <c r="FOH108" s="52"/>
      <c r="FOI108" s="28"/>
      <c r="FOJ108" s="28"/>
      <c r="FOK108" s="28"/>
      <c r="FOL108" s="52"/>
      <c r="FOM108" s="28"/>
      <c r="FON108" s="28"/>
      <c r="FOO108" s="28"/>
      <c r="FOP108" s="28"/>
      <c r="FOQ108" s="52"/>
      <c r="FOR108" s="51"/>
      <c r="FOS108" s="51"/>
      <c r="FOT108" s="51"/>
      <c r="FOU108" s="47"/>
      <c r="FOV108" s="52"/>
      <c r="FOW108" s="52"/>
      <c r="FOX108" s="52"/>
      <c r="FOY108" s="28"/>
      <c r="FOZ108" s="28"/>
      <c r="FPA108" s="28"/>
      <c r="FPB108" s="52"/>
      <c r="FPC108" s="28"/>
      <c r="FPD108" s="28"/>
      <c r="FPE108" s="28"/>
      <c r="FPF108" s="28"/>
      <c r="FPG108" s="52"/>
      <c r="FPH108" s="51"/>
      <c r="FPI108" s="51"/>
      <c r="FPJ108" s="51"/>
      <c r="FPK108" s="47"/>
      <c r="FPL108" s="52"/>
      <c r="FPM108" s="52"/>
      <c r="FPN108" s="52"/>
      <c r="FPO108" s="28"/>
      <c r="FPP108" s="28"/>
      <c r="FPQ108" s="28"/>
      <c r="FPR108" s="52"/>
      <c r="FPS108" s="28"/>
      <c r="FPT108" s="28"/>
      <c r="FPU108" s="28"/>
      <c r="FPV108" s="28"/>
      <c r="FPW108" s="52"/>
      <c r="FPX108" s="51"/>
      <c r="FPY108" s="51"/>
      <c r="FPZ108" s="51"/>
      <c r="FQA108" s="47"/>
      <c r="FQB108" s="52"/>
      <c r="FQC108" s="52"/>
      <c r="FQD108" s="52"/>
      <c r="FQE108" s="28"/>
      <c r="FQF108" s="28"/>
      <c r="FQG108" s="28"/>
      <c r="FQH108" s="52"/>
      <c r="FQI108" s="28"/>
      <c r="FQJ108" s="28"/>
      <c r="FQK108" s="28"/>
      <c r="FQL108" s="28"/>
      <c r="FQM108" s="52"/>
      <c r="FQN108" s="51"/>
      <c r="FQO108" s="51"/>
      <c r="FQP108" s="51"/>
      <c r="FQQ108" s="47"/>
      <c r="FQR108" s="52"/>
      <c r="FQS108" s="52"/>
      <c r="FQT108" s="52"/>
      <c r="FQU108" s="28"/>
      <c r="FQV108" s="28"/>
      <c r="FQW108" s="28"/>
      <c r="FQX108" s="52"/>
      <c r="FQY108" s="28"/>
      <c r="FQZ108" s="28"/>
      <c r="FRA108" s="28"/>
      <c r="FRB108" s="28"/>
      <c r="FRC108" s="52"/>
      <c r="FRD108" s="51"/>
      <c r="FRE108" s="51"/>
      <c r="FRF108" s="51"/>
      <c r="FRG108" s="47"/>
      <c r="FRH108" s="52"/>
      <c r="FRI108" s="52"/>
      <c r="FRJ108" s="52"/>
      <c r="FRK108" s="28"/>
      <c r="FRL108" s="28"/>
      <c r="FRM108" s="28"/>
      <c r="FRN108" s="52"/>
      <c r="FRO108" s="28"/>
      <c r="FRP108" s="28"/>
      <c r="FRQ108" s="28"/>
      <c r="FRR108" s="28"/>
      <c r="FRS108" s="52"/>
      <c r="FRT108" s="51"/>
      <c r="FRU108" s="51"/>
      <c r="FRV108" s="51"/>
      <c r="FRW108" s="47"/>
      <c r="FRX108" s="52"/>
      <c r="FRY108" s="52"/>
      <c r="FRZ108" s="52"/>
      <c r="FSA108" s="28"/>
      <c r="FSB108" s="28"/>
      <c r="FSC108" s="28"/>
      <c r="FSD108" s="52"/>
      <c r="FSE108" s="28"/>
      <c r="FSF108" s="28"/>
      <c r="FSG108" s="28"/>
      <c r="FSH108" s="28"/>
      <c r="FSI108" s="52"/>
      <c r="FSJ108" s="51"/>
      <c r="FSK108" s="51"/>
      <c r="FSL108" s="51"/>
      <c r="FSM108" s="47"/>
      <c r="FSN108" s="52"/>
      <c r="FSO108" s="52"/>
      <c r="FSP108" s="52"/>
      <c r="FSQ108" s="28"/>
      <c r="FSR108" s="28"/>
      <c r="FSS108" s="28"/>
      <c r="FST108" s="52"/>
      <c r="FSU108" s="28"/>
      <c r="FSV108" s="28"/>
      <c r="FSW108" s="28"/>
      <c r="FSX108" s="28"/>
      <c r="FSY108" s="52"/>
      <c r="FSZ108" s="51"/>
      <c r="FTA108" s="51"/>
      <c r="FTB108" s="51"/>
      <c r="FTC108" s="47"/>
      <c r="FTD108" s="52"/>
      <c r="FTE108" s="52"/>
      <c r="FTF108" s="52"/>
      <c r="FTG108" s="28"/>
      <c r="FTH108" s="28"/>
      <c r="FTI108" s="28"/>
      <c r="FTJ108" s="52"/>
      <c r="FTK108" s="28"/>
      <c r="FTL108" s="28"/>
      <c r="FTM108" s="28"/>
      <c r="FTN108" s="28"/>
      <c r="FTO108" s="52"/>
      <c r="FTP108" s="51"/>
      <c r="FTQ108" s="51"/>
      <c r="FTR108" s="51"/>
      <c r="FTS108" s="47"/>
      <c r="FTT108" s="52"/>
      <c r="FTU108" s="52"/>
      <c r="FTV108" s="52"/>
      <c r="FTW108" s="28"/>
      <c r="FTX108" s="28"/>
      <c r="FTY108" s="28"/>
      <c r="FTZ108" s="52"/>
      <c r="FUA108" s="28"/>
      <c r="FUB108" s="28"/>
      <c r="FUC108" s="28"/>
      <c r="FUD108" s="28"/>
      <c r="FUE108" s="52"/>
      <c r="FUF108" s="51"/>
      <c r="FUG108" s="51"/>
      <c r="FUH108" s="51"/>
      <c r="FUI108" s="47"/>
      <c r="FUJ108" s="52"/>
      <c r="FUK108" s="52"/>
      <c r="FUL108" s="52"/>
      <c r="FUM108" s="28"/>
      <c r="FUN108" s="28"/>
      <c r="FUO108" s="28"/>
      <c r="FUP108" s="52"/>
      <c r="FUQ108" s="28"/>
      <c r="FUR108" s="28"/>
      <c r="FUS108" s="28"/>
      <c r="FUT108" s="28"/>
      <c r="FUU108" s="52"/>
      <c r="FUV108" s="51"/>
      <c r="FUW108" s="51"/>
      <c r="FUX108" s="51"/>
      <c r="FUY108" s="47"/>
      <c r="FUZ108" s="52"/>
      <c r="FVA108" s="52"/>
      <c r="FVB108" s="52"/>
      <c r="FVC108" s="28"/>
      <c r="FVD108" s="28"/>
      <c r="FVE108" s="28"/>
      <c r="FVF108" s="52"/>
      <c r="FVG108" s="28"/>
      <c r="FVH108" s="28"/>
      <c r="FVI108" s="28"/>
      <c r="FVJ108" s="28"/>
      <c r="FVK108" s="52"/>
      <c r="FVL108" s="51"/>
      <c r="FVM108" s="51"/>
      <c r="FVN108" s="51"/>
      <c r="FVO108" s="47"/>
      <c r="FVP108" s="52"/>
      <c r="FVQ108" s="52"/>
      <c r="FVR108" s="52"/>
      <c r="FVS108" s="28"/>
      <c r="FVT108" s="28"/>
      <c r="FVU108" s="28"/>
      <c r="FVV108" s="52"/>
      <c r="FVW108" s="28"/>
      <c r="FVX108" s="28"/>
      <c r="FVY108" s="28"/>
      <c r="FVZ108" s="28"/>
      <c r="FWA108" s="52"/>
      <c r="FWB108" s="51"/>
      <c r="FWC108" s="51"/>
      <c r="FWD108" s="51"/>
      <c r="FWE108" s="47"/>
      <c r="FWF108" s="52"/>
      <c r="FWG108" s="52"/>
      <c r="FWH108" s="52"/>
      <c r="FWI108" s="28"/>
      <c r="FWJ108" s="28"/>
      <c r="FWK108" s="28"/>
      <c r="FWL108" s="52"/>
      <c r="FWM108" s="28"/>
      <c r="FWN108" s="28"/>
      <c r="FWO108" s="28"/>
      <c r="FWP108" s="28"/>
      <c r="FWQ108" s="52"/>
      <c r="FWR108" s="51"/>
      <c r="FWS108" s="51"/>
      <c r="FWT108" s="51"/>
      <c r="FWU108" s="47"/>
      <c r="FWV108" s="52"/>
      <c r="FWW108" s="52"/>
      <c r="FWX108" s="52"/>
      <c r="FWY108" s="28"/>
      <c r="FWZ108" s="28"/>
      <c r="FXA108" s="28"/>
      <c r="FXB108" s="52"/>
      <c r="FXC108" s="28"/>
      <c r="FXD108" s="28"/>
      <c r="FXE108" s="28"/>
      <c r="FXF108" s="28"/>
      <c r="FXG108" s="52"/>
      <c r="FXH108" s="51"/>
      <c r="FXI108" s="51"/>
      <c r="FXJ108" s="51"/>
      <c r="FXK108" s="47"/>
      <c r="FXL108" s="52"/>
      <c r="FXM108" s="52"/>
      <c r="FXN108" s="52"/>
      <c r="FXO108" s="28"/>
      <c r="FXP108" s="28"/>
      <c r="FXQ108" s="28"/>
      <c r="FXR108" s="52"/>
      <c r="FXS108" s="28"/>
      <c r="FXT108" s="28"/>
      <c r="FXU108" s="28"/>
      <c r="FXV108" s="28"/>
      <c r="FXW108" s="52"/>
      <c r="FXX108" s="51"/>
      <c r="FXY108" s="51"/>
      <c r="FXZ108" s="51"/>
      <c r="FYA108" s="47"/>
      <c r="FYB108" s="52"/>
      <c r="FYC108" s="52"/>
      <c r="FYD108" s="52"/>
      <c r="FYE108" s="28"/>
      <c r="FYF108" s="28"/>
      <c r="FYG108" s="28"/>
      <c r="FYH108" s="52"/>
      <c r="FYI108" s="28"/>
      <c r="FYJ108" s="28"/>
      <c r="FYK108" s="28"/>
      <c r="FYL108" s="28"/>
      <c r="FYM108" s="52"/>
      <c r="FYN108" s="51"/>
      <c r="FYO108" s="51"/>
      <c r="FYP108" s="51"/>
      <c r="FYQ108" s="47"/>
      <c r="FYR108" s="52"/>
      <c r="FYS108" s="52"/>
      <c r="FYT108" s="52"/>
      <c r="FYU108" s="28"/>
      <c r="FYV108" s="28"/>
      <c r="FYW108" s="28"/>
      <c r="FYX108" s="52"/>
      <c r="FYY108" s="28"/>
      <c r="FYZ108" s="28"/>
      <c r="FZA108" s="28"/>
      <c r="FZB108" s="28"/>
      <c r="FZC108" s="52"/>
      <c r="FZD108" s="51"/>
      <c r="FZE108" s="51"/>
      <c r="FZF108" s="51"/>
      <c r="FZG108" s="47"/>
      <c r="FZH108" s="52"/>
      <c r="FZI108" s="52"/>
      <c r="FZJ108" s="52"/>
      <c r="FZK108" s="28"/>
      <c r="FZL108" s="28"/>
      <c r="FZM108" s="28"/>
      <c r="FZN108" s="52"/>
      <c r="FZO108" s="28"/>
      <c r="FZP108" s="28"/>
      <c r="FZQ108" s="28"/>
      <c r="FZR108" s="28"/>
      <c r="FZS108" s="52"/>
      <c r="FZT108" s="51"/>
      <c r="FZU108" s="51"/>
      <c r="FZV108" s="51"/>
      <c r="FZW108" s="47"/>
      <c r="FZX108" s="52"/>
      <c r="FZY108" s="52"/>
      <c r="FZZ108" s="52"/>
      <c r="GAA108" s="28"/>
      <c r="GAB108" s="28"/>
      <c r="GAC108" s="28"/>
      <c r="GAD108" s="52"/>
      <c r="GAE108" s="28"/>
      <c r="GAF108" s="28"/>
      <c r="GAG108" s="28"/>
      <c r="GAH108" s="28"/>
      <c r="GAI108" s="52"/>
      <c r="GAJ108" s="51"/>
      <c r="GAK108" s="51"/>
      <c r="GAL108" s="51"/>
      <c r="GAM108" s="47"/>
      <c r="GAN108" s="52"/>
      <c r="GAO108" s="52"/>
      <c r="GAP108" s="52"/>
      <c r="GAQ108" s="28"/>
      <c r="GAR108" s="28"/>
      <c r="GAS108" s="28"/>
      <c r="GAT108" s="52"/>
      <c r="GAU108" s="28"/>
      <c r="GAV108" s="28"/>
      <c r="GAW108" s="28"/>
      <c r="GAX108" s="28"/>
      <c r="GAY108" s="52"/>
      <c r="GAZ108" s="51"/>
      <c r="GBA108" s="51"/>
      <c r="GBB108" s="51"/>
      <c r="GBC108" s="47"/>
      <c r="GBD108" s="52"/>
      <c r="GBE108" s="52"/>
      <c r="GBF108" s="52"/>
      <c r="GBG108" s="28"/>
      <c r="GBH108" s="28"/>
      <c r="GBI108" s="28"/>
      <c r="GBJ108" s="52"/>
      <c r="GBK108" s="28"/>
      <c r="GBL108" s="28"/>
      <c r="GBM108" s="28"/>
      <c r="GBN108" s="28"/>
      <c r="GBO108" s="52"/>
      <c r="GBP108" s="51"/>
      <c r="GBQ108" s="51"/>
      <c r="GBR108" s="51"/>
      <c r="GBS108" s="47"/>
      <c r="GBT108" s="52"/>
      <c r="GBU108" s="52"/>
      <c r="GBV108" s="52"/>
      <c r="GBW108" s="28"/>
      <c r="GBX108" s="28"/>
      <c r="GBY108" s="28"/>
      <c r="GBZ108" s="52"/>
      <c r="GCA108" s="28"/>
      <c r="GCB108" s="28"/>
      <c r="GCC108" s="28"/>
      <c r="GCD108" s="28"/>
      <c r="GCE108" s="52"/>
      <c r="GCF108" s="51"/>
      <c r="GCG108" s="51"/>
      <c r="GCH108" s="51"/>
      <c r="GCI108" s="47"/>
      <c r="GCJ108" s="52"/>
      <c r="GCK108" s="52"/>
      <c r="GCL108" s="52"/>
      <c r="GCM108" s="28"/>
      <c r="GCN108" s="28"/>
      <c r="GCO108" s="28"/>
      <c r="GCP108" s="52"/>
      <c r="GCQ108" s="28"/>
      <c r="GCR108" s="28"/>
      <c r="GCS108" s="28"/>
      <c r="GCT108" s="28"/>
      <c r="GCU108" s="52"/>
      <c r="GCV108" s="51"/>
      <c r="GCW108" s="51"/>
      <c r="GCX108" s="51"/>
      <c r="GCY108" s="47"/>
      <c r="GCZ108" s="52"/>
      <c r="GDA108" s="52"/>
      <c r="GDB108" s="52"/>
      <c r="GDC108" s="28"/>
      <c r="GDD108" s="28"/>
      <c r="GDE108" s="28"/>
      <c r="GDF108" s="52"/>
      <c r="GDG108" s="28"/>
      <c r="GDH108" s="28"/>
      <c r="GDI108" s="28"/>
      <c r="GDJ108" s="28"/>
      <c r="GDK108" s="52"/>
      <c r="GDL108" s="51"/>
      <c r="GDM108" s="51"/>
      <c r="GDN108" s="51"/>
      <c r="GDO108" s="47"/>
      <c r="GDP108" s="52"/>
      <c r="GDQ108" s="52"/>
      <c r="GDR108" s="52"/>
      <c r="GDS108" s="28"/>
      <c r="GDT108" s="28"/>
      <c r="GDU108" s="28"/>
      <c r="GDV108" s="52"/>
      <c r="GDW108" s="28"/>
      <c r="GDX108" s="28"/>
      <c r="GDY108" s="28"/>
      <c r="GDZ108" s="28"/>
      <c r="GEA108" s="52"/>
      <c r="GEB108" s="51"/>
      <c r="GEC108" s="51"/>
      <c r="GED108" s="51"/>
      <c r="GEE108" s="47"/>
      <c r="GEF108" s="52"/>
      <c r="GEG108" s="52"/>
      <c r="GEH108" s="52"/>
      <c r="GEI108" s="28"/>
      <c r="GEJ108" s="28"/>
      <c r="GEK108" s="28"/>
      <c r="GEL108" s="52"/>
      <c r="GEM108" s="28"/>
      <c r="GEN108" s="28"/>
      <c r="GEO108" s="28"/>
      <c r="GEP108" s="28"/>
      <c r="GEQ108" s="52"/>
      <c r="GER108" s="51"/>
      <c r="GES108" s="51"/>
      <c r="GET108" s="51"/>
      <c r="GEU108" s="47"/>
      <c r="GEV108" s="52"/>
      <c r="GEW108" s="52"/>
      <c r="GEX108" s="52"/>
      <c r="GEY108" s="28"/>
      <c r="GEZ108" s="28"/>
      <c r="GFA108" s="28"/>
      <c r="GFB108" s="52"/>
      <c r="GFC108" s="28"/>
      <c r="GFD108" s="28"/>
      <c r="GFE108" s="28"/>
      <c r="GFF108" s="28"/>
      <c r="GFG108" s="52"/>
      <c r="GFH108" s="51"/>
      <c r="GFI108" s="51"/>
      <c r="GFJ108" s="51"/>
      <c r="GFK108" s="47"/>
      <c r="GFL108" s="52"/>
      <c r="GFM108" s="52"/>
      <c r="GFN108" s="52"/>
      <c r="GFO108" s="28"/>
      <c r="GFP108" s="28"/>
      <c r="GFQ108" s="28"/>
      <c r="GFR108" s="52"/>
      <c r="GFS108" s="28"/>
      <c r="GFT108" s="28"/>
      <c r="GFU108" s="28"/>
      <c r="GFV108" s="28"/>
      <c r="GFW108" s="52"/>
      <c r="GFX108" s="51"/>
      <c r="GFY108" s="51"/>
      <c r="GFZ108" s="51"/>
      <c r="GGA108" s="47"/>
      <c r="GGB108" s="52"/>
      <c r="GGC108" s="52"/>
      <c r="GGD108" s="52"/>
      <c r="GGE108" s="28"/>
      <c r="GGF108" s="28"/>
      <c r="GGG108" s="28"/>
      <c r="GGH108" s="52"/>
      <c r="GGI108" s="28"/>
      <c r="GGJ108" s="28"/>
      <c r="GGK108" s="28"/>
      <c r="GGL108" s="28"/>
      <c r="GGM108" s="52"/>
      <c r="GGN108" s="51"/>
      <c r="GGO108" s="51"/>
      <c r="GGP108" s="51"/>
      <c r="GGQ108" s="47"/>
      <c r="GGR108" s="52"/>
      <c r="GGS108" s="52"/>
      <c r="GGT108" s="52"/>
      <c r="GGU108" s="28"/>
      <c r="GGV108" s="28"/>
      <c r="GGW108" s="28"/>
      <c r="GGX108" s="52"/>
      <c r="GGY108" s="28"/>
      <c r="GGZ108" s="28"/>
      <c r="GHA108" s="28"/>
      <c r="GHB108" s="28"/>
      <c r="GHC108" s="52"/>
      <c r="GHD108" s="51"/>
      <c r="GHE108" s="51"/>
      <c r="GHF108" s="51"/>
      <c r="GHG108" s="47"/>
      <c r="GHH108" s="52"/>
      <c r="GHI108" s="52"/>
      <c r="GHJ108" s="52"/>
      <c r="GHK108" s="28"/>
      <c r="GHL108" s="28"/>
      <c r="GHM108" s="28"/>
      <c r="GHN108" s="52"/>
      <c r="GHO108" s="28"/>
      <c r="GHP108" s="28"/>
      <c r="GHQ108" s="28"/>
      <c r="GHR108" s="28"/>
      <c r="GHS108" s="52"/>
      <c r="GHT108" s="51"/>
      <c r="GHU108" s="51"/>
      <c r="GHV108" s="51"/>
      <c r="GHW108" s="47"/>
      <c r="GHX108" s="52"/>
      <c r="GHY108" s="52"/>
      <c r="GHZ108" s="52"/>
      <c r="GIA108" s="28"/>
      <c r="GIB108" s="28"/>
      <c r="GIC108" s="28"/>
      <c r="GID108" s="52"/>
      <c r="GIE108" s="28"/>
      <c r="GIF108" s="28"/>
      <c r="GIG108" s="28"/>
      <c r="GIH108" s="28"/>
      <c r="GII108" s="52"/>
      <c r="GIJ108" s="51"/>
      <c r="GIK108" s="51"/>
      <c r="GIL108" s="51"/>
      <c r="GIM108" s="47"/>
      <c r="GIN108" s="52"/>
      <c r="GIO108" s="52"/>
      <c r="GIP108" s="52"/>
      <c r="GIQ108" s="28"/>
      <c r="GIR108" s="28"/>
      <c r="GIS108" s="28"/>
      <c r="GIT108" s="52"/>
      <c r="GIU108" s="28"/>
      <c r="GIV108" s="28"/>
      <c r="GIW108" s="28"/>
      <c r="GIX108" s="28"/>
      <c r="GIY108" s="52"/>
      <c r="GIZ108" s="51"/>
      <c r="GJA108" s="51"/>
      <c r="GJB108" s="51"/>
      <c r="GJC108" s="47"/>
      <c r="GJD108" s="52"/>
      <c r="GJE108" s="52"/>
      <c r="GJF108" s="52"/>
      <c r="GJG108" s="28"/>
      <c r="GJH108" s="28"/>
      <c r="GJI108" s="28"/>
      <c r="GJJ108" s="52"/>
      <c r="GJK108" s="28"/>
      <c r="GJL108" s="28"/>
      <c r="GJM108" s="28"/>
      <c r="GJN108" s="28"/>
      <c r="GJO108" s="52"/>
      <c r="GJP108" s="51"/>
      <c r="GJQ108" s="51"/>
      <c r="GJR108" s="51"/>
      <c r="GJS108" s="47"/>
      <c r="GJT108" s="52"/>
      <c r="GJU108" s="52"/>
      <c r="GJV108" s="52"/>
      <c r="GJW108" s="28"/>
      <c r="GJX108" s="28"/>
      <c r="GJY108" s="28"/>
      <c r="GJZ108" s="52"/>
      <c r="GKA108" s="28"/>
      <c r="GKB108" s="28"/>
      <c r="GKC108" s="28"/>
      <c r="GKD108" s="28"/>
      <c r="GKE108" s="52"/>
      <c r="GKF108" s="51"/>
      <c r="GKG108" s="51"/>
      <c r="GKH108" s="51"/>
      <c r="GKI108" s="47"/>
      <c r="GKJ108" s="52"/>
      <c r="GKK108" s="52"/>
      <c r="GKL108" s="52"/>
      <c r="GKM108" s="28"/>
      <c r="GKN108" s="28"/>
      <c r="GKO108" s="28"/>
      <c r="GKP108" s="52"/>
      <c r="GKQ108" s="28"/>
      <c r="GKR108" s="28"/>
      <c r="GKS108" s="28"/>
      <c r="GKT108" s="28"/>
      <c r="GKU108" s="52"/>
      <c r="GKV108" s="51"/>
      <c r="GKW108" s="51"/>
      <c r="GKX108" s="51"/>
      <c r="GKY108" s="47"/>
      <c r="GKZ108" s="52"/>
      <c r="GLA108" s="52"/>
      <c r="GLB108" s="52"/>
      <c r="GLC108" s="28"/>
      <c r="GLD108" s="28"/>
      <c r="GLE108" s="28"/>
      <c r="GLF108" s="52"/>
      <c r="GLG108" s="28"/>
      <c r="GLH108" s="28"/>
      <c r="GLI108" s="28"/>
      <c r="GLJ108" s="28"/>
      <c r="GLK108" s="52"/>
      <c r="GLL108" s="51"/>
      <c r="GLM108" s="51"/>
      <c r="GLN108" s="51"/>
      <c r="GLO108" s="47"/>
      <c r="GLP108" s="52"/>
      <c r="GLQ108" s="52"/>
      <c r="GLR108" s="52"/>
      <c r="GLS108" s="28"/>
      <c r="GLT108" s="28"/>
      <c r="GLU108" s="28"/>
      <c r="GLV108" s="52"/>
      <c r="GLW108" s="28"/>
      <c r="GLX108" s="28"/>
      <c r="GLY108" s="28"/>
      <c r="GLZ108" s="28"/>
      <c r="GMA108" s="52"/>
      <c r="GMB108" s="51"/>
      <c r="GMC108" s="51"/>
      <c r="GMD108" s="51"/>
      <c r="GME108" s="47"/>
      <c r="GMF108" s="52"/>
      <c r="GMG108" s="52"/>
      <c r="GMH108" s="52"/>
      <c r="GMI108" s="28"/>
      <c r="GMJ108" s="28"/>
      <c r="GMK108" s="28"/>
      <c r="GML108" s="52"/>
      <c r="GMM108" s="28"/>
      <c r="GMN108" s="28"/>
      <c r="GMO108" s="28"/>
      <c r="GMP108" s="28"/>
      <c r="GMQ108" s="52"/>
      <c r="GMR108" s="51"/>
      <c r="GMS108" s="51"/>
      <c r="GMT108" s="51"/>
      <c r="GMU108" s="47"/>
      <c r="GMV108" s="52"/>
      <c r="GMW108" s="52"/>
      <c r="GMX108" s="52"/>
      <c r="GMY108" s="28"/>
      <c r="GMZ108" s="28"/>
      <c r="GNA108" s="28"/>
      <c r="GNB108" s="52"/>
      <c r="GNC108" s="28"/>
      <c r="GND108" s="28"/>
      <c r="GNE108" s="28"/>
      <c r="GNF108" s="28"/>
      <c r="GNG108" s="52"/>
      <c r="GNH108" s="51"/>
      <c r="GNI108" s="51"/>
      <c r="GNJ108" s="51"/>
      <c r="GNK108" s="47"/>
      <c r="GNL108" s="52"/>
      <c r="GNM108" s="52"/>
      <c r="GNN108" s="52"/>
      <c r="GNO108" s="28"/>
      <c r="GNP108" s="28"/>
      <c r="GNQ108" s="28"/>
      <c r="GNR108" s="52"/>
      <c r="GNS108" s="28"/>
      <c r="GNT108" s="28"/>
      <c r="GNU108" s="28"/>
      <c r="GNV108" s="28"/>
      <c r="GNW108" s="52"/>
      <c r="GNX108" s="51"/>
      <c r="GNY108" s="51"/>
      <c r="GNZ108" s="51"/>
      <c r="GOA108" s="47"/>
      <c r="GOB108" s="52"/>
      <c r="GOC108" s="52"/>
      <c r="GOD108" s="52"/>
      <c r="GOE108" s="28"/>
      <c r="GOF108" s="28"/>
      <c r="GOG108" s="28"/>
      <c r="GOH108" s="52"/>
      <c r="GOI108" s="28"/>
      <c r="GOJ108" s="28"/>
      <c r="GOK108" s="28"/>
      <c r="GOL108" s="28"/>
      <c r="GOM108" s="52"/>
      <c r="GON108" s="51"/>
      <c r="GOO108" s="51"/>
      <c r="GOP108" s="51"/>
      <c r="GOQ108" s="47"/>
      <c r="GOR108" s="52"/>
      <c r="GOS108" s="52"/>
      <c r="GOT108" s="52"/>
      <c r="GOU108" s="28"/>
      <c r="GOV108" s="28"/>
      <c r="GOW108" s="28"/>
      <c r="GOX108" s="52"/>
      <c r="GOY108" s="28"/>
      <c r="GOZ108" s="28"/>
      <c r="GPA108" s="28"/>
      <c r="GPB108" s="28"/>
      <c r="GPC108" s="52"/>
      <c r="GPD108" s="51"/>
      <c r="GPE108" s="51"/>
      <c r="GPF108" s="51"/>
      <c r="GPG108" s="47"/>
      <c r="GPH108" s="52"/>
      <c r="GPI108" s="52"/>
      <c r="GPJ108" s="52"/>
      <c r="GPK108" s="28"/>
      <c r="GPL108" s="28"/>
      <c r="GPM108" s="28"/>
      <c r="GPN108" s="52"/>
      <c r="GPO108" s="28"/>
      <c r="GPP108" s="28"/>
      <c r="GPQ108" s="28"/>
      <c r="GPR108" s="28"/>
      <c r="GPS108" s="52"/>
      <c r="GPT108" s="51"/>
      <c r="GPU108" s="51"/>
      <c r="GPV108" s="51"/>
      <c r="GPW108" s="47"/>
      <c r="GPX108" s="52"/>
      <c r="GPY108" s="52"/>
      <c r="GPZ108" s="52"/>
      <c r="GQA108" s="28"/>
      <c r="GQB108" s="28"/>
      <c r="GQC108" s="28"/>
      <c r="GQD108" s="52"/>
      <c r="GQE108" s="28"/>
      <c r="GQF108" s="28"/>
      <c r="GQG108" s="28"/>
      <c r="GQH108" s="28"/>
      <c r="GQI108" s="52"/>
      <c r="GQJ108" s="51"/>
      <c r="GQK108" s="51"/>
      <c r="GQL108" s="51"/>
      <c r="GQM108" s="47"/>
      <c r="GQN108" s="52"/>
      <c r="GQO108" s="52"/>
      <c r="GQP108" s="52"/>
      <c r="GQQ108" s="28"/>
      <c r="GQR108" s="28"/>
      <c r="GQS108" s="28"/>
      <c r="GQT108" s="52"/>
      <c r="GQU108" s="28"/>
      <c r="GQV108" s="28"/>
      <c r="GQW108" s="28"/>
      <c r="GQX108" s="28"/>
      <c r="GQY108" s="52"/>
      <c r="GQZ108" s="51"/>
      <c r="GRA108" s="51"/>
      <c r="GRB108" s="51"/>
      <c r="GRC108" s="47"/>
      <c r="GRD108" s="52"/>
      <c r="GRE108" s="52"/>
      <c r="GRF108" s="52"/>
      <c r="GRG108" s="28"/>
      <c r="GRH108" s="28"/>
      <c r="GRI108" s="28"/>
      <c r="GRJ108" s="52"/>
      <c r="GRK108" s="28"/>
      <c r="GRL108" s="28"/>
      <c r="GRM108" s="28"/>
      <c r="GRN108" s="28"/>
      <c r="GRO108" s="52"/>
      <c r="GRP108" s="51"/>
      <c r="GRQ108" s="51"/>
      <c r="GRR108" s="51"/>
      <c r="GRS108" s="47"/>
      <c r="GRT108" s="52"/>
      <c r="GRU108" s="52"/>
      <c r="GRV108" s="52"/>
      <c r="GRW108" s="28"/>
      <c r="GRX108" s="28"/>
      <c r="GRY108" s="28"/>
      <c r="GRZ108" s="52"/>
      <c r="GSA108" s="28"/>
      <c r="GSB108" s="28"/>
      <c r="GSC108" s="28"/>
      <c r="GSD108" s="28"/>
      <c r="GSE108" s="52"/>
      <c r="GSF108" s="51"/>
      <c r="GSG108" s="51"/>
      <c r="GSH108" s="51"/>
      <c r="GSI108" s="47"/>
      <c r="GSJ108" s="52"/>
      <c r="GSK108" s="52"/>
      <c r="GSL108" s="52"/>
      <c r="GSM108" s="28"/>
      <c r="GSN108" s="28"/>
      <c r="GSO108" s="28"/>
      <c r="GSP108" s="52"/>
      <c r="GSQ108" s="28"/>
      <c r="GSR108" s="28"/>
      <c r="GSS108" s="28"/>
      <c r="GST108" s="28"/>
      <c r="GSU108" s="52"/>
      <c r="GSV108" s="51"/>
      <c r="GSW108" s="51"/>
      <c r="GSX108" s="51"/>
      <c r="GSY108" s="47"/>
      <c r="GSZ108" s="52"/>
      <c r="GTA108" s="52"/>
      <c r="GTB108" s="52"/>
      <c r="GTC108" s="28"/>
      <c r="GTD108" s="28"/>
      <c r="GTE108" s="28"/>
      <c r="GTF108" s="52"/>
      <c r="GTG108" s="28"/>
      <c r="GTH108" s="28"/>
      <c r="GTI108" s="28"/>
      <c r="GTJ108" s="28"/>
      <c r="GTK108" s="52"/>
      <c r="GTL108" s="51"/>
      <c r="GTM108" s="51"/>
      <c r="GTN108" s="51"/>
      <c r="GTO108" s="47"/>
      <c r="GTP108" s="52"/>
      <c r="GTQ108" s="52"/>
      <c r="GTR108" s="52"/>
      <c r="GTS108" s="28"/>
      <c r="GTT108" s="28"/>
      <c r="GTU108" s="28"/>
      <c r="GTV108" s="52"/>
      <c r="GTW108" s="28"/>
      <c r="GTX108" s="28"/>
      <c r="GTY108" s="28"/>
      <c r="GTZ108" s="28"/>
      <c r="GUA108" s="52"/>
      <c r="GUB108" s="51"/>
      <c r="GUC108" s="51"/>
      <c r="GUD108" s="51"/>
      <c r="GUE108" s="47"/>
      <c r="GUF108" s="52"/>
      <c r="GUG108" s="52"/>
      <c r="GUH108" s="52"/>
      <c r="GUI108" s="28"/>
      <c r="GUJ108" s="28"/>
      <c r="GUK108" s="28"/>
      <c r="GUL108" s="52"/>
      <c r="GUM108" s="28"/>
      <c r="GUN108" s="28"/>
      <c r="GUO108" s="28"/>
      <c r="GUP108" s="28"/>
      <c r="GUQ108" s="52"/>
      <c r="GUR108" s="51"/>
      <c r="GUS108" s="51"/>
      <c r="GUT108" s="51"/>
      <c r="GUU108" s="47"/>
      <c r="GUV108" s="52"/>
      <c r="GUW108" s="52"/>
      <c r="GUX108" s="52"/>
      <c r="GUY108" s="28"/>
      <c r="GUZ108" s="28"/>
      <c r="GVA108" s="28"/>
      <c r="GVB108" s="52"/>
      <c r="GVC108" s="28"/>
      <c r="GVD108" s="28"/>
      <c r="GVE108" s="28"/>
      <c r="GVF108" s="28"/>
      <c r="GVG108" s="52"/>
      <c r="GVH108" s="51"/>
      <c r="GVI108" s="51"/>
      <c r="GVJ108" s="51"/>
      <c r="GVK108" s="47"/>
      <c r="GVL108" s="52"/>
      <c r="GVM108" s="52"/>
      <c r="GVN108" s="52"/>
      <c r="GVO108" s="28"/>
      <c r="GVP108" s="28"/>
      <c r="GVQ108" s="28"/>
      <c r="GVR108" s="52"/>
      <c r="GVS108" s="28"/>
      <c r="GVT108" s="28"/>
      <c r="GVU108" s="28"/>
      <c r="GVV108" s="28"/>
      <c r="GVW108" s="52"/>
      <c r="GVX108" s="51"/>
      <c r="GVY108" s="51"/>
      <c r="GVZ108" s="51"/>
      <c r="GWA108" s="47"/>
      <c r="GWB108" s="52"/>
      <c r="GWC108" s="52"/>
      <c r="GWD108" s="52"/>
      <c r="GWE108" s="28"/>
      <c r="GWF108" s="28"/>
      <c r="GWG108" s="28"/>
      <c r="GWH108" s="52"/>
      <c r="GWI108" s="28"/>
      <c r="GWJ108" s="28"/>
      <c r="GWK108" s="28"/>
      <c r="GWL108" s="28"/>
      <c r="GWM108" s="52"/>
      <c r="GWN108" s="51"/>
      <c r="GWO108" s="51"/>
      <c r="GWP108" s="51"/>
      <c r="GWQ108" s="47"/>
      <c r="GWR108" s="52"/>
      <c r="GWS108" s="52"/>
      <c r="GWT108" s="52"/>
      <c r="GWU108" s="28"/>
      <c r="GWV108" s="28"/>
      <c r="GWW108" s="28"/>
      <c r="GWX108" s="52"/>
      <c r="GWY108" s="28"/>
      <c r="GWZ108" s="28"/>
      <c r="GXA108" s="28"/>
      <c r="GXB108" s="28"/>
      <c r="GXC108" s="52"/>
      <c r="GXD108" s="51"/>
      <c r="GXE108" s="51"/>
      <c r="GXF108" s="51"/>
      <c r="GXG108" s="47"/>
      <c r="GXH108" s="52"/>
      <c r="GXI108" s="52"/>
      <c r="GXJ108" s="52"/>
      <c r="GXK108" s="28"/>
      <c r="GXL108" s="28"/>
      <c r="GXM108" s="28"/>
      <c r="GXN108" s="52"/>
      <c r="GXO108" s="28"/>
      <c r="GXP108" s="28"/>
      <c r="GXQ108" s="28"/>
      <c r="GXR108" s="28"/>
      <c r="GXS108" s="52"/>
      <c r="GXT108" s="51"/>
      <c r="GXU108" s="51"/>
      <c r="GXV108" s="51"/>
      <c r="GXW108" s="47"/>
      <c r="GXX108" s="52"/>
      <c r="GXY108" s="52"/>
      <c r="GXZ108" s="52"/>
      <c r="GYA108" s="28"/>
      <c r="GYB108" s="28"/>
      <c r="GYC108" s="28"/>
      <c r="GYD108" s="52"/>
      <c r="GYE108" s="28"/>
      <c r="GYF108" s="28"/>
      <c r="GYG108" s="28"/>
      <c r="GYH108" s="28"/>
      <c r="GYI108" s="52"/>
      <c r="GYJ108" s="51"/>
      <c r="GYK108" s="51"/>
      <c r="GYL108" s="51"/>
      <c r="GYM108" s="47"/>
      <c r="GYN108" s="52"/>
      <c r="GYO108" s="52"/>
      <c r="GYP108" s="52"/>
      <c r="GYQ108" s="28"/>
      <c r="GYR108" s="28"/>
      <c r="GYS108" s="28"/>
      <c r="GYT108" s="52"/>
      <c r="GYU108" s="28"/>
      <c r="GYV108" s="28"/>
      <c r="GYW108" s="28"/>
      <c r="GYX108" s="28"/>
      <c r="GYY108" s="52"/>
      <c r="GYZ108" s="51"/>
      <c r="GZA108" s="51"/>
      <c r="GZB108" s="51"/>
      <c r="GZC108" s="47"/>
      <c r="GZD108" s="52"/>
      <c r="GZE108" s="52"/>
      <c r="GZF108" s="52"/>
      <c r="GZG108" s="28"/>
      <c r="GZH108" s="28"/>
      <c r="GZI108" s="28"/>
      <c r="GZJ108" s="52"/>
      <c r="GZK108" s="28"/>
      <c r="GZL108" s="28"/>
      <c r="GZM108" s="28"/>
      <c r="GZN108" s="28"/>
      <c r="GZO108" s="52"/>
      <c r="GZP108" s="51"/>
      <c r="GZQ108" s="51"/>
      <c r="GZR108" s="51"/>
      <c r="GZS108" s="47"/>
      <c r="GZT108" s="52"/>
      <c r="GZU108" s="52"/>
      <c r="GZV108" s="52"/>
      <c r="GZW108" s="28"/>
      <c r="GZX108" s="28"/>
      <c r="GZY108" s="28"/>
      <c r="GZZ108" s="52"/>
      <c r="HAA108" s="28"/>
      <c r="HAB108" s="28"/>
      <c r="HAC108" s="28"/>
      <c r="HAD108" s="28"/>
      <c r="HAE108" s="52"/>
      <c r="HAF108" s="51"/>
      <c r="HAG108" s="51"/>
      <c r="HAH108" s="51"/>
      <c r="HAI108" s="47"/>
      <c r="HAJ108" s="52"/>
      <c r="HAK108" s="52"/>
      <c r="HAL108" s="52"/>
      <c r="HAM108" s="28"/>
      <c r="HAN108" s="28"/>
      <c r="HAO108" s="28"/>
      <c r="HAP108" s="52"/>
      <c r="HAQ108" s="28"/>
      <c r="HAR108" s="28"/>
      <c r="HAS108" s="28"/>
      <c r="HAT108" s="28"/>
      <c r="HAU108" s="52"/>
      <c r="HAV108" s="51"/>
      <c r="HAW108" s="51"/>
      <c r="HAX108" s="51"/>
      <c r="HAY108" s="47"/>
      <c r="HAZ108" s="52"/>
      <c r="HBA108" s="52"/>
      <c r="HBB108" s="52"/>
      <c r="HBC108" s="28"/>
      <c r="HBD108" s="28"/>
      <c r="HBE108" s="28"/>
      <c r="HBF108" s="52"/>
      <c r="HBG108" s="28"/>
      <c r="HBH108" s="28"/>
      <c r="HBI108" s="28"/>
      <c r="HBJ108" s="28"/>
      <c r="HBK108" s="52"/>
      <c r="HBL108" s="51"/>
      <c r="HBM108" s="51"/>
      <c r="HBN108" s="51"/>
      <c r="HBO108" s="47"/>
      <c r="HBP108" s="52"/>
      <c r="HBQ108" s="52"/>
      <c r="HBR108" s="52"/>
      <c r="HBS108" s="28"/>
      <c r="HBT108" s="28"/>
      <c r="HBU108" s="28"/>
      <c r="HBV108" s="52"/>
      <c r="HBW108" s="28"/>
      <c r="HBX108" s="28"/>
      <c r="HBY108" s="28"/>
      <c r="HBZ108" s="28"/>
      <c r="HCA108" s="52"/>
      <c r="HCB108" s="51"/>
      <c r="HCC108" s="51"/>
      <c r="HCD108" s="51"/>
      <c r="HCE108" s="47"/>
      <c r="HCF108" s="52"/>
      <c r="HCG108" s="52"/>
      <c r="HCH108" s="52"/>
      <c r="HCI108" s="28"/>
      <c r="HCJ108" s="28"/>
      <c r="HCK108" s="28"/>
      <c r="HCL108" s="52"/>
      <c r="HCM108" s="28"/>
      <c r="HCN108" s="28"/>
      <c r="HCO108" s="28"/>
      <c r="HCP108" s="28"/>
      <c r="HCQ108" s="52"/>
      <c r="HCR108" s="51"/>
      <c r="HCS108" s="51"/>
      <c r="HCT108" s="51"/>
      <c r="HCU108" s="47"/>
      <c r="HCV108" s="52"/>
      <c r="HCW108" s="52"/>
      <c r="HCX108" s="52"/>
      <c r="HCY108" s="28"/>
      <c r="HCZ108" s="28"/>
      <c r="HDA108" s="28"/>
      <c r="HDB108" s="52"/>
      <c r="HDC108" s="28"/>
      <c r="HDD108" s="28"/>
      <c r="HDE108" s="28"/>
      <c r="HDF108" s="28"/>
      <c r="HDG108" s="52"/>
      <c r="HDH108" s="51"/>
      <c r="HDI108" s="51"/>
      <c r="HDJ108" s="51"/>
      <c r="HDK108" s="47"/>
      <c r="HDL108" s="52"/>
      <c r="HDM108" s="52"/>
      <c r="HDN108" s="52"/>
      <c r="HDO108" s="28"/>
      <c r="HDP108" s="28"/>
      <c r="HDQ108" s="28"/>
      <c r="HDR108" s="52"/>
      <c r="HDS108" s="28"/>
      <c r="HDT108" s="28"/>
      <c r="HDU108" s="28"/>
      <c r="HDV108" s="28"/>
      <c r="HDW108" s="52"/>
      <c r="HDX108" s="51"/>
      <c r="HDY108" s="51"/>
      <c r="HDZ108" s="51"/>
      <c r="HEA108" s="47"/>
      <c r="HEB108" s="52"/>
      <c r="HEC108" s="52"/>
      <c r="HED108" s="52"/>
      <c r="HEE108" s="28"/>
      <c r="HEF108" s="28"/>
      <c r="HEG108" s="28"/>
      <c r="HEH108" s="52"/>
      <c r="HEI108" s="28"/>
      <c r="HEJ108" s="28"/>
      <c r="HEK108" s="28"/>
      <c r="HEL108" s="28"/>
      <c r="HEM108" s="52"/>
      <c r="HEN108" s="51"/>
      <c r="HEO108" s="51"/>
      <c r="HEP108" s="51"/>
      <c r="HEQ108" s="47"/>
      <c r="HER108" s="52"/>
      <c r="HES108" s="52"/>
      <c r="HET108" s="52"/>
      <c r="HEU108" s="28"/>
      <c r="HEV108" s="28"/>
      <c r="HEW108" s="28"/>
      <c r="HEX108" s="52"/>
      <c r="HEY108" s="28"/>
      <c r="HEZ108" s="28"/>
      <c r="HFA108" s="28"/>
      <c r="HFB108" s="28"/>
      <c r="HFC108" s="52"/>
      <c r="HFD108" s="51"/>
      <c r="HFE108" s="51"/>
      <c r="HFF108" s="51"/>
      <c r="HFG108" s="47"/>
      <c r="HFH108" s="52"/>
      <c r="HFI108" s="52"/>
      <c r="HFJ108" s="52"/>
      <c r="HFK108" s="28"/>
      <c r="HFL108" s="28"/>
      <c r="HFM108" s="28"/>
      <c r="HFN108" s="52"/>
      <c r="HFO108" s="28"/>
      <c r="HFP108" s="28"/>
      <c r="HFQ108" s="28"/>
      <c r="HFR108" s="28"/>
      <c r="HFS108" s="52"/>
      <c r="HFT108" s="51"/>
      <c r="HFU108" s="51"/>
      <c r="HFV108" s="51"/>
      <c r="HFW108" s="47"/>
      <c r="HFX108" s="52"/>
      <c r="HFY108" s="52"/>
      <c r="HFZ108" s="52"/>
      <c r="HGA108" s="28"/>
      <c r="HGB108" s="28"/>
      <c r="HGC108" s="28"/>
      <c r="HGD108" s="52"/>
      <c r="HGE108" s="28"/>
      <c r="HGF108" s="28"/>
      <c r="HGG108" s="28"/>
      <c r="HGH108" s="28"/>
      <c r="HGI108" s="52"/>
      <c r="HGJ108" s="51"/>
      <c r="HGK108" s="51"/>
      <c r="HGL108" s="51"/>
      <c r="HGM108" s="47"/>
      <c r="HGN108" s="52"/>
      <c r="HGO108" s="52"/>
      <c r="HGP108" s="52"/>
      <c r="HGQ108" s="28"/>
      <c r="HGR108" s="28"/>
      <c r="HGS108" s="28"/>
      <c r="HGT108" s="52"/>
      <c r="HGU108" s="28"/>
      <c r="HGV108" s="28"/>
      <c r="HGW108" s="28"/>
      <c r="HGX108" s="28"/>
      <c r="HGY108" s="52"/>
      <c r="HGZ108" s="51"/>
      <c r="HHA108" s="51"/>
      <c r="HHB108" s="51"/>
      <c r="HHC108" s="47"/>
      <c r="HHD108" s="52"/>
      <c r="HHE108" s="52"/>
      <c r="HHF108" s="52"/>
      <c r="HHG108" s="28"/>
      <c r="HHH108" s="28"/>
      <c r="HHI108" s="28"/>
      <c r="HHJ108" s="52"/>
      <c r="HHK108" s="28"/>
      <c r="HHL108" s="28"/>
      <c r="HHM108" s="28"/>
      <c r="HHN108" s="28"/>
      <c r="HHO108" s="52"/>
      <c r="HHP108" s="51"/>
      <c r="HHQ108" s="51"/>
      <c r="HHR108" s="51"/>
      <c r="HHS108" s="47"/>
      <c r="HHT108" s="52"/>
      <c r="HHU108" s="52"/>
      <c r="HHV108" s="52"/>
      <c r="HHW108" s="28"/>
      <c r="HHX108" s="28"/>
      <c r="HHY108" s="28"/>
      <c r="HHZ108" s="52"/>
      <c r="HIA108" s="28"/>
      <c r="HIB108" s="28"/>
      <c r="HIC108" s="28"/>
      <c r="HID108" s="28"/>
      <c r="HIE108" s="52"/>
      <c r="HIF108" s="51"/>
      <c r="HIG108" s="51"/>
      <c r="HIH108" s="51"/>
      <c r="HII108" s="47"/>
      <c r="HIJ108" s="52"/>
      <c r="HIK108" s="52"/>
      <c r="HIL108" s="52"/>
      <c r="HIM108" s="28"/>
      <c r="HIN108" s="28"/>
      <c r="HIO108" s="28"/>
      <c r="HIP108" s="52"/>
      <c r="HIQ108" s="28"/>
      <c r="HIR108" s="28"/>
      <c r="HIS108" s="28"/>
      <c r="HIT108" s="28"/>
      <c r="HIU108" s="52"/>
      <c r="HIV108" s="51"/>
      <c r="HIW108" s="51"/>
      <c r="HIX108" s="51"/>
      <c r="HIY108" s="47"/>
      <c r="HIZ108" s="52"/>
      <c r="HJA108" s="52"/>
      <c r="HJB108" s="52"/>
      <c r="HJC108" s="28"/>
      <c r="HJD108" s="28"/>
      <c r="HJE108" s="28"/>
      <c r="HJF108" s="52"/>
      <c r="HJG108" s="28"/>
      <c r="HJH108" s="28"/>
      <c r="HJI108" s="28"/>
      <c r="HJJ108" s="28"/>
      <c r="HJK108" s="52"/>
      <c r="HJL108" s="51"/>
      <c r="HJM108" s="51"/>
      <c r="HJN108" s="51"/>
      <c r="HJO108" s="47"/>
      <c r="HJP108" s="52"/>
      <c r="HJQ108" s="52"/>
      <c r="HJR108" s="52"/>
      <c r="HJS108" s="28"/>
      <c r="HJT108" s="28"/>
      <c r="HJU108" s="28"/>
      <c r="HJV108" s="52"/>
      <c r="HJW108" s="28"/>
      <c r="HJX108" s="28"/>
      <c r="HJY108" s="28"/>
      <c r="HJZ108" s="28"/>
      <c r="HKA108" s="52"/>
      <c r="HKB108" s="51"/>
      <c r="HKC108" s="51"/>
      <c r="HKD108" s="51"/>
      <c r="HKE108" s="47"/>
      <c r="HKF108" s="52"/>
      <c r="HKG108" s="52"/>
      <c r="HKH108" s="52"/>
      <c r="HKI108" s="28"/>
      <c r="HKJ108" s="28"/>
      <c r="HKK108" s="28"/>
      <c r="HKL108" s="52"/>
      <c r="HKM108" s="28"/>
      <c r="HKN108" s="28"/>
      <c r="HKO108" s="28"/>
      <c r="HKP108" s="28"/>
      <c r="HKQ108" s="52"/>
      <c r="HKR108" s="51"/>
      <c r="HKS108" s="51"/>
      <c r="HKT108" s="51"/>
      <c r="HKU108" s="47"/>
      <c r="HKV108" s="52"/>
      <c r="HKW108" s="52"/>
      <c r="HKX108" s="52"/>
      <c r="HKY108" s="28"/>
      <c r="HKZ108" s="28"/>
      <c r="HLA108" s="28"/>
      <c r="HLB108" s="52"/>
      <c r="HLC108" s="28"/>
      <c r="HLD108" s="28"/>
      <c r="HLE108" s="28"/>
      <c r="HLF108" s="28"/>
      <c r="HLG108" s="52"/>
      <c r="HLH108" s="51"/>
      <c r="HLI108" s="51"/>
      <c r="HLJ108" s="51"/>
      <c r="HLK108" s="47"/>
      <c r="HLL108" s="52"/>
      <c r="HLM108" s="52"/>
      <c r="HLN108" s="52"/>
      <c r="HLO108" s="28"/>
      <c r="HLP108" s="28"/>
      <c r="HLQ108" s="28"/>
      <c r="HLR108" s="52"/>
      <c r="HLS108" s="28"/>
      <c r="HLT108" s="28"/>
      <c r="HLU108" s="28"/>
      <c r="HLV108" s="28"/>
      <c r="HLW108" s="52"/>
      <c r="HLX108" s="51"/>
      <c r="HLY108" s="51"/>
      <c r="HLZ108" s="51"/>
      <c r="HMA108" s="47"/>
      <c r="HMB108" s="52"/>
      <c r="HMC108" s="52"/>
      <c r="HMD108" s="52"/>
      <c r="HME108" s="28"/>
      <c r="HMF108" s="28"/>
      <c r="HMG108" s="28"/>
      <c r="HMH108" s="52"/>
      <c r="HMI108" s="28"/>
      <c r="HMJ108" s="28"/>
      <c r="HMK108" s="28"/>
      <c r="HML108" s="28"/>
      <c r="HMM108" s="52"/>
      <c r="HMN108" s="51"/>
      <c r="HMO108" s="51"/>
      <c r="HMP108" s="51"/>
      <c r="HMQ108" s="47"/>
      <c r="HMR108" s="52"/>
      <c r="HMS108" s="52"/>
      <c r="HMT108" s="52"/>
      <c r="HMU108" s="28"/>
      <c r="HMV108" s="28"/>
      <c r="HMW108" s="28"/>
      <c r="HMX108" s="52"/>
      <c r="HMY108" s="28"/>
      <c r="HMZ108" s="28"/>
      <c r="HNA108" s="28"/>
      <c r="HNB108" s="28"/>
      <c r="HNC108" s="52"/>
      <c r="HND108" s="51"/>
      <c r="HNE108" s="51"/>
      <c r="HNF108" s="51"/>
      <c r="HNG108" s="47"/>
      <c r="HNH108" s="52"/>
      <c r="HNI108" s="52"/>
      <c r="HNJ108" s="52"/>
      <c r="HNK108" s="28"/>
      <c r="HNL108" s="28"/>
      <c r="HNM108" s="28"/>
      <c r="HNN108" s="52"/>
      <c r="HNO108" s="28"/>
      <c r="HNP108" s="28"/>
      <c r="HNQ108" s="28"/>
      <c r="HNR108" s="28"/>
      <c r="HNS108" s="52"/>
      <c r="HNT108" s="51"/>
      <c r="HNU108" s="51"/>
      <c r="HNV108" s="51"/>
      <c r="HNW108" s="47"/>
      <c r="HNX108" s="52"/>
      <c r="HNY108" s="52"/>
      <c r="HNZ108" s="52"/>
      <c r="HOA108" s="28"/>
      <c r="HOB108" s="28"/>
      <c r="HOC108" s="28"/>
      <c r="HOD108" s="52"/>
      <c r="HOE108" s="28"/>
      <c r="HOF108" s="28"/>
      <c r="HOG108" s="28"/>
      <c r="HOH108" s="28"/>
      <c r="HOI108" s="52"/>
      <c r="HOJ108" s="51"/>
      <c r="HOK108" s="51"/>
      <c r="HOL108" s="51"/>
      <c r="HOM108" s="47"/>
      <c r="HON108" s="52"/>
      <c r="HOO108" s="52"/>
      <c r="HOP108" s="52"/>
      <c r="HOQ108" s="28"/>
      <c r="HOR108" s="28"/>
      <c r="HOS108" s="28"/>
      <c r="HOT108" s="52"/>
      <c r="HOU108" s="28"/>
      <c r="HOV108" s="28"/>
      <c r="HOW108" s="28"/>
      <c r="HOX108" s="28"/>
      <c r="HOY108" s="52"/>
      <c r="HOZ108" s="51"/>
      <c r="HPA108" s="51"/>
      <c r="HPB108" s="51"/>
      <c r="HPC108" s="47"/>
      <c r="HPD108" s="52"/>
      <c r="HPE108" s="52"/>
      <c r="HPF108" s="52"/>
      <c r="HPG108" s="28"/>
      <c r="HPH108" s="28"/>
      <c r="HPI108" s="28"/>
      <c r="HPJ108" s="52"/>
      <c r="HPK108" s="28"/>
      <c r="HPL108" s="28"/>
      <c r="HPM108" s="28"/>
      <c r="HPN108" s="28"/>
      <c r="HPO108" s="52"/>
      <c r="HPP108" s="51"/>
      <c r="HPQ108" s="51"/>
      <c r="HPR108" s="51"/>
      <c r="HPS108" s="47"/>
      <c r="HPT108" s="52"/>
      <c r="HPU108" s="52"/>
      <c r="HPV108" s="52"/>
      <c r="HPW108" s="28"/>
      <c r="HPX108" s="28"/>
      <c r="HPY108" s="28"/>
      <c r="HPZ108" s="52"/>
      <c r="HQA108" s="28"/>
      <c r="HQB108" s="28"/>
      <c r="HQC108" s="28"/>
      <c r="HQD108" s="28"/>
      <c r="HQE108" s="52"/>
      <c r="HQF108" s="51"/>
      <c r="HQG108" s="51"/>
      <c r="HQH108" s="51"/>
      <c r="HQI108" s="47"/>
      <c r="HQJ108" s="52"/>
      <c r="HQK108" s="52"/>
      <c r="HQL108" s="52"/>
      <c r="HQM108" s="28"/>
      <c r="HQN108" s="28"/>
      <c r="HQO108" s="28"/>
      <c r="HQP108" s="52"/>
      <c r="HQQ108" s="28"/>
      <c r="HQR108" s="28"/>
      <c r="HQS108" s="28"/>
      <c r="HQT108" s="28"/>
      <c r="HQU108" s="52"/>
      <c r="HQV108" s="51"/>
      <c r="HQW108" s="51"/>
      <c r="HQX108" s="51"/>
      <c r="HQY108" s="47"/>
      <c r="HQZ108" s="52"/>
      <c r="HRA108" s="52"/>
      <c r="HRB108" s="52"/>
      <c r="HRC108" s="28"/>
      <c r="HRD108" s="28"/>
      <c r="HRE108" s="28"/>
      <c r="HRF108" s="52"/>
      <c r="HRG108" s="28"/>
      <c r="HRH108" s="28"/>
      <c r="HRI108" s="28"/>
      <c r="HRJ108" s="28"/>
      <c r="HRK108" s="52"/>
      <c r="HRL108" s="51"/>
      <c r="HRM108" s="51"/>
      <c r="HRN108" s="51"/>
      <c r="HRO108" s="47"/>
      <c r="HRP108" s="52"/>
      <c r="HRQ108" s="52"/>
      <c r="HRR108" s="52"/>
      <c r="HRS108" s="28"/>
      <c r="HRT108" s="28"/>
      <c r="HRU108" s="28"/>
      <c r="HRV108" s="52"/>
      <c r="HRW108" s="28"/>
      <c r="HRX108" s="28"/>
      <c r="HRY108" s="28"/>
      <c r="HRZ108" s="28"/>
      <c r="HSA108" s="52"/>
      <c r="HSB108" s="51"/>
      <c r="HSC108" s="51"/>
      <c r="HSD108" s="51"/>
      <c r="HSE108" s="47"/>
      <c r="HSF108" s="52"/>
      <c r="HSG108" s="52"/>
      <c r="HSH108" s="52"/>
      <c r="HSI108" s="28"/>
      <c r="HSJ108" s="28"/>
      <c r="HSK108" s="28"/>
      <c r="HSL108" s="52"/>
      <c r="HSM108" s="28"/>
      <c r="HSN108" s="28"/>
      <c r="HSO108" s="28"/>
      <c r="HSP108" s="28"/>
      <c r="HSQ108" s="52"/>
      <c r="HSR108" s="51"/>
      <c r="HSS108" s="51"/>
      <c r="HST108" s="51"/>
      <c r="HSU108" s="47"/>
      <c r="HSV108" s="52"/>
      <c r="HSW108" s="52"/>
      <c r="HSX108" s="52"/>
      <c r="HSY108" s="28"/>
      <c r="HSZ108" s="28"/>
      <c r="HTA108" s="28"/>
      <c r="HTB108" s="52"/>
      <c r="HTC108" s="28"/>
      <c r="HTD108" s="28"/>
      <c r="HTE108" s="28"/>
      <c r="HTF108" s="28"/>
      <c r="HTG108" s="52"/>
      <c r="HTH108" s="51"/>
      <c r="HTI108" s="51"/>
      <c r="HTJ108" s="51"/>
      <c r="HTK108" s="47"/>
      <c r="HTL108" s="52"/>
      <c r="HTM108" s="52"/>
      <c r="HTN108" s="52"/>
      <c r="HTO108" s="28"/>
      <c r="HTP108" s="28"/>
      <c r="HTQ108" s="28"/>
      <c r="HTR108" s="52"/>
      <c r="HTS108" s="28"/>
      <c r="HTT108" s="28"/>
      <c r="HTU108" s="28"/>
      <c r="HTV108" s="28"/>
      <c r="HTW108" s="52"/>
      <c r="HTX108" s="51"/>
      <c r="HTY108" s="51"/>
      <c r="HTZ108" s="51"/>
      <c r="HUA108" s="47"/>
      <c r="HUB108" s="52"/>
      <c r="HUC108" s="52"/>
      <c r="HUD108" s="52"/>
      <c r="HUE108" s="28"/>
      <c r="HUF108" s="28"/>
      <c r="HUG108" s="28"/>
      <c r="HUH108" s="52"/>
      <c r="HUI108" s="28"/>
      <c r="HUJ108" s="28"/>
      <c r="HUK108" s="28"/>
      <c r="HUL108" s="28"/>
      <c r="HUM108" s="52"/>
      <c r="HUN108" s="51"/>
      <c r="HUO108" s="51"/>
      <c r="HUP108" s="51"/>
      <c r="HUQ108" s="47"/>
      <c r="HUR108" s="52"/>
      <c r="HUS108" s="52"/>
      <c r="HUT108" s="52"/>
      <c r="HUU108" s="28"/>
      <c r="HUV108" s="28"/>
      <c r="HUW108" s="28"/>
      <c r="HUX108" s="52"/>
      <c r="HUY108" s="28"/>
      <c r="HUZ108" s="28"/>
      <c r="HVA108" s="28"/>
      <c r="HVB108" s="28"/>
      <c r="HVC108" s="52"/>
      <c r="HVD108" s="51"/>
      <c r="HVE108" s="51"/>
      <c r="HVF108" s="51"/>
      <c r="HVG108" s="47"/>
      <c r="HVH108" s="52"/>
      <c r="HVI108" s="52"/>
      <c r="HVJ108" s="52"/>
      <c r="HVK108" s="28"/>
      <c r="HVL108" s="28"/>
      <c r="HVM108" s="28"/>
      <c r="HVN108" s="52"/>
      <c r="HVO108" s="28"/>
      <c r="HVP108" s="28"/>
      <c r="HVQ108" s="28"/>
      <c r="HVR108" s="28"/>
      <c r="HVS108" s="52"/>
      <c r="HVT108" s="51"/>
      <c r="HVU108" s="51"/>
      <c r="HVV108" s="51"/>
      <c r="HVW108" s="47"/>
      <c r="HVX108" s="52"/>
      <c r="HVY108" s="52"/>
      <c r="HVZ108" s="52"/>
      <c r="HWA108" s="28"/>
      <c r="HWB108" s="28"/>
      <c r="HWC108" s="28"/>
      <c r="HWD108" s="52"/>
      <c r="HWE108" s="28"/>
      <c r="HWF108" s="28"/>
      <c r="HWG108" s="28"/>
      <c r="HWH108" s="28"/>
      <c r="HWI108" s="52"/>
      <c r="HWJ108" s="51"/>
      <c r="HWK108" s="51"/>
      <c r="HWL108" s="51"/>
      <c r="HWM108" s="47"/>
      <c r="HWN108" s="52"/>
      <c r="HWO108" s="52"/>
      <c r="HWP108" s="52"/>
      <c r="HWQ108" s="28"/>
      <c r="HWR108" s="28"/>
      <c r="HWS108" s="28"/>
      <c r="HWT108" s="52"/>
      <c r="HWU108" s="28"/>
      <c r="HWV108" s="28"/>
      <c r="HWW108" s="28"/>
      <c r="HWX108" s="28"/>
      <c r="HWY108" s="52"/>
      <c r="HWZ108" s="51"/>
      <c r="HXA108" s="51"/>
      <c r="HXB108" s="51"/>
      <c r="HXC108" s="47"/>
      <c r="HXD108" s="52"/>
      <c r="HXE108" s="52"/>
      <c r="HXF108" s="52"/>
      <c r="HXG108" s="28"/>
      <c r="HXH108" s="28"/>
      <c r="HXI108" s="28"/>
      <c r="HXJ108" s="52"/>
      <c r="HXK108" s="28"/>
      <c r="HXL108" s="28"/>
      <c r="HXM108" s="28"/>
      <c r="HXN108" s="28"/>
      <c r="HXO108" s="52"/>
      <c r="HXP108" s="51"/>
      <c r="HXQ108" s="51"/>
      <c r="HXR108" s="51"/>
      <c r="HXS108" s="47"/>
      <c r="HXT108" s="52"/>
      <c r="HXU108" s="52"/>
      <c r="HXV108" s="52"/>
      <c r="HXW108" s="28"/>
      <c r="HXX108" s="28"/>
      <c r="HXY108" s="28"/>
      <c r="HXZ108" s="52"/>
      <c r="HYA108" s="28"/>
      <c r="HYB108" s="28"/>
      <c r="HYC108" s="28"/>
      <c r="HYD108" s="28"/>
      <c r="HYE108" s="52"/>
      <c r="HYF108" s="51"/>
      <c r="HYG108" s="51"/>
      <c r="HYH108" s="51"/>
      <c r="HYI108" s="47"/>
      <c r="HYJ108" s="52"/>
      <c r="HYK108" s="52"/>
      <c r="HYL108" s="52"/>
      <c r="HYM108" s="28"/>
      <c r="HYN108" s="28"/>
      <c r="HYO108" s="28"/>
      <c r="HYP108" s="52"/>
      <c r="HYQ108" s="28"/>
      <c r="HYR108" s="28"/>
      <c r="HYS108" s="28"/>
      <c r="HYT108" s="28"/>
      <c r="HYU108" s="52"/>
      <c r="HYV108" s="51"/>
      <c r="HYW108" s="51"/>
      <c r="HYX108" s="51"/>
      <c r="HYY108" s="47"/>
      <c r="HYZ108" s="52"/>
      <c r="HZA108" s="52"/>
      <c r="HZB108" s="52"/>
      <c r="HZC108" s="28"/>
      <c r="HZD108" s="28"/>
      <c r="HZE108" s="28"/>
      <c r="HZF108" s="52"/>
      <c r="HZG108" s="28"/>
      <c r="HZH108" s="28"/>
      <c r="HZI108" s="28"/>
      <c r="HZJ108" s="28"/>
      <c r="HZK108" s="52"/>
      <c r="HZL108" s="51"/>
      <c r="HZM108" s="51"/>
      <c r="HZN108" s="51"/>
      <c r="HZO108" s="47"/>
      <c r="HZP108" s="52"/>
      <c r="HZQ108" s="52"/>
      <c r="HZR108" s="52"/>
      <c r="HZS108" s="28"/>
      <c r="HZT108" s="28"/>
      <c r="HZU108" s="28"/>
      <c r="HZV108" s="52"/>
      <c r="HZW108" s="28"/>
      <c r="HZX108" s="28"/>
      <c r="HZY108" s="28"/>
      <c r="HZZ108" s="28"/>
      <c r="IAA108" s="52"/>
      <c r="IAB108" s="51"/>
      <c r="IAC108" s="51"/>
      <c r="IAD108" s="51"/>
      <c r="IAE108" s="47"/>
      <c r="IAF108" s="52"/>
      <c r="IAG108" s="52"/>
      <c r="IAH108" s="52"/>
      <c r="IAI108" s="28"/>
      <c r="IAJ108" s="28"/>
      <c r="IAK108" s="28"/>
      <c r="IAL108" s="52"/>
      <c r="IAM108" s="28"/>
      <c r="IAN108" s="28"/>
      <c r="IAO108" s="28"/>
      <c r="IAP108" s="28"/>
      <c r="IAQ108" s="52"/>
      <c r="IAR108" s="51"/>
      <c r="IAS108" s="51"/>
      <c r="IAT108" s="51"/>
      <c r="IAU108" s="47"/>
      <c r="IAV108" s="52"/>
      <c r="IAW108" s="52"/>
      <c r="IAX108" s="52"/>
      <c r="IAY108" s="28"/>
      <c r="IAZ108" s="28"/>
      <c r="IBA108" s="28"/>
      <c r="IBB108" s="52"/>
      <c r="IBC108" s="28"/>
      <c r="IBD108" s="28"/>
      <c r="IBE108" s="28"/>
      <c r="IBF108" s="28"/>
      <c r="IBG108" s="52"/>
      <c r="IBH108" s="51"/>
      <c r="IBI108" s="51"/>
      <c r="IBJ108" s="51"/>
      <c r="IBK108" s="47"/>
      <c r="IBL108" s="52"/>
      <c r="IBM108" s="52"/>
      <c r="IBN108" s="52"/>
      <c r="IBO108" s="28"/>
      <c r="IBP108" s="28"/>
      <c r="IBQ108" s="28"/>
      <c r="IBR108" s="52"/>
      <c r="IBS108" s="28"/>
      <c r="IBT108" s="28"/>
      <c r="IBU108" s="28"/>
      <c r="IBV108" s="28"/>
      <c r="IBW108" s="52"/>
      <c r="IBX108" s="51"/>
      <c r="IBY108" s="51"/>
      <c r="IBZ108" s="51"/>
      <c r="ICA108" s="47"/>
      <c r="ICB108" s="52"/>
      <c r="ICC108" s="52"/>
      <c r="ICD108" s="52"/>
      <c r="ICE108" s="28"/>
      <c r="ICF108" s="28"/>
      <c r="ICG108" s="28"/>
      <c r="ICH108" s="52"/>
      <c r="ICI108" s="28"/>
      <c r="ICJ108" s="28"/>
      <c r="ICK108" s="28"/>
      <c r="ICL108" s="28"/>
      <c r="ICM108" s="52"/>
      <c r="ICN108" s="51"/>
      <c r="ICO108" s="51"/>
      <c r="ICP108" s="51"/>
      <c r="ICQ108" s="47"/>
      <c r="ICR108" s="52"/>
      <c r="ICS108" s="52"/>
      <c r="ICT108" s="52"/>
      <c r="ICU108" s="28"/>
      <c r="ICV108" s="28"/>
      <c r="ICW108" s="28"/>
      <c r="ICX108" s="52"/>
      <c r="ICY108" s="28"/>
      <c r="ICZ108" s="28"/>
      <c r="IDA108" s="28"/>
      <c r="IDB108" s="28"/>
      <c r="IDC108" s="52"/>
      <c r="IDD108" s="51"/>
      <c r="IDE108" s="51"/>
      <c r="IDF108" s="51"/>
      <c r="IDG108" s="47"/>
      <c r="IDH108" s="52"/>
      <c r="IDI108" s="52"/>
      <c r="IDJ108" s="52"/>
      <c r="IDK108" s="28"/>
      <c r="IDL108" s="28"/>
      <c r="IDM108" s="28"/>
      <c r="IDN108" s="52"/>
      <c r="IDO108" s="28"/>
      <c r="IDP108" s="28"/>
      <c r="IDQ108" s="28"/>
      <c r="IDR108" s="28"/>
      <c r="IDS108" s="52"/>
      <c r="IDT108" s="51"/>
      <c r="IDU108" s="51"/>
      <c r="IDV108" s="51"/>
      <c r="IDW108" s="47"/>
      <c r="IDX108" s="52"/>
      <c r="IDY108" s="52"/>
      <c r="IDZ108" s="52"/>
      <c r="IEA108" s="28"/>
      <c r="IEB108" s="28"/>
      <c r="IEC108" s="28"/>
      <c r="IED108" s="52"/>
      <c r="IEE108" s="28"/>
      <c r="IEF108" s="28"/>
      <c r="IEG108" s="28"/>
      <c r="IEH108" s="28"/>
      <c r="IEI108" s="52"/>
      <c r="IEJ108" s="51"/>
      <c r="IEK108" s="51"/>
      <c r="IEL108" s="51"/>
      <c r="IEM108" s="47"/>
      <c r="IEN108" s="52"/>
      <c r="IEO108" s="52"/>
      <c r="IEP108" s="52"/>
      <c r="IEQ108" s="28"/>
      <c r="IER108" s="28"/>
      <c r="IES108" s="28"/>
      <c r="IET108" s="52"/>
      <c r="IEU108" s="28"/>
      <c r="IEV108" s="28"/>
      <c r="IEW108" s="28"/>
      <c r="IEX108" s="28"/>
      <c r="IEY108" s="52"/>
      <c r="IEZ108" s="51"/>
      <c r="IFA108" s="51"/>
      <c r="IFB108" s="51"/>
      <c r="IFC108" s="47"/>
      <c r="IFD108" s="52"/>
      <c r="IFE108" s="52"/>
      <c r="IFF108" s="52"/>
      <c r="IFG108" s="28"/>
      <c r="IFH108" s="28"/>
      <c r="IFI108" s="28"/>
      <c r="IFJ108" s="52"/>
      <c r="IFK108" s="28"/>
      <c r="IFL108" s="28"/>
      <c r="IFM108" s="28"/>
      <c r="IFN108" s="28"/>
      <c r="IFO108" s="52"/>
      <c r="IFP108" s="51"/>
      <c r="IFQ108" s="51"/>
      <c r="IFR108" s="51"/>
      <c r="IFS108" s="47"/>
      <c r="IFT108" s="52"/>
      <c r="IFU108" s="52"/>
      <c r="IFV108" s="52"/>
      <c r="IFW108" s="28"/>
      <c r="IFX108" s="28"/>
      <c r="IFY108" s="28"/>
      <c r="IFZ108" s="52"/>
      <c r="IGA108" s="28"/>
      <c r="IGB108" s="28"/>
      <c r="IGC108" s="28"/>
      <c r="IGD108" s="28"/>
      <c r="IGE108" s="52"/>
      <c r="IGF108" s="51"/>
      <c r="IGG108" s="51"/>
      <c r="IGH108" s="51"/>
      <c r="IGI108" s="47"/>
      <c r="IGJ108" s="52"/>
      <c r="IGK108" s="52"/>
      <c r="IGL108" s="52"/>
      <c r="IGM108" s="28"/>
      <c r="IGN108" s="28"/>
      <c r="IGO108" s="28"/>
      <c r="IGP108" s="52"/>
      <c r="IGQ108" s="28"/>
      <c r="IGR108" s="28"/>
      <c r="IGS108" s="28"/>
      <c r="IGT108" s="28"/>
      <c r="IGU108" s="52"/>
      <c r="IGV108" s="51"/>
      <c r="IGW108" s="51"/>
      <c r="IGX108" s="51"/>
      <c r="IGY108" s="47"/>
      <c r="IGZ108" s="52"/>
      <c r="IHA108" s="52"/>
      <c r="IHB108" s="52"/>
      <c r="IHC108" s="28"/>
      <c r="IHD108" s="28"/>
      <c r="IHE108" s="28"/>
      <c r="IHF108" s="52"/>
      <c r="IHG108" s="28"/>
      <c r="IHH108" s="28"/>
      <c r="IHI108" s="28"/>
      <c r="IHJ108" s="28"/>
      <c r="IHK108" s="52"/>
      <c r="IHL108" s="51"/>
      <c r="IHM108" s="51"/>
      <c r="IHN108" s="51"/>
      <c r="IHO108" s="47"/>
      <c r="IHP108" s="52"/>
      <c r="IHQ108" s="52"/>
      <c r="IHR108" s="52"/>
      <c r="IHS108" s="28"/>
      <c r="IHT108" s="28"/>
      <c r="IHU108" s="28"/>
      <c r="IHV108" s="52"/>
      <c r="IHW108" s="28"/>
      <c r="IHX108" s="28"/>
      <c r="IHY108" s="28"/>
      <c r="IHZ108" s="28"/>
      <c r="IIA108" s="52"/>
      <c r="IIB108" s="51"/>
      <c r="IIC108" s="51"/>
      <c r="IID108" s="51"/>
      <c r="IIE108" s="47"/>
      <c r="IIF108" s="52"/>
      <c r="IIG108" s="52"/>
      <c r="IIH108" s="52"/>
      <c r="III108" s="28"/>
      <c r="IIJ108" s="28"/>
      <c r="IIK108" s="28"/>
      <c r="IIL108" s="52"/>
      <c r="IIM108" s="28"/>
      <c r="IIN108" s="28"/>
      <c r="IIO108" s="28"/>
      <c r="IIP108" s="28"/>
      <c r="IIQ108" s="52"/>
      <c r="IIR108" s="51"/>
      <c r="IIS108" s="51"/>
      <c r="IIT108" s="51"/>
      <c r="IIU108" s="47"/>
      <c r="IIV108" s="52"/>
      <c r="IIW108" s="52"/>
      <c r="IIX108" s="52"/>
      <c r="IIY108" s="28"/>
      <c r="IIZ108" s="28"/>
      <c r="IJA108" s="28"/>
      <c r="IJB108" s="52"/>
      <c r="IJC108" s="28"/>
      <c r="IJD108" s="28"/>
      <c r="IJE108" s="28"/>
      <c r="IJF108" s="28"/>
      <c r="IJG108" s="52"/>
      <c r="IJH108" s="51"/>
      <c r="IJI108" s="51"/>
      <c r="IJJ108" s="51"/>
      <c r="IJK108" s="47"/>
      <c r="IJL108" s="52"/>
      <c r="IJM108" s="52"/>
      <c r="IJN108" s="52"/>
      <c r="IJO108" s="28"/>
      <c r="IJP108" s="28"/>
      <c r="IJQ108" s="28"/>
      <c r="IJR108" s="52"/>
      <c r="IJS108" s="28"/>
      <c r="IJT108" s="28"/>
      <c r="IJU108" s="28"/>
      <c r="IJV108" s="28"/>
      <c r="IJW108" s="52"/>
      <c r="IJX108" s="51"/>
      <c r="IJY108" s="51"/>
      <c r="IJZ108" s="51"/>
      <c r="IKA108" s="47"/>
      <c r="IKB108" s="52"/>
      <c r="IKC108" s="52"/>
      <c r="IKD108" s="52"/>
      <c r="IKE108" s="28"/>
      <c r="IKF108" s="28"/>
      <c r="IKG108" s="28"/>
      <c r="IKH108" s="52"/>
      <c r="IKI108" s="28"/>
      <c r="IKJ108" s="28"/>
      <c r="IKK108" s="28"/>
      <c r="IKL108" s="28"/>
      <c r="IKM108" s="52"/>
      <c r="IKN108" s="51"/>
      <c r="IKO108" s="51"/>
      <c r="IKP108" s="51"/>
      <c r="IKQ108" s="47"/>
      <c r="IKR108" s="52"/>
      <c r="IKS108" s="52"/>
      <c r="IKT108" s="52"/>
      <c r="IKU108" s="28"/>
      <c r="IKV108" s="28"/>
      <c r="IKW108" s="28"/>
      <c r="IKX108" s="52"/>
      <c r="IKY108" s="28"/>
      <c r="IKZ108" s="28"/>
      <c r="ILA108" s="28"/>
      <c r="ILB108" s="28"/>
      <c r="ILC108" s="52"/>
      <c r="ILD108" s="51"/>
      <c r="ILE108" s="51"/>
      <c r="ILF108" s="51"/>
      <c r="ILG108" s="47"/>
      <c r="ILH108" s="52"/>
      <c r="ILI108" s="52"/>
      <c r="ILJ108" s="52"/>
      <c r="ILK108" s="28"/>
      <c r="ILL108" s="28"/>
      <c r="ILM108" s="28"/>
      <c r="ILN108" s="52"/>
      <c r="ILO108" s="28"/>
      <c r="ILP108" s="28"/>
      <c r="ILQ108" s="28"/>
      <c r="ILR108" s="28"/>
      <c r="ILS108" s="52"/>
      <c r="ILT108" s="51"/>
      <c r="ILU108" s="51"/>
      <c r="ILV108" s="51"/>
      <c r="ILW108" s="47"/>
      <c r="ILX108" s="52"/>
      <c r="ILY108" s="52"/>
      <c r="ILZ108" s="52"/>
      <c r="IMA108" s="28"/>
      <c r="IMB108" s="28"/>
      <c r="IMC108" s="28"/>
      <c r="IMD108" s="52"/>
      <c r="IME108" s="28"/>
      <c r="IMF108" s="28"/>
      <c r="IMG108" s="28"/>
      <c r="IMH108" s="28"/>
      <c r="IMI108" s="52"/>
      <c r="IMJ108" s="51"/>
      <c r="IMK108" s="51"/>
      <c r="IML108" s="51"/>
      <c r="IMM108" s="47"/>
      <c r="IMN108" s="52"/>
      <c r="IMO108" s="52"/>
      <c r="IMP108" s="52"/>
      <c r="IMQ108" s="28"/>
      <c r="IMR108" s="28"/>
      <c r="IMS108" s="28"/>
      <c r="IMT108" s="52"/>
      <c r="IMU108" s="28"/>
      <c r="IMV108" s="28"/>
      <c r="IMW108" s="28"/>
      <c r="IMX108" s="28"/>
      <c r="IMY108" s="52"/>
      <c r="IMZ108" s="51"/>
      <c r="INA108" s="51"/>
      <c r="INB108" s="51"/>
      <c r="INC108" s="47"/>
      <c r="IND108" s="52"/>
      <c r="INE108" s="52"/>
      <c r="INF108" s="52"/>
      <c r="ING108" s="28"/>
      <c r="INH108" s="28"/>
      <c r="INI108" s="28"/>
      <c r="INJ108" s="52"/>
      <c r="INK108" s="28"/>
      <c r="INL108" s="28"/>
      <c r="INM108" s="28"/>
      <c r="INN108" s="28"/>
      <c r="INO108" s="52"/>
      <c r="INP108" s="51"/>
      <c r="INQ108" s="51"/>
      <c r="INR108" s="51"/>
      <c r="INS108" s="47"/>
      <c r="INT108" s="52"/>
      <c r="INU108" s="52"/>
      <c r="INV108" s="52"/>
      <c r="INW108" s="28"/>
      <c r="INX108" s="28"/>
      <c r="INY108" s="28"/>
      <c r="INZ108" s="52"/>
      <c r="IOA108" s="28"/>
      <c r="IOB108" s="28"/>
      <c r="IOC108" s="28"/>
      <c r="IOD108" s="28"/>
      <c r="IOE108" s="52"/>
      <c r="IOF108" s="51"/>
      <c r="IOG108" s="51"/>
      <c r="IOH108" s="51"/>
      <c r="IOI108" s="47"/>
      <c r="IOJ108" s="52"/>
      <c r="IOK108" s="52"/>
      <c r="IOL108" s="52"/>
      <c r="IOM108" s="28"/>
      <c r="ION108" s="28"/>
      <c r="IOO108" s="28"/>
      <c r="IOP108" s="52"/>
      <c r="IOQ108" s="28"/>
      <c r="IOR108" s="28"/>
      <c r="IOS108" s="28"/>
      <c r="IOT108" s="28"/>
      <c r="IOU108" s="52"/>
      <c r="IOV108" s="51"/>
      <c r="IOW108" s="51"/>
      <c r="IOX108" s="51"/>
      <c r="IOY108" s="47"/>
      <c r="IOZ108" s="52"/>
      <c r="IPA108" s="52"/>
      <c r="IPB108" s="52"/>
      <c r="IPC108" s="28"/>
      <c r="IPD108" s="28"/>
      <c r="IPE108" s="28"/>
      <c r="IPF108" s="52"/>
      <c r="IPG108" s="28"/>
      <c r="IPH108" s="28"/>
      <c r="IPI108" s="28"/>
      <c r="IPJ108" s="28"/>
      <c r="IPK108" s="52"/>
      <c r="IPL108" s="51"/>
      <c r="IPM108" s="51"/>
      <c r="IPN108" s="51"/>
      <c r="IPO108" s="47"/>
      <c r="IPP108" s="52"/>
      <c r="IPQ108" s="52"/>
      <c r="IPR108" s="52"/>
      <c r="IPS108" s="28"/>
      <c r="IPT108" s="28"/>
      <c r="IPU108" s="28"/>
      <c r="IPV108" s="52"/>
      <c r="IPW108" s="28"/>
      <c r="IPX108" s="28"/>
      <c r="IPY108" s="28"/>
      <c r="IPZ108" s="28"/>
      <c r="IQA108" s="52"/>
      <c r="IQB108" s="51"/>
      <c r="IQC108" s="51"/>
      <c r="IQD108" s="51"/>
      <c r="IQE108" s="47"/>
      <c r="IQF108" s="52"/>
      <c r="IQG108" s="52"/>
      <c r="IQH108" s="52"/>
      <c r="IQI108" s="28"/>
      <c r="IQJ108" s="28"/>
      <c r="IQK108" s="28"/>
      <c r="IQL108" s="52"/>
      <c r="IQM108" s="28"/>
      <c r="IQN108" s="28"/>
      <c r="IQO108" s="28"/>
      <c r="IQP108" s="28"/>
      <c r="IQQ108" s="52"/>
      <c r="IQR108" s="51"/>
      <c r="IQS108" s="51"/>
      <c r="IQT108" s="51"/>
      <c r="IQU108" s="47"/>
      <c r="IQV108" s="52"/>
      <c r="IQW108" s="52"/>
      <c r="IQX108" s="52"/>
      <c r="IQY108" s="28"/>
      <c r="IQZ108" s="28"/>
      <c r="IRA108" s="28"/>
      <c r="IRB108" s="52"/>
      <c r="IRC108" s="28"/>
      <c r="IRD108" s="28"/>
      <c r="IRE108" s="28"/>
      <c r="IRF108" s="28"/>
      <c r="IRG108" s="52"/>
      <c r="IRH108" s="51"/>
      <c r="IRI108" s="51"/>
      <c r="IRJ108" s="51"/>
      <c r="IRK108" s="47"/>
      <c r="IRL108" s="52"/>
      <c r="IRM108" s="52"/>
      <c r="IRN108" s="52"/>
      <c r="IRO108" s="28"/>
      <c r="IRP108" s="28"/>
      <c r="IRQ108" s="28"/>
      <c r="IRR108" s="52"/>
      <c r="IRS108" s="28"/>
      <c r="IRT108" s="28"/>
      <c r="IRU108" s="28"/>
      <c r="IRV108" s="28"/>
      <c r="IRW108" s="52"/>
      <c r="IRX108" s="51"/>
      <c r="IRY108" s="51"/>
      <c r="IRZ108" s="51"/>
      <c r="ISA108" s="47"/>
      <c r="ISB108" s="52"/>
      <c r="ISC108" s="52"/>
      <c r="ISD108" s="52"/>
      <c r="ISE108" s="28"/>
      <c r="ISF108" s="28"/>
      <c r="ISG108" s="28"/>
      <c r="ISH108" s="52"/>
      <c r="ISI108" s="28"/>
      <c r="ISJ108" s="28"/>
      <c r="ISK108" s="28"/>
      <c r="ISL108" s="28"/>
      <c r="ISM108" s="52"/>
      <c r="ISN108" s="51"/>
      <c r="ISO108" s="51"/>
      <c r="ISP108" s="51"/>
      <c r="ISQ108" s="47"/>
      <c r="ISR108" s="52"/>
      <c r="ISS108" s="52"/>
      <c r="IST108" s="52"/>
      <c r="ISU108" s="28"/>
      <c r="ISV108" s="28"/>
      <c r="ISW108" s="28"/>
      <c r="ISX108" s="52"/>
      <c r="ISY108" s="28"/>
      <c r="ISZ108" s="28"/>
      <c r="ITA108" s="28"/>
      <c r="ITB108" s="28"/>
      <c r="ITC108" s="52"/>
      <c r="ITD108" s="51"/>
      <c r="ITE108" s="51"/>
      <c r="ITF108" s="51"/>
      <c r="ITG108" s="47"/>
      <c r="ITH108" s="52"/>
      <c r="ITI108" s="52"/>
      <c r="ITJ108" s="52"/>
      <c r="ITK108" s="28"/>
      <c r="ITL108" s="28"/>
      <c r="ITM108" s="28"/>
      <c r="ITN108" s="52"/>
      <c r="ITO108" s="28"/>
      <c r="ITP108" s="28"/>
      <c r="ITQ108" s="28"/>
      <c r="ITR108" s="28"/>
      <c r="ITS108" s="52"/>
      <c r="ITT108" s="51"/>
      <c r="ITU108" s="51"/>
      <c r="ITV108" s="51"/>
      <c r="ITW108" s="47"/>
      <c r="ITX108" s="52"/>
      <c r="ITY108" s="52"/>
      <c r="ITZ108" s="52"/>
      <c r="IUA108" s="28"/>
      <c r="IUB108" s="28"/>
      <c r="IUC108" s="28"/>
      <c r="IUD108" s="52"/>
      <c r="IUE108" s="28"/>
      <c r="IUF108" s="28"/>
      <c r="IUG108" s="28"/>
      <c r="IUH108" s="28"/>
      <c r="IUI108" s="52"/>
      <c r="IUJ108" s="51"/>
      <c r="IUK108" s="51"/>
      <c r="IUL108" s="51"/>
      <c r="IUM108" s="47"/>
      <c r="IUN108" s="52"/>
      <c r="IUO108" s="52"/>
      <c r="IUP108" s="52"/>
      <c r="IUQ108" s="28"/>
      <c r="IUR108" s="28"/>
      <c r="IUS108" s="28"/>
      <c r="IUT108" s="52"/>
      <c r="IUU108" s="28"/>
      <c r="IUV108" s="28"/>
      <c r="IUW108" s="28"/>
      <c r="IUX108" s="28"/>
      <c r="IUY108" s="52"/>
      <c r="IUZ108" s="51"/>
      <c r="IVA108" s="51"/>
      <c r="IVB108" s="51"/>
      <c r="IVC108" s="47"/>
      <c r="IVD108" s="52"/>
      <c r="IVE108" s="52"/>
      <c r="IVF108" s="52"/>
      <c r="IVG108" s="28"/>
      <c r="IVH108" s="28"/>
      <c r="IVI108" s="28"/>
      <c r="IVJ108" s="52"/>
      <c r="IVK108" s="28"/>
      <c r="IVL108" s="28"/>
      <c r="IVM108" s="28"/>
      <c r="IVN108" s="28"/>
      <c r="IVO108" s="52"/>
      <c r="IVP108" s="51"/>
      <c r="IVQ108" s="51"/>
      <c r="IVR108" s="51"/>
      <c r="IVS108" s="47"/>
      <c r="IVT108" s="52"/>
      <c r="IVU108" s="52"/>
      <c r="IVV108" s="52"/>
      <c r="IVW108" s="28"/>
      <c r="IVX108" s="28"/>
      <c r="IVY108" s="28"/>
      <c r="IVZ108" s="52"/>
      <c r="IWA108" s="28"/>
      <c r="IWB108" s="28"/>
      <c r="IWC108" s="28"/>
      <c r="IWD108" s="28"/>
      <c r="IWE108" s="52"/>
      <c r="IWF108" s="51"/>
      <c r="IWG108" s="51"/>
      <c r="IWH108" s="51"/>
      <c r="IWI108" s="47"/>
      <c r="IWJ108" s="52"/>
      <c r="IWK108" s="52"/>
      <c r="IWL108" s="52"/>
      <c r="IWM108" s="28"/>
      <c r="IWN108" s="28"/>
      <c r="IWO108" s="28"/>
      <c r="IWP108" s="52"/>
      <c r="IWQ108" s="28"/>
      <c r="IWR108" s="28"/>
      <c r="IWS108" s="28"/>
      <c r="IWT108" s="28"/>
      <c r="IWU108" s="52"/>
      <c r="IWV108" s="51"/>
      <c r="IWW108" s="51"/>
      <c r="IWX108" s="51"/>
      <c r="IWY108" s="47"/>
      <c r="IWZ108" s="52"/>
      <c r="IXA108" s="52"/>
      <c r="IXB108" s="52"/>
      <c r="IXC108" s="28"/>
      <c r="IXD108" s="28"/>
      <c r="IXE108" s="28"/>
      <c r="IXF108" s="52"/>
      <c r="IXG108" s="28"/>
      <c r="IXH108" s="28"/>
      <c r="IXI108" s="28"/>
      <c r="IXJ108" s="28"/>
      <c r="IXK108" s="52"/>
      <c r="IXL108" s="51"/>
      <c r="IXM108" s="51"/>
      <c r="IXN108" s="51"/>
      <c r="IXO108" s="47"/>
      <c r="IXP108" s="52"/>
      <c r="IXQ108" s="52"/>
      <c r="IXR108" s="52"/>
      <c r="IXS108" s="28"/>
      <c r="IXT108" s="28"/>
      <c r="IXU108" s="28"/>
      <c r="IXV108" s="52"/>
      <c r="IXW108" s="28"/>
      <c r="IXX108" s="28"/>
      <c r="IXY108" s="28"/>
      <c r="IXZ108" s="28"/>
      <c r="IYA108" s="52"/>
      <c r="IYB108" s="51"/>
      <c r="IYC108" s="51"/>
      <c r="IYD108" s="51"/>
      <c r="IYE108" s="47"/>
      <c r="IYF108" s="52"/>
      <c r="IYG108" s="52"/>
      <c r="IYH108" s="52"/>
      <c r="IYI108" s="28"/>
      <c r="IYJ108" s="28"/>
      <c r="IYK108" s="28"/>
      <c r="IYL108" s="52"/>
      <c r="IYM108" s="28"/>
      <c r="IYN108" s="28"/>
      <c r="IYO108" s="28"/>
      <c r="IYP108" s="28"/>
      <c r="IYQ108" s="52"/>
      <c r="IYR108" s="51"/>
      <c r="IYS108" s="51"/>
      <c r="IYT108" s="51"/>
      <c r="IYU108" s="47"/>
      <c r="IYV108" s="52"/>
      <c r="IYW108" s="52"/>
      <c r="IYX108" s="52"/>
      <c r="IYY108" s="28"/>
      <c r="IYZ108" s="28"/>
      <c r="IZA108" s="28"/>
      <c r="IZB108" s="52"/>
      <c r="IZC108" s="28"/>
      <c r="IZD108" s="28"/>
      <c r="IZE108" s="28"/>
      <c r="IZF108" s="28"/>
      <c r="IZG108" s="52"/>
      <c r="IZH108" s="51"/>
      <c r="IZI108" s="51"/>
      <c r="IZJ108" s="51"/>
      <c r="IZK108" s="47"/>
      <c r="IZL108" s="52"/>
      <c r="IZM108" s="52"/>
      <c r="IZN108" s="52"/>
      <c r="IZO108" s="28"/>
      <c r="IZP108" s="28"/>
      <c r="IZQ108" s="28"/>
      <c r="IZR108" s="52"/>
      <c r="IZS108" s="28"/>
      <c r="IZT108" s="28"/>
      <c r="IZU108" s="28"/>
      <c r="IZV108" s="28"/>
      <c r="IZW108" s="52"/>
      <c r="IZX108" s="51"/>
      <c r="IZY108" s="51"/>
      <c r="IZZ108" s="51"/>
      <c r="JAA108" s="47"/>
      <c r="JAB108" s="52"/>
      <c r="JAC108" s="52"/>
      <c r="JAD108" s="52"/>
      <c r="JAE108" s="28"/>
      <c r="JAF108" s="28"/>
      <c r="JAG108" s="28"/>
      <c r="JAH108" s="52"/>
      <c r="JAI108" s="28"/>
      <c r="JAJ108" s="28"/>
      <c r="JAK108" s="28"/>
      <c r="JAL108" s="28"/>
      <c r="JAM108" s="52"/>
      <c r="JAN108" s="51"/>
      <c r="JAO108" s="51"/>
      <c r="JAP108" s="51"/>
      <c r="JAQ108" s="47"/>
      <c r="JAR108" s="52"/>
      <c r="JAS108" s="52"/>
      <c r="JAT108" s="52"/>
      <c r="JAU108" s="28"/>
      <c r="JAV108" s="28"/>
      <c r="JAW108" s="28"/>
      <c r="JAX108" s="52"/>
      <c r="JAY108" s="28"/>
      <c r="JAZ108" s="28"/>
      <c r="JBA108" s="28"/>
      <c r="JBB108" s="28"/>
      <c r="JBC108" s="52"/>
      <c r="JBD108" s="51"/>
      <c r="JBE108" s="51"/>
      <c r="JBF108" s="51"/>
      <c r="JBG108" s="47"/>
      <c r="JBH108" s="52"/>
      <c r="JBI108" s="52"/>
      <c r="JBJ108" s="52"/>
      <c r="JBK108" s="28"/>
      <c r="JBL108" s="28"/>
      <c r="JBM108" s="28"/>
      <c r="JBN108" s="52"/>
      <c r="JBO108" s="28"/>
      <c r="JBP108" s="28"/>
      <c r="JBQ108" s="28"/>
      <c r="JBR108" s="28"/>
      <c r="JBS108" s="52"/>
      <c r="JBT108" s="51"/>
      <c r="JBU108" s="51"/>
      <c r="JBV108" s="51"/>
      <c r="JBW108" s="47"/>
      <c r="JBX108" s="52"/>
      <c r="JBY108" s="52"/>
      <c r="JBZ108" s="52"/>
      <c r="JCA108" s="28"/>
      <c r="JCB108" s="28"/>
      <c r="JCC108" s="28"/>
      <c r="JCD108" s="52"/>
      <c r="JCE108" s="28"/>
      <c r="JCF108" s="28"/>
      <c r="JCG108" s="28"/>
      <c r="JCH108" s="28"/>
      <c r="JCI108" s="52"/>
      <c r="JCJ108" s="51"/>
      <c r="JCK108" s="51"/>
      <c r="JCL108" s="51"/>
      <c r="JCM108" s="47"/>
      <c r="JCN108" s="52"/>
      <c r="JCO108" s="52"/>
      <c r="JCP108" s="52"/>
      <c r="JCQ108" s="28"/>
      <c r="JCR108" s="28"/>
      <c r="JCS108" s="28"/>
      <c r="JCT108" s="52"/>
      <c r="JCU108" s="28"/>
      <c r="JCV108" s="28"/>
      <c r="JCW108" s="28"/>
      <c r="JCX108" s="28"/>
      <c r="JCY108" s="52"/>
      <c r="JCZ108" s="51"/>
      <c r="JDA108" s="51"/>
      <c r="JDB108" s="51"/>
      <c r="JDC108" s="47"/>
      <c r="JDD108" s="52"/>
      <c r="JDE108" s="52"/>
      <c r="JDF108" s="52"/>
      <c r="JDG108" s="28"/>
      <c r="JDH108" s="28"/>
      <c r="JDI108" s="28"/>
      <c r="JDJ108" s="52"/>
      <c r="JDK108" s="28"/>
      <c r="JDL108" s="28"/>
      <c r="JDM108" s="28"/>
      <c r="JDN108" s="28"/>
      <c r="JDO108" s="52"/>
      <c r="JDP108" s="51"/>
      <c r="JDQ108" s="51"/>
      <c r="JDR108" s="51"/>
      <c r="JDS108" s="47"/>
      <c r="JDT108" s="52"/>
      <c r="JDU108" s="52"/>
      <c r="JDV108" s="52"/>
      <c r="JDW108" s="28"/>
      <c r="JDX108" s="28"/>
      <c r="JDY108" s="28"/>
      <c r="JDZ108" s="52"/>
      <c r="JEA108" s="28"/>
      <c r="JEB108" s="28"/>
      <c r="JEC108" s="28"/>
      <c r="JED108" s="28"/>
      <c r="JEE108" s="52"/>
      <c r="JEF108" s="51"/>
      <c r="JEG108" s="51"/>
      <c r="JEH108" s="51"/>
      <c r="JEI108" s="47"/>
      <c r="JEJ108" s="52"/>
      <c r="JEK108" s="52"/>
      <c r="JEL108" s="52"/>
      <c r="JEM108" s="28"/>
      <c r="JEN108" s="28"/>
      <c r="JEO108" s="28"/>
      <c r="JEP108" s="52"/>
      <c r="JEQ108" s="28"/>
      <c r="JER108" s="28"/>
      <c r="JES108" s="28"/>
      <c r="JET108" s="28"/>
      <c r="JEU108" s="52"/>
      <c r="JEV108" s="51"/>
      <c r="JEW108" s="51"/>
      <c r="JEX108" s="51"/>
      <c r="JEY108" s="47"/>
      <c r="JEZ108" s="52"/>
      <c r="JFA108" s="52"/>
      <c r="JFB108" s="52"/>
      <c r="JFC108" s="28"/>
      <c r="JFD108" s="28"/>
      <c r="JFE108" s="28"/>
      <c r="JFF108" s="52"/>
      <c r="JFG108" s="28"/>
      <c r="JFH108" s="28"/>
      <c r="JFI108" s="28"/>
      <c r="JFJ108" s="28"/>
      <c r="JFK108" s="52"/>
      <c r="JFL108" s="51"/>
      <c r="JFM108" s="51"/>
      <c r="JFN108" s="51"/>
      <c r="JFO108" s="47"/>
      <c r="JFP108" s="52"/>
      <c r="JFQ108" s="52"/>
      <c r="JFR108" s="52"/>
      <c r="JFS108" s="28"/>
      <c r="JFT108" s="28"/>
      <c r="JFU108" s="28"/>
      <c r="JFV108" s="52"/>
      <c r="JFW108" s="28"/>
      <c r="JFX108" s="28"/>
      <c r="JFY108" s="28"/>
      <c r="JFZ108" s="28"/>
      <c r="JGA108" s="52"/>
      <c r="JGB108" s="51"/>
      <c r="JGC108" s="51"/>
      <c r="JGD108" s="51"/>
      <c r="JGE108" s="47"/>
      <c r="JGF108" s="52"/>
      <c r="JGG108" s="52"/>
      <c r="JGH108" s="52"/>
      <c r="JGI108" s="28"/>
      <c r="JGJ108" s="28"/>
      <c r="JGK108" s="28"/>
      <c r="JGL108" s="52"/>
      <c r="JGM108" s="28"/>
      <c r="JGN108" s="28"/>
      <c r="JGO108" s="28"/>
      <c r="JGP108" s="28"/>
      <c r="JGQ108" s="52"/>
      <c r="JGR108" s="51"/>
      <c r="JGS108" s="51"/>
      <c r="JGT108" s="51"/>
      <c r="JGU108" s="47"/>
      <c r="JGV108" s="52"/>
      <c r="JGW108" s="52"/>
      <c r="JGX108" s="52"/>
      <c r="JGY108" s="28"/>
      <c r="JGZ108" s="28"/>
      <c r="JHA108" s="28"/>
      <c r="JHB108" s="52"/>
      <c r="JHC108" s="28"/>
      <c r="JHD108" s="28"/>
      <c r="JHE108" s="28"/>
      <c r="JHF108" s="28"/>
      <c r="JHG108" s="52"/>
      <c r="JHH108" s="51"/>
      <c r="JHI108" s="51"/>
      <c r="JHJ108" s="51"/>
      <c r="JHK108" s="47"/>
      <c r="JHL108" s="52"/>
      <c r="JHM108" s="52"/>
      <c r="JHN108" s="52"/>
      <c r="JHO108" s="28"/>
      <c r="JHP108" s="28"/>
      <c r="JHQ108" s="28"/>
      <c r="JHR108" s="52"/>
      <c r="JHS108" s="28"/>
      <c r="JHT108" s="28"/>
      <c r="JHU108" s="28"/>
      <c r="JHV108" s="28"/>
      <c r="JHW108" s="52"/>
      <c r="JHX108" s="51"/>
      <c r="JHY108" s="51"/>
      <c r="JHZ108" s="51"/>
      <c r="JIA108" s="47"/>
      <c r="JIB108" s="52"/>
      <c r="JIC108" s="52"/>
      <c r="JID108" s="52"/>
      <c r="JIE108" s="28"/>
      <c r="JIF108" s="28"/>
      <c r="JIG108" s="28"/>
      <c r="JIH108" s="52"/>
      <c r="JII108" s="28"/>
      <c r="JIJ108" s="28"/>
      <c r="JIK108" s="28"/>
      <c r="JIL108" s="28"/>
      <c r="JIM108" s="52"/>
      <c r="JIN108" s="51"/>
      <c r="JIO108" s="51"/>
      <c r="JIP108" s="51"/>
      <c r="JIQ108" s="47"/>
      <c r="JIR108" s="52"/>
      <c r="JIS108" s="52"/>
      <c r="JIT108" s="52"/>
      <c r="JIU108" s="28"/>
      <c r="JIV108" s="28"/>
      <c r="JIW108" s="28"/>
      <c r="JIX108" s="52"/>
      <c r="JIY108" s="28"/>
      <c r="JIZ108" s="28"/>
      <c r="JJA108" s="28"/>
      <c r="JJB108" s="28"/>
      <c r="JJC108" s="52"/>
      <c r="JJD108" s="51"/>
      <c r="JJE108" s="51"/>
      <c r="JJF108" s="51"/>
      <c r="JJG108" s="47"/>
      <c r="JJH108" s="52"/>
      <c r="JJI108" s="52"/>
      <c r="JJJ108" s="52"/>
      <c r="JJK108" s="28"/>
      <c r="JJL108" s="28"/>
      <c r="JJM108" s="28"/>
      <c r="JJN108" s="52"/>
      <c r="JJO108" s="28"/>
      <c r="JJP108" s="28"/>
      <c r="JJQ108" s="28"/>
      <c r="JJR108" s="28"/>
      <c r="JJS108" s="52"/>
      <c r="JJT108" s="51"/>
      <c r="JJU108" s="51"/>
      <c r="JJV108" s="51"/>
      <c r="JJW108" s="47"/>
      <c r="JJX108" s="52"/>
      <c r="JJY108" s="52"/>
      <c r="JJZ108" s="52"/>
      <c r="JKA108" s="28"/>
      <c r="JKB108" s="28"/>
      <c r="JKC108" s="28"/>
      <c r="JKD108" s="52"/>
      <c r="JKE108" s="28"/>
      <c r="JKF108" s="28"/>
      <c r="JKG108" s="28"/>
      <c r="JKH108" s="28"/>
      <c r="JKI108" s="52"/>
      <c r="JKJ108" s="51"/>
      <c r="JKK108" s="51"/>
      <c r="JKL108" s="51"/>
      <c r="JKM108" s="47"/>
      <c r="JKN108" s="52"/>
      <c r="JKO108" s="52"/>
      <c r="JKP108" s="52"/>
      <c r="JKQ108" s="28"/>
      <c r="JKR108" s="28"/>
      <c r="JKS108" s="28"/>
      <c r="JKT108" s="52"/>
      <c r="JKU108" s="28"/>
      <c r="JKV108" s="28"/>
      <c r="JKW108" s="28"/>
      <c r="JKX108" s="28"/>
      <c r="JKY108" s="52"/>
      <c r="JKZ108" s="51"/>
      <c r="JLA108" s="51"/>
      <c r="JLB108" s="51"/>
      <c r="JLC108" s="47"/>
      <c r="JLD108" s="52"/>
      <c r="JLE108" s="52"/>
      <c r="JLF108" s="52"/>
      <c r="JLG108" s="28"/>
      <c r="JLH108" s="28"/>
      <c r="JLI108" s="28"/>
      <c r="JLJ108" s="52"/>
      <c r="JLK108" s="28"/>
      <c r="JLL108" s="28"/>
      <c r="JLM108" s="28"/>
      <c r="JLN108" s="28"/>
      <c r="JLO108" s="52"/>
      <c r="JLP108" s="51"/>
      <c r="JLQ108" s="51"/>
      <c r="JLR108" s="51"/>
      <c r="JLS108" s="47"/>
      <c r="JLT108" s="52"/>
      <c r="JLU108" s="52"/>
      <c r="JLV108" s="52"/>
      <c r="JLW108" s="28"/>
      <c r="JLX108" s="28"/>
      <c r="JLY108" s="28"/>
      <c r="JLZ108" s="52"/>
      <c r="JMA108" s="28"/>
      <c r="JMB108" s="28"/>
      <c r="JMC108" s="28"/>
      <c r="JMD108" s="28"/>
      <c r="JME108" s="52"/>
      <c r="JMF108" s="51"/>
      <c r="JMG108" s="51"/>
      <c r="JMH108" s="51"/>
      <c r="JMI108" s="47"/>
      <c r="JMJ108" s="52"/>
      <c r="JMK108" s="52"/>
      <c r="JML108" s="52"/>
      <c r="JMM108" s="28"/>
      <c r="JMN108" s="28"/>
      <c r="JMO108" s="28"/>
      <c r="JMP108" s="52"/>
      <c r="JMQ108" s="28"/>
      <c r="JMR108" s="28"/>
      <c r="JMS108" s="28"/>
      <c r="JMT108" s="28"/>
      <c r="JMU108" s="52"/>
      <c r="JMV108" s="51"/>
      <c r="JMW108" s="51"/>
      <c r="JMX108" s="51"/>
      <c r="JMY108" s="47"/>
      <c r="JMZ108" s="52"/>
      <c r="JNA108" s="52"/>
      <c r="JNB108" s="52"/>
      <c r="JNC108" s="28"/>
      <c r="JND108" s="28"/>
      <c r="JNE108" s="28"/>
      <c r="JNF108" s="52"/>
      <c r="JNG108" s="28"/>
      <c r="JNH108" s="28"/>
      <c r="JNI108" s="28"/>
      <c r="JNJ108" s="28"/>
      <c r="JNK108" s="52"/>
      <c r="JNL108" s="51"/>
      <c r="JNM108" s="51"/>
      <c r="JNN108" s="51"/>
      <c r="JNO108" s="47"/>
      <c r="JNP108" s="52"/>
      <c r="JNQ108" s="52"/>
      <c r="JNR108" s="52"/>
      <c r="JNS108" s="28"/>
      <c r="JNT108" s="28"/>
      <c r="JNU108" s="28"/>
      <c r="JNV108" s="52"/>
      <c r="JNW108" s="28"/>
      <c r="JNX108" s="28"/>
      <c r="JNY108" s="28"/>
      <c r="JNZ108" s="28"/>
      <c r="JOA108" s="52"/>
      <c r="JOB108" s="51"/>
      <c r="JOC108" s="51"/>
      <c r="JOD108" s="51"/>
      <c r="JOE108" s="47"/>
      <c r="JOF108" s="52"/>
      <c r="JOG108" s="52"/>
      <c r="JOH108" s="52"/>
      <c r="JOI108" s="28"/>
      <c r="JOJ108" s="28"/>
      <c r="JOK108" s="28"/>
      <c r="JOL108" s="52"/>
      <c r="JOM108" s="28"/>
      <c r="JON108" s="28"/>
      <c r="JOO108" s="28"/>
      <c r="JOP108" s="28"/>
      <c r="JOQ108" s="52"/>
      <c r="JOR108" s="51"/>
      <c r="JOS108" s="51"/>
      <c r="JOT108" s="51"/>
      <c r="JOU108" s="47"/>
      <c r="JOV108" s="52"/>
      <c r="JOW108" s="52"/>
      <c r="JOX108" s="52"/>
      <c r="JOY108" s="28"/>
      <c r="JOZ108" s="28"/>
      <c r="JPA108" s="28"/>
      <c r="JPB108" s="52"/>
      <c r="JPC108" s="28"/>
      <c r="JPD108" s="28"/>
      <c r="JPE108" s="28"/>
      <c r="JPF108" s="28"/>
      <c r="JPG108" s="52"/>
      <c r="JPH108" s="51"/>
      <c r="JPI108" s="51"/>
      <c r="JPJ108" s="51"/>
      <c r="JPK108" s="47"/>
      <c r="JPL108" s="52"/>
      <c r="JPM108" s="52"/>
      <c r="JPN108" s="52"/>
      <c r="JPO108" s="28"/>
      <c r="JPP108" s="28"/>
      <c r="JPQ108" s="28"/>
      <c r="JPR108" s="52"/>
      <c r="JPS108" s="28"/>
      <c r="JPT108" s="28"/>
      <c r="JPU108" s="28"/>
      <c r="JPV108" s="28"/>
      <c r="JPW108" s="52"/>
      <c r="JPX108" s="51"/>
      <c r="JPY108" s="51"/>
      <c r="JPZ108" s="51"/>
      <c r="JQA108" s="47"/>
      <c r="JQB108" s="52"/>
      <c r="JQC108" s="52"/>
      <c r="JQD108" s="52"/>
      <c r="JQE108" s="28"/>
      <c r="JQF108" s="28"/>
      <c r="JQG108" s="28"/>
      <c r="JQH108" s="52"/>
      <c r="JQI108" s="28"/>
      <c r="JQJ108" s="28"/>
      <c r="JQK108" s="28"/>
      <c r="JQL108" s="28"/>
      <c r="JQM108" s="52"/>
      <c r="JQN108" s="51"/>
      <c r="JQO108" s="51"/>
      <c r="JQP108" s="51"/>
      <c r="JQQ108" s="47"/>
      <c r="JQR108" s="52"/>
      <c r="JQS108" s="52"/>
      <c r="JQT108" s="52"/>
      <c r="JQU108" s="28"/>
      <c r="JQV108" s="28"/>
      <c r="JQW108" s="28"/>
      <c r="JQX108" s="52"/>
      <c r="JQY108" s="28"/>
      <c r="JQZ108" s="28"/>
      <c r="JRA108" s="28"/>
      <c r="JRB108" s="28"/>
      <c r="JRC108" s="52"/>
      <c r="JRD108" s="51"/>
      <c r="JRE108" s="51"/>
      <c r="JRF108" s="51"/>
      <c r="JRG108" s="47"/>
      <c r="JRH108" s="52"/>
      <c r="JRI108" s="52"/>
      <c r="JRJ108" s="52"/>
      <c r="JRK108" s="28"/>
      <c r="JRL108" s="28"/>
      <c r="JRM108" s="28"/>
      <c r="JRN108" s="52"/>
      <c r="JRO108" s="28"/>
      <c r="JRP108" s="28"/>
      <c r="JRQ108" s="28"/>
      <c r="JRR108" s="28"/>
      <c r="JRS108" s="52"/>
      <c r="JRT108" s="51"/>
      <c r="JRU108" s="51"/>
      <c r="JRV108" s="51"/>
      <c r="JRW108" s="47"/>
      <c r="JRX108" s="52"/>
      <c r="JRY108" s="52"/>
      <c r="JRZ108" s="52"/>
      <c r="JSA108" s="28"/>
      <c r="JSB108" s="28"/>
      <c r="JSC108" s="28"/>
      <c r="JSD108" s="52"/>
      <c r="JSE108" s="28"/>
      <c r="JSF108" s="28"/>
      <c r="JSG108" s="28"/>
      <c r="JSH108" s="28"/>
      <c r="JSI108" s="52"/>
      <c r="JSJ108" s="51"/>
      <c r="JSK108" s="51"/>
      <c r="JSL108" s="51"/>
      <c r="JSM108" s="47"/>
      <c r="JSN108" s="52"/>
      <c r="JSO108" s="52"/>
      <c r="JSP108" s="52"/>
      <c r="JSQ108" s="28"/>
      <c r="JSR108" s="28"/>
      <c r="JSS108" s="28"/>
      <c r="JST108" s="52"/>
      <c r="JSU108" s="28"/>
      <c r="JSV108" s="28"/>
      <c r="JSW108" s="28"/>
      <c r="JSX108" s="28"/>
      <c r="JSY108" s="52"/>
      <c r="JSZ108" s="51"/>
      <c r="JTA108" s="51"/>
      <c r="JTB108" s="51"/>
      <c r="JTC108" s="47"/>
      <c r="JTD108" s="52"/>
      <c r="JTE108" s="52"/>
      <c r="JTF108" s="52"/>
      <c r="JTG108" s="28"/>
      <c r="JTH108" s="28"/>
      <c r="JTI108" s="28"/>
      <c r="JTJ108" s="52"/>
      <c r="JTK108" s="28"/>
      <c r="JTL108" s="28"/>
      <c r="JTM108" s="28"/>
      <c r="JTN108" s="28"/>
      <c r="JTO108" s="52"/>
      <c r="JTP108" s="51"/>
      <c r="JTQ108" s="51"/>
      <c r="JTR108" s="51"/>
      <c r="JTS108" s="47"/>
      <c r="JTT108" s="52"/>
      <c r="JTU108" s="52"/>
      <c r="JTV108" s="52"/>
      <c r="JTW108" s="28"/>
      <c r="JTX108" s="28"/>
      <c r="JTY108" s="28"/>
      <c r="JTZ108" s="52"/>
      <c r="JUA108" s="28"/>
      <c r="JUB108" s="28"/>
      <c r="JUC108" s="28"/>
      <c r="JUD108" s="28"/>
      <c r="JUE108" s="52"/>
      <c r="JUF108" s="51"/>
      <c r="JUG108" s="51"/>
      <c r="JUH108" s="51"/>
      <c r="JUI108" s="47"/>
      <c r="JUJ108" s="52"/>
      <c r="JUK108" s="52"/>
      <c r="JUL108" s="52"/>
      <c r="JUM108" s="28"/>
      <c r="JUN108" s="28"/>
      <c r="JUO108" s="28"/>
      <c r="JUP108" s="52"/>
      <c r="JUQ108" s="28"/>
      <c r="JUR108" s="28"/>
      <c r="JUS108" s="28"/>
      <c r="JUT108" s="28"/>
      <c r="JUU108" s="52"/>
      <c r="JUV108" s="51"/>
      <c r="JUW108" s="51"/>
      <c r="JUX108" s="51"/>
      <c r="JUY108" s="47"/>
      <c r="JUZ108" s="52"/>
      <c r="JVA108" s="52"/>
      <c r="JVB108" s="52"/>
      <c r="JVC108" s="28"/>
      <c r="JVD108" s="28"/>
      <c r="JVE108" s="28"/>
      <c r="JVF108" s="52"/>
      <c r="JVG108" s="28"/>
      <c r="JVH108" s="28"/>
      <c r="JVI108" s="28"/>
      <c r="JVJ108" s="28"/>
      <c r="JVK108" s="52"/>
      <c r="JVL108" s="51"/>
      <c r="JVM108" s="51"/>
      <c r="JVN108" s="51"/>
      <c r="JVO108" s="47"/>
      <c r="JVP108" s="52"/>
      <c r="JVQ108" s="52"/>
      <c r="JVR108" s="52"/>
      <c r="JVS108" s="28"/>
      <c r="JVT108" s="28"/>
      <c r="JVU108" s="28"/>
      <c r="JVV108" s="52"/>
      <c r="JVW108" s="28"/>
      <c r="JVX108" s="28"/>
      <c r="JVY108" s="28"/>
      <c r="JVZ108" s="28"/>
      <c r="JWA108" s="52"/>
      <c r="JWB108" s="51"/>
      <c r="JWC108" s="51"/>
      <c r="JWD108" s="51"/>
      <c r="JWE108" s="47"/>
      <c r="JWF108" s="52"/>
      <c r="JWG108" s="52"/>
      <c r="JWH108" s="52"/>
      <c r="JWI108" s="28"/>
      <c r="JWJ108" s="28"/>
      <c r="JWK108" s="28"/>
      <c r="JWL108" s="52"/>
      <c r="JWM108" s="28"/>
      <c r="JWN108" s="28"/>
      <c r="JWO108" s="28"/>
      <c r="JWP108" s="28"/>
      <c r="JWQ108" s="52"/>
      <c r="JWR108" s="51"/>
      <c r="JWS108" s="51"/>
      <c r="JWT108" s="51"/>
      <c r="JWU108" s="47"/>
      <c r="JWV108" s="52"/>
      <c r="JWW108" s="52"/>
      <c r="JWX108" s="52"/>
      <c r="JWY108" s="28"/>
      <c r="JWZ108" s="28"/>
      <c r="JXA108" s="28"/>
      <c r="JXB108" s="52"/>
      <c r="JXC108" s="28"/>
      <c r="JXD108" s="28"/>
      <c r="JXE108" s="28"/>
      <c r="JXF108" s="28"/>
      <c r="JXG108" s="52"/>
      <c r="JXH108" s="51"/>
      <c r="JXI108" s="51"/>
      <c r="JXJ108" s="51"/>
      <c r="JXK108" s="47"/>
      <c r="JXL108" s="52"/>
      <c r="JXM108" s="52"/>
      <c r="JXN108" s="52"/>
      <c r="JXO108" s="28"/>
      <c r="JXP108" s="28"/>
      <c r="JXQ108" s="28"/>
      <c r="JXR108" s="52"/>
      <c r="JXS108" s="28"/>
      <c r="JXT108" s="28"/>
      <c r="JXU108" s="28"/>
      <c r="JXV108" s="28"/>
      <c r="JXW108" s="52"/>
      <c r="JXX108" s="51"/>
      <c r="JXY108" s="51"/>
      <c r="JXZ108" s="51"/>
      <c r="JYA108" s="47"/>
      <c r="JYB108" s="52"/>
      <c r="JYC108" s="52"/>
      <c r="JYD108" s="52"/>
      <c r="JYE108" s="28"/>
      <c r="JYF108" s="28"/>
      <c r="JYG108" s="28"/>
      <c r="JYH108" s="52"/>
      <c r="JYI108" s="28"/>
      <c r="JYJ108" s="28"/>
      <c r="JYK108" s="28"/>
      <c r="JYL108" s="28"/>
      <c r="JYM108" s="52"/>
      <c r="JYN108" s="51"/>
      <c r="JYO108" s="51"/>
      <c r="JYP108" s="51"/>
      <c r="JYQ108" s="47"/>
      <c r="JYR108" s="52"/>
      <c r="JYS108" s="52"/>
      <c r="JYT108" s="52"/>
      <c r="JYU108" s="28"/>
      <c r="JYV108" s="28"/>
      <c r="JYW108" s="28"/>
      <c r="JYX108" s="52"/>
      <c r="JYY108" s="28"/>
      <c r="JYZ108" s="28"/>
      <c r="JZA108" s="28"/>
      <c r="JZB108" s="28"/>
      <c r="JZC108" s="52"/>
      <c r="JZD108" s="51"/>
      <c r="JZE108" s="51"/>
      <c r="JZF108" s="51"/>
      <c r="JZG108" s="47"/>
      <c r="JZH108" s="52"/>
      <c r="JZI108" s="52"/>
      <c r="JZJ108" s="52"/>
      <c r="JZK108" s="28"/>
      <c r="JZL108" s="28"/>
      <c r="JZM108" s="28"/>
      <c r="JZN108" s="52"/>
      <c r="JZO108" s="28"/>
      <c r="JZP108" s="28"/>
      <c r="JZQ108" s="28"/>
      <c r="JZR108" s="28"/>
      <c r="JZS108" s="52"/>
      <c r="JZT108" s="51"/>
      <c r="JZU108" s="51"/>
      <c r="JZV108" s="51"/>
      <c r="JZW108" s="47"/>
      <c r="JZX108" s="52"/>
      <c r="JZY108" s="52"/>
      <c r="JZZ108" s="52"/>
      <c r="KAA108" s="28"/>
      <c r="KAB108" s="28"/>
      <c r="KAC108" s="28"/>
      <c r="KAD108" s="52"/>
      <c r="KAE108" s="28"/>
      <c r="KAF108" s="28"/>
      <c r="KAG108" s="28"/>
      <c r="KAH108" s="28"/>
      <c r="KAI108" s="52"/>
      <c r="KAJ108" s="51"/>
      <c r="KAK108" s="51"/>
      <c r="KAL108" s="51"/>
      <c r="KAM108" s="47"/>
      <c r="KAN108" s="52"/>
      <c r="KAO108" s="52"/>
      <c r="KAP108" s="52"/>
      <c r="KAQ108" s="28"/>
      <c r="KAR108" s="28"/>
      <c r="KAS108" s="28"/>
      <c r="KAT108" s="52"/>
      <c r="KAU108" s="28"/>
      <c r="KAV108" s="28"/>
      <c r="KAW108" s="28"/>
      <c r="KAX108" s="28"/>
      <c r="KAY108" s="52"/>
      <c r="KAZ108" s="51"/>
      <c r="KBA108" s="51"/>
      <c r="KBB108" s="51"/>
      <c r="KBC108" s="47"/>
      <c r="KBD108" s="52"/>
      <c r="KBE108" s="52"/>
      <c r="KBF108" s="52"/>
      <c r="KBG108" s="28"/>
      <c r="KBH108" s="28"/>
      <c r="KBI108" s="28"/>
      <c r="KBJ108" s="52"/>
      <c r="KBK108" s="28"/>
      <c r="KBL108" s="28"/>
      <c r="KBM108" s="28"/>
      <c r="KBN108" s="28"/>
      <c r="KBO108" s="52"/>
      <c r="KBP108" s="51"/>
      <c r="KBQ108" s="51"/>
      <c r="KBR108" s="51"/>
      <c r="KBS108" s="47"/>
      <c r="KBT108" s="52"/>
      <c r="KBU108" s="52"/>
      <c r="KBV108" s="52"/>
      <c r="KBW108" s="28"/>
      <c r="KBX108" s="28"/>
      <c r="KBY108" s="28"/>
      <c r="KBZ108" s="52"/>
      <c r="KCA108" s="28"/>
      <c r="KCB108" s="28"/>
      <c r="KCC108" s="28"/>
      <c r="KCD108" s="28"/>
      <c r="KCE108" s="52"/>
      <c r="KCF108" s="51"/>
      <c r="KCG108" s="51"/>
      <c r="KCH108" s="51"/>
      <c r="KCI108" s="47"/>
      <c r="KCJ108" s="52"/>
      <c r="KCK108" s="52"/>
      <c r="KCL108" s="52"/>
      <c r="KCM108" s="28"/>
      <c r="KCN108" s="28"/>
      <c r="KCO108" s="28"/>
      <c r="KCP108" s="52"/>
      <c r="KCQ108" s="28"/>
      <c r="KCR108" s="28"/>
      <c r="KCS108" s="28"/>
      <c r="KCT108" s="28"/>
      <c r="KCU108" s="52"/>
      <c r="KCV108" s="51"/>
      <c r="KCW108" s="51"/>
      <c r="KCX108" s="51"/>
      <c r="KCY108" s="47"/>
      <c r="KCZ108" s="52"/>
      <c r="KDA108" s="52"/>
      <c r="KDB108" s="52"/>
      <c r="KDC108" s="28"/>
      <c r="KDD108" s="28"/>
      <c r="KDE108" s="28"/>
      <c r="KDF108" s="52"/>
      <c r="KDG108" s="28"/>
      <c r="KDH108" s="28"/>
      <c r="KDI108" s="28"/>
      <c r="KDJ108" s="28"/>
      <c r="KDK108" s="52"/>
      <c r="KDL108" s="51"/>
      <c r="KDM108" s="51"/>
      <c r="KDN108" s="51"/>
      <c r="KDO108" s="47"/>
      <c r="KDP108" s="52"/>
      <c r="KDQ108" s="52"/>
      <c r="KDR108" s="52"/>
      <c r="KDS108" s="28"/>
      <c r="KDT108" s="28"/>
      <c r="KDU108" s="28"/>
      <c r="KDV108" s="52"/>
      <c r="KDW108" s="28"/>
      <c r="KDX108" s="28"/>
      <c r="KDY108" s="28"/>
      <c r="KDZ108" s="28"/>
      <c r="KEA108" s="52"/>
      <c r="KEB108" s="51"/>
      <c r="KEC108" s="51"/>
      <c r="KED108" s="51"/>
      <c r="KEE108" s="47"/>
      <c r="KEF108" s="52"/>
      <c r="KEG108" s="52"/>
      <c r="KEH108" s="52"/>
      <c r="KEI108" s="28"/>
      <c r="KEJ108" s="28"/>
      <c r="KEK108" s="28"/>
      <c r="KEL108" s="52"/>
      <c r="KEM108" s="28"/>
      <c r="KEN108" s="28"/>
      <c r="KEO108" s="28"/>
      <c r="KEP108" s="28"/>
      <c r="KEQ108" s="52"/>
      <c r="KER108" s="51"/>
      <c r="KES108" s="51"/>
      <c r="KET108" s="51"/>
      <c r="KEU108" s="47"/>
      <c r="KEV108" s="52"/>
      <c r="KEW108" s="52"/>
      <c r="KEX108" s="52"/>
      <c r="KEY108" s="28"/>
      <c r="KEZ108" s="28"/>
      <c r="KFA108" s="28"/>
      <c r="KFB108" s="52"/>
      <c r="KFC108" s="28"/>
      <c r="KFD108" s="28"/>
      <c r="KFE108" s="28"/>
      <c r="KFF108" s="28"/>
      <c r="KFG108" s="52"/>
      <c r="KFH108" s="51"/>
      <c r="KFI108" s="51"/>
      <c r="KFJ108" s="51"/>
      <c r="KFK108" s="47"/>
      <c r="KFL108" s="52"/>
      <c r="KFM108" s="52"/>
      <c r="KFN108" s="52"/>
      <c r="KFO108" s="28"/>
      <c r="KFP108" s="28"/>
      <c r="KFQ108" s="28"/>
      <c r="KFR108" s="52"/>
      <c r="KFS108" s="28"/>
      <c r="KFT108" s="28"/>
      <c r="KFU108" s="28"/>
      <c r="KFV108" s="28"/>
      <c r="KFW108" s="52"/>
      <c r="KFX108" s="51"/>
      <c r="KFY108" s="51"/>
      <c r="KFZ108" s="51"/>
      <c r="KGA108" s="47"/>
      <c r="KGB108" s="52"/>
      <c r="KGC108" s="52"/>
      <c r="KGD108" s="52"/>
      <c r="KGE108" s="28"/>
      <c r="KGF108" s="28"/>
      <c r="KGG108" s="28"/>
      <c r="KGH108" s="52"/>
      <c r="KGI108" s="28"/>
      <c r="KGJ108" s="28"/>
      <c r="KGK108" s="28"/>
      <c r="KGL108" s="28"/>
      <c r="KGM108" s="52"/>
      <c r="KGN108" s="51"/>
      <c r="KGO108" s="51"/>
      <c r="KGP108" s="51"/>
      <c r="KGQ108" s="47"/>
      <c r="KGR108" s="52"/>
      <c r="KGS108" s="52"/>
      <c r="KGT108" s="52"/>
      <c r="KGU108" s="28"/>
      <c r="KGV108" s="28"/>
      <c r="KGW108" s="28"/>
      <c r="KGX108" s="52"/>
      <c r="KGY108" s="28"/>
      <c r="KGZ108" s="28"/>
      <c r="KHA108" s="28"/>
      <c r="KHB108" s="28"/>
      <c r="KHC108" s="52"/>
      <c r="KHD108" s="51"/>
      <c r="KHE108" s="51"/>
      <c r="KHF108" s="51"/>
      <c r="KHG108" s="47"/>
      <c r="KHH108" s="52"/>
      <c r="KHI108" s="52"/>
      <c r="KHJ108" s="52"/>
      <c r="KHK108" s="28"/>
      <c r="KHL108" s="28"/>
      <c r="KHM108" s="28"/>
      <c r="KHN108" s="52"/>
      <c r="KHO108" s="28"/>
      <c r="KHP108" s="28"/>
      <c r="KHQ108" s="28"/>
      <c r="KHR108" s="28"/>
      <c r="KHS108" s="52"/>
      <c r="KHT108" s="51"/>
      <c r="KHU108" s="51"/>
      <c r="KHV108" s="51"/>
      <c r="KHW108" s="47"/>
      <c r="KHX108" s="52"/>
      <c r="KHY108" s="52"/>
      <c r="KHZ108" s="52"/>
      <c r="KIA108" s="28"/>
      <c r="KIB108" s="28"/>
      <c r="KIC108" s="28"/>
      <c r="KID108" s="52"/>
      <c r="KIE108" s="28"/>
      <c r="KIF108" s="28"/>
      <c r="KIG108" s="28"/>
      <c r="KIH108" s="28"/>
      <c r="KII108" s="52"/>
      <c r="KIJ108" s="51"/>
      <c r="KIK108" s="51"/>
      <c r="KIL108" s="51"/>
      <c r="KIM108" s="47"/>
      <c r="KIN108" s="52"/>
      <c r="KIO108" s="52"/>
      <c r="KIP108" s="52"/>
      <c r="KIQ108" s="28"/>
      <c r="KIR108" s="28"/>
      <c r="KIS108" s="28"/>
      <c r="KIT108" s="52"/>
      <c r="KIU108" s="28"/>
      <c r="KIV108" s="28"/>
      <c r="KIW108" s="28"/>
      <c r="KIX108" s="28"/>
      <c r="KIY108" s="52"/>
      <c r="KIZ108" s="51"/>
      <c r="KJA108" s="51"/>
      <c r="KJB108" s="51"/>
      <c r="KJC108" s="47"/>
      <c r="KJD108" s="52"/>
      <c r="KJE108" s="52"/>
      <c r="KJF108" s="52"/>
      <c r="KJG108" s="28"/>
      <c r="KJH108" s="28"/>
      <c r="KJI108" s="28"/>
      <c r="KJJ108" s="52"/>
      <c r="KJK108" s="28"/>
      <c r="KJL108" s="28"/>
      <c r="KJM108" s="28"/>
      <c r="KJN108" s="28"/>
      <c r="KJO108" s="52"/>
      <c r="KJP108" s="51"/>
      <c r="KJQ108" s="51"/>
      <c r="KJR108" s="51"/>
      <c r="KJS108" s="47"/>
      <c r="KJT108" s="52"/>
      <c r="KJU108" s="52"/>
      <c r="KJV108" s="52"/>
      <c r="KJW108" s="28"/>
      <c r="KJX108" s="28"/>
      <c r="KJY108" s="28"/>
      <c r="KJZ108" s="52"/>
      <c r="KKA108" s="28"/>
      <c r="KKB108" s="28"/>
      <c r="KKC108" s="28"/>
      <c r="KKD108" s="28"/>
      <c r="KKE108" s="52"/>
      <c r="KKF108" s="51"/>
      <c r="KKG108" s="51"/>
      <c r="KKH108" s="51"/>
      <c r="KKI108" s="47"/>
      <c r="KKJ108" s="52"/>
      <c r="KKK108" s="52"/>
      <c r="KKL108" s="52"/>
      <c r="KKM108" s="28"/>
      <c r="KKN108" s="28"/>
      <c r="KKO108" s="28"/>
      <c r="KKP108" s="52"/>
      <c r="KKQ108" s="28"/>
      <c r="KKR108" s="28"/>
      <c r="KKS108" s="28"/>
      <c r="KKT108" s="28"/>
      <c r="KKU108" s="52"/>
      <c r="KKV108" s="51"/>
      <c r="KKW108" s="51"/>
      <c r="KKX108" s="51"/>
      <c r="KKY108" s="47"/>
      <c r="KKZ108" s="52"/>
      <c r="KLA108" s="52"/>
      <c r="KLB108" s="52"/>
      <c r="KLC108" s="28"/>
      <c r="KLD108" s="28"/>
      <c r="KLE108" s="28"/>
      <c r="KLF108" s="52"/>
      <c r="KLG108" s="28"/>
      <c r="KLH108" s="28"/>
      <c r="KLI108" s="28"/>
      <c r="KLJ108" s="28"/>
      <c r="KLK108" s="52"/>
      <c r="KLL108" s="51"/>
      <c r="KLM108" s="51"/>
      <c r="KLN108" s="51"/>
      <c r="KLO108" s="47"/>
      <c r="KLP108" s="52"/>
      <c r="KLQ108" s="52"/>
      <c r="KLR108" s="52"/>
      <c r="KLS108" s="28"/>
      <c r="KLT108" s="28"/>
      <c r="KLU108" s="28"/>
      <c r="KLV108" s="52"/>
      <c r="KLW108" s="28"/>
      <c r="KLX108" s="28"/>
      <c r="KLY108" s="28"/>
      <c r="KLZ108" s="28"/>
      <c r="KMA108" s="52"/>
      <c r="KMB108" s="51"/>
      <c r="KMC108" s="51"/>
      <c r="KMD108" s="51"/>
      <c r="KME108" s="47"/>
      <c r="KMF108" s="52"/>
      <c r="KMG108" s="52"/>
      <c r="KMH108" s="52"/>
      <c r="KMI108" s="28"/>
      <c r="KMJ108" s="28"/>
      <c r="KMK108" s="28"/>
      <c r="KML108" s="52"/>
      <c r="KMM108" s="28"/>
      <c r="KMN108" s="28"/>
      <c r="KMO108" s="28"/>
      <c r="KMP108" s="28"/>
      <c r="KMQ108" s="52"/>
      <c r="KMR108" s="51"/>
      <c r="KMS108" s="51"/>
      <c r="KMT108" s="51"/>
      <c r="KMU108" s="47"/>
      <c r="KMV108" s="52"/>
      <c r="KMW108" s="52"/>
      <c r="KMX108" s="52"/>
      <c r="KMY108" s="28"/>
      <c r="KMZ108" s="28"/>
      <c r="KNA108" s="28"/>
      <c r="KNB108" s="52"/>
      <c r="KNC108" s="28"/>
      <c r="KND108" s="28"/>
      <c r="KNE108" s="28"/>
      <c r="KNF108" s="28"/>
      <c r="KNG108" s="52"/>
      <c r="KNH108" s="51"/>
      <c r="KNI108" s="51"/>
      <c r="KNJ108" s="51"/>
      <c r="KNK108" s="47"/>
      <c r="KNL108" s="52"/>
      <c r="KNM108" s="52"/>
      <c r="KNN108" s="52"/>
      <c r="KNO108" s="28"/>
      <c r="KNP108" s="28"/>
      <c r="KNQ108" s="28"/>
      <c r="KNR108" s="52"/>
      <c r="KNS108" s="28"/>
      <c r="KNT108" s="28"/>
      <c r="KNU108" s="28"/>
      <c r="KNV108" s="28"/>
      <c r="KNW108" s="52"/>
      <c r="KNX108" s="51"/>
      <c r="KNY108" s="51"/>
      <c r="KNZ108" s="51"/>
      <c r="KOA108" s="47"/>
      <c r="KOB108" s="52"/>
      <c r="KOC108" s="52"/>
      <c r="KOD108" s="52"/>
      <c r="KOE108" s="28"/>
      <c r="KOF108" s="28"/>
      <c r="KOG108" s="28"/>
      <c r="KOH108" s="52"/>
      <c r="KOI108" s="28"/>
      <c r="KOJ108" s="28"/>
      <c r="KOK108" s="28"/>
      <c r="KOL108" s="28"/>
      <c r="KOM108" s="52"/>
      <c r="KON108" s="51"/>
      <c r="KOO108" s="51"/>
      <c r="KOP108" s="51"/>
      <c r="KOQ108" s="47"/>
      <c r="KOR108" s="52"/>
      <c r="KOS108" s="52"/>
      <c r="KOT108" s="52"/>
      <c r="KOU108" s="28"/>
      <c r="KOV108" s="28"/>
      <c r="KOW108" s="28"/>
      <c r="KOX108" s="52"/>
      <c r="KOY108" s="28"/>
      <c r="KOZ108" s="28"/>
      <c r="KPA108" s="28"/>
      <c r="KPB108" s="28"/>
      <c r="KPC108" s="52"/>
      <c r="KPD108" s="51"/>
      <c r="KPE108" s="51"/>
      <c r="KPF108" s="51"/>
      <c r="KPG108" s="47"/>
      <c r="KPH108" s="52"/>
      <c r="KPI108" s="52"/>
      <c r="KPJ108" s="52"/>
      <c r="KPK108" s="28"/>
      <c r="KPL108" s="28"/>
      <c r="KPM108" s="28"/>
      <c r="KPN108" s="52"/>
      <c r="KPO108" s="28"/>
      <c r="KPP108" s="28"/>
      <c r="KPQ108" s="28"/>
      <c r="KPR108" s="28"/>
      <c r="KPS108" s="52"/>
      <c r="KPT108" s="51"/>
      <c r="KPU108" s="51"/>
      <c r="KPV108" s="51"/>
      <c r="KPW108" s="47"/>
      <c r="KPX108" s="52"/>
      <c r="KPY108" s="52"/>
      <c r="KPZ108" s="52"/>
      <c r="KQA108" s="28"/>
      <c r="KQB108" s="28"/>
      <c r="KQC108" s="28"/>
      <c r="KQD108" s="52"/>
      <c r="KQE108" s="28"/>
      <c r="KQF108" s="28"/>
      <c r="KQG108" s="28"/>
      <c r="KQH108" s="28"/>
      <c r="KQI108" s="52"/>
      <c r="KQJ108" s="51"/>
      <c r="KQK108" s="51"/>
      <c r="KQL108" s="51"/>
      <c r="KQM108" s="47"/>
      <c r="KQN108" s="52"/>
      <c r="KQO108" s="52"/>
      <c r="KQP108" s="52"/>
      <c r="KQQ108" s="28"/>
      <c r="KQR108" s="28"/>
      <c r="KQS108" s="28"/>
      <c r="KQT108" s="52"/>
      <c r="KQU108" s="28"/>
      <c r="KQV108" s="28"/>
      <c r="KQW108" s="28"/>
      <c r="KQX108" s="28"/>
      <c r="KQY108" s="52"/>
      <c r="KQZ108" s="51"/>
      <c r="KRA108" s="51"/>
      <c r="KRB108" s="51"/>
      <c r="KRC108" s="47"/>
      <c r="KRD108" s="52"/>
      <c r="KRE108" s="52"/>
      <c r="KRF108" s="52"/>
      <c r="KRG108" s="28"/>
      <c r="KRH108" s="28"/>
      <c r="KRI108" s="28"/>
      <c r="KRJ108" s="52"/>
      <c r="KRK108" s="28"/>
      <c r="KRL108" s="28"/>
      <c r="KRM108" s="28"/>
      <c r="KRN108" s="28"/>
      <c r="KRO108" s="52"/>
      <c r="KRP108" s="51"/>
      <c r="KRQ108" s="51"/>
      <c r="KRR108" s="51"/>
      <c r="KRS108" s="47"/>
      <c r="KRT108" s="52"/>
      <c r="KRU108" s="52"/>
      <c r="KRV108" s="52"/>
      <c r="KRW108" s="28"/>
      <c r="KRX108" s="28"/>
      <c r="KRY108" s="28"/>
      <c r="KRZ108" s="52"/>
      <c r="KSA108" s="28"/>
      <c r="KSB108" s="28"/>
      <c r="KSC108" s="28"/>
      <c r="KSD108" s="28"/>
      <c r="KSE108" s="52"/>
      <c r="KSF108" s="51"/>
      <c r="KSG108" s="51"/>
      <c r="KSH108" s="51"/>
      <c r="KSI108" s="47"/>
      <c r="KSJ108" s="52"/>
      <c r="KSK108" s="52"/>
      <c r="KSL108" s="52"/>
      <c r="KSM108" s="28"/>
      <c r="KSN108" s="28"/>
      <c r="KSO108" s="28"/>
      <c r="KSP108" s="52"/>
      <c r="KSQ108" s="28"/>
      <c r="KSR108" s="28"/>
      <c r="KSS108" s="28"/>
      <c r="KST108" s="28"/>
      <c r="KSU108" s="52"/>
      <c r="KSV108" s="51"/>
      <c r="KSW108" s="51"/>
      <c r="KSX108" s="51"/>
      <c r="KSY108" s="47"/>
      <c r="KSZ108" s="52"/>
      <c r="KTA108" s="52"/>
      <c r="KTB108" s="52"/>
      <c r="KTC108" s="28"/>
      <c r="KTD108" s="28"/>
      <c r="KTE108" s="28"/>
      <c r="KTF108" s="52"/>
      <c r="KTG108" s="28"/>
      <c r="KTH108" s="28"/>
      <c r="KTI108" s="28"/>
      <c r="KTJ108" s="28"/>
      <c r="KTK108" s="52"/>
      <c r="KTL108" s="51"/>
      <c r="KTM108" s="51"/>
      <c r="KTN108" s="51"/>
      <c r="KTO108" s="47"/>
      <c r="KTP108" s="52"/>
      <c r="KTQ108" s="52"/>
      <c r="KTR108" s="52"/>
      <c r="KTS108" s="28"/>
      <c r="KTT108" s="28"/>
      <c r="KTU108" s="28"/>
      <c r="KTV108" s="52"/>
      <c r="KTW108" s="28"/>
      <c r="KTX108" s="28"/>
      <c r="KTY108" s="28"/>
      <c r="KTZ108" s="28"/>
      <c r="KUA108" s="52"/>
      <c r="KUB108" s="51"/>
      <c r="KUC108" s="51"/>
      <c r="KUD108" s="51"/>
      <c r="KUE108" s="47"/>
      <c r="KUF108" s="52"/>
      <c r="KUG108" s="52"/>
      <c r="KUH108" s="52"/>
      <c r="KUI108" s="28"/>
      <c r="KUJ108" s="28"/>
      <c r="KUK108" s="28"/>
      <c r="KUL108" s="52"/>
      <c r="KUM108" s="28"/>
      <c r="KUN108" s="28"/>
      <c r="KUO108" s="28"/>
      <c r="KUP108" s="28"/>
      <c r="KUQ108" s="52"/>
      <c r="KUR108" s="51"/>
      <c r="KUS108" s="51"/>
      <c r="KUT108" s="51"/>
      <c r="KUU108" s="47"/>
      <c r="KUV108" s="52"/>
      <c r="KUW108" s="52"/>
      <c r="KUX108" s="52"/>
      <c r="KUY108" s="28"/>
      <c r="KUZ108" s="28"/>
      <c r="KVA108" s="28"/>
      <c r="KVB108" s="52"/>
      <c r="KVC108" s="28"/>
      <c r="KVD108" s="28"/>
      <c r="KVE108" s="28"/>
      <c r="KVF108" s="28"/>
      <c r="KVG108" s="52"/>
      <c r="KVH108" s="51"/>
      <c r="KVI108" s="51"/>
      <c r="KVJ108" s="51"/>
      <c r="KVK108" s="47"/>
      <c r="KVL108" s="52"/>
      <c r="KVM108" s="52"/>
      <c r="KVN108" s="52"/>
      <c r="KVO108" s="28"/>
      <c r="KVP108" s="28"/>
      <c r="KVQ108" s="28"/>
      <c r="KVR108" s="52"/>
      <c r="KVS108" s="28"/>
      <c r="KVT108" s="28"/>
      <c r="KVU108" s="28"/>
      <c r="KVV108" s="28"/>
      <c r="KVW108" s="52"/>
      <c r="KVX108" s="51"/>
      <c r="KVY108" s="51"/>
      <c r="KVZ108" s="51"/>
      <c r="KWA108" s="47"/>
      <c r="KWB108" s="52"/>
      <c r="KWC108" s="52"/>
      <c r="KWD108" s="52"/>
      <c r="KWE108" s="28"/>
      <c r="KWF108" s="28"/>
      <c r="KWG108" s="28"/>
      <c r="KWH108" s="52"/>
      <c r="KWI108" s="28"/>
      <c r="KWJ108" s="28"/>
      <c r="KWK108" s="28"/>
      <c r="KWL108" s="28"/>
      <c r="KWM108" s="52"/>
      <c r="KWN108" s="51"/>
      <c r="KWO108" s="51"/>
      <c r="KWP108" s="51"/>
      <c r="KWQ108" s="47"/>
      <c r="KWR108" s="52"/>
      <c r="KWS108" s="52"/>
      <c r="KWT108" s="52"/>
      <c r="KWU108" s="28"/>
      <c r="KWV108" s="28"/>
      <c r="KWW108" s="28"/>
      <c r="KWX108" s="52"/>
      <c r="KWY108" s="28"/>
      <c r="KWZ108" s="28"/>
      <c r="KXA108" s="28"/>
      <c r="KXB108" s="28"/>
      <c r="KXC108" s="52"/>
      <c r="KXD108" s="51"/>
      <c r="KXE108" s="51"/>
      <c r="KXF108" s="51"/>
      <c r="KXG108" s="47"/>
      <c r="KXH108" s="52"/>
      <c r="KXI108" s="52"/>
      <c r="KXJ108" s="52"/>
      <c r="KXK108" s="28"/>
      <c r="KXL108" s="28"/>
      <c r="KXM108" s="28"/>
      <c r="KXN108" s="52"/>
      <c r="KXO108" s="28"/>
      <c r="KXP108" s="28"/>
      <c r="KXQ108" s="28"/>
      <c r="KXR108" s="28"/>
      <c r="KXS108" s="52"/>
      <c r="KXT108" s="51"/>
      <c r="KXU108" s="51"/>
      <c r="KXV108" s="51"/>
      <c r="KXW108" s="47"/>
      <c r="KXX108" s="52"/>
      <c r="KXY108" s="52"/>
      <c r="KXZ108" s="52"/>
      <c r="KYA108" s="28"/>
      <c r="KYB108" s="28"/>
      <c r="KYC108" s="28"/>
      <c r="KYD108" s="52"/>
      <c r="KYE108" s="28"/>
      <c r="KYF108" s="28"/>
      <c r="KYG108" s="28"/>
      <c r="KYH108" s="28"/>
      <c r="KYI108" s="52"/>
      <c r="KYJ108" s="51"/>
      <c r="KYK108" s="51"/>
      <c r="KYL108" s="51"/>
      <c r="KYM108" s="47"/>
      <c r="KYN108" s="52"/>
      <c r="KYO108" s="52"/>
      <c r="KYP108" s="52"/>
      <c r="KYQ108" s="28"/>
      <c r="KYR108" s="28"/>
      <c r="KYS108" s="28"/>
      <c r="KYT108" s="52"/>
      <c r="KYU108" s="28"/>
      <c r="KYV108" s="28"/>
      <c r="KYW108" s="28"/>
      <c r="KYX108" s="28"/>
      <c r="KYY108" s="52"/>
      <c r="KYZ108" s="51"/>
      <c r="KZA108" s="51"/>
      <c r="KZB108" s="51"/>
      <c r="KZC108" s="47"/>
      <c r="KZD108" s="52"/>
      <c r="KZE108" s="52"/>
      <c r="KZF108" s="52"/>
      <c r="KZG108" s="28"/>
      <c r="KZH108" s="28"/>
      <c r="KZI108" s="28"/>
      <c r="KZJ108" s="52"/>
      <c r="KZK108" s="28"/>
      <c r="KZL108" s="28"/>
      <c r="KZM108" s="28"/>
      <c r="KZN108" s="28"/>
      <c r="KZO108" s="52"/>
      <c r="KZP108" s="51"/>
      <c r="KZQ108" s="51"/>
      <c r="KZR108" s="51"/>
      <c r="KZS108" s="47"/>
      <c r="KZT108" s="52"/>
      <c r="KZU108" s="52"/>
      <c r="KZV108" s="52"/>
      <c r="KZW108" s="28"/>
      <c r="KZX108" s="28"/>
      <c r="KZY108" s="28"/>
      <c r="KZZ108" s="52"/>
      <c r="LAA108" s="28"/>
      <c r="LAB108" s="28"/>
      <c r="LAC108" s="28"/>
      <c r="LAD108" s="28"/>
      <c r="LAE108" s="52"/>
      <c r="LAF108" s="51"/>
      <c r="LAG108" s="51"/>
      <c r="LAH108" s="51"/>
      <c r="LAI108" s="47"/>
      <c r="LAJ108" s="52"/>
      <c r="LAK108" s="52"/>
      <c r="LAL108" s="52"/>
      <c r="LAM108" s="28"/>
      <c r="LAN108" s="28"/>
      <c r="LAO108" s="28"/>
      <c r="LAP108" s="52"/>
      <c r="LAQ108" s="28"/>
      <c r="LAR108" s="28"/>
      <c r="LAS108" s="28"/>
      <c r="LAT108" s="28"/>
      <c r="LAU108" s="52"/>
      <c r="LAV108" s="51"/>
      <c r="LAW108" s="51"/>
      <c r="LAX108" s="51"/>
      <c r="LAY108" s="47"/>
      <c r="LAZ108" s="52"/>
      <c r="LBA108" s="52"/>
      <c r="LBB108" s="52"/>
      <c r="LBC108" s="28"/>
      <c r="LBD108" s="28"/>
      <c r="LBE108" s="28"/>
      <c r="LBF108" s="52"/>
      <c r="LBG108" s="28"/>
      <c r="LBH108" s="28"/>
      <c r="LBI108" s="28"/>
      <c r="LBJ108" s="28"/>
      <c r="LBK108" s="52"/>
      <c r="LBL108" s="51"/>
      <c r="LBM108" s="51"/>
      <c r="LBN108" s="51"/>
      <c r="LBO108" s="47"/>
      <c r="LBP108" s="52"/>
      <c r="LBQ108" s="52"/>
      <c r="LBR108" s="52"/>
      <c r="LBS108" s="28"/>
      <c r="LBT108" s="28"/>
      <c r="LBU108" s="28"/>
      <c r="LBV108" s="52"/>
      <c r="LBW108" s="28"/>
      <c r="LBX108" s="28"/>
      <c r="LBY108" s="28"/>
      <c r="LBZ108" s="28"/>
      <c r="LCA108" s="52"/>
      <c r="LCB108" s="51"/>
      <c r="LCC108" s="51"/>
      <c r="LCD108" s="51"/>
      <c r="LCE108" s="47"/>
      <c r="LCF108" s="52"/>
      <c r="LCG108" s="52"/>
      <c r="LCH108" s="52"/>
      <c r="LCI108" s="28"/>
      <c r="LCJ108" s="28"/>
      <c r="LCK108" s="28"/>
      <c r="LCL108" s="52"/>
      <c r="LCM108" s="28"/>
      <c r="LCN108" s="28"/>
      <c r="LCO108" s="28"/>
      <c r="LCP108" s="28"/>
      <c r="LCQ108" s="52"/>
      <c r="LCR108" s="51"/>
      <c r="LCS108" s="51"/>
      <c r="LCT108" s="51"/>
      <c r="LCU108" s="47"/>
      <c r="LCV108" s="52"/>
      <c r="LCW108" s="52"/>
      <c r="LCX108" s="52"/>
      <c r="LCY108" s="28"/>
      <c r="LCZ108" s="28"/>
      <c r="LDA108" s="28"/>
      <c r="LDB108" s="52"/>
      <c r="LDC108" s="28"/>
      <c r="LDD108" s="28"/>
      <c r="LDE108" s="28"/>
      <c r="LDF108" s="28"/>
      <c r="LDG108" s="52"/>
      <c r="LDH108" s="51"/>
      <c r="LDI108" s="51"/>
      <c r="LDJ108" s="51"/>
      <c r="LDK108" s="47"/>
      <c r="LDL108" s="52"/>
      <c r="LDM108" s="52"/>
      <c r="LDN108" s="52"/>
      <c r="LDO108" s="28"/>
      <c r="LDP108" s="28"/>
      <c r="LDQ108" s="28"/>
      <c r="LDR108" s="52"/>
      <c r="LDS108" s="28"/>
      <c r="LDT108" s="28"/>
      <c r="LDU108" s="28"/>
      <c r="LDV108" s="28"/>
      <c r="LDW108" s="52"/>
      <c r="LDX108" s="51"/>
      <c r="LDY108" s="51"/>
      <c r="LDZ108" s="51"/>
      <c r="LEA108" s="47"/>
      <c r="LEB108" s="52"/>
      <c r="LEC108" s="52"/>
      <c r="LED108" s="52"/>
      <c r="LEE108" s="28"/>
      <c r="LEF108" s="28"/>
      <c r="LEG108" s="28"/>
      <c r="LEH108" s="52"/>
      <c r="LEI108" s="28"/>
      <c r="LEJ108" s="28"/>
      <c r="LEK108" s="28"/>
      <c r="LEL108" s="28"/>
      <c r="LEM108" s="52"/>
      <c r="LEN108" s="51"/>
      <c r="LEO108" s="51"/>
      <c r="LEP108" s="51"/>
      <c r="LEQ108" s="47"/>
      <c r="LER108" s="52"/>
      <c r="LES108" s="52"/>
      <c r="LET108" s="52"/>
      <c r="LEU108" s="28"/>
      <c r="LEV108" s="28"/>
      <c r="LEW108" s="28"/>
      <c r="LEX108" s="52"/>
      <c r="LEY108" s="28"/>
      <c r="LEZ108" s="28"/>
      <c r="LFA108" s="28"/>
      <c r="LFB108" s="28"/>
      <c r="LFC108" s="52"/>
      <c r="LFD108" s="51"/>
      <c r="LFE108" s="51"/>
      <c r="LFF108" s="51"/>
      <c r="LFG108" s="47"/>
      <c r="LFH108" s="52"/>
      <c r="LFI108" s="52"/>
      <c r="LFJ108" s="52"/>
      <c r="LFK108" s="28"/>
      <c r="LFL108" s="28"/>
      <c r="LFM108" s="28"/>
      <c r="LFN108" s="52"/>
      <c r="LFO108" s="28"/>
      <c r="LFP108" s="28"/>
      <c r="LFQ108" s="28"/>
      <c r="LFR108" s="28"/>
      <c r="LFS108" s="52"/>
      <c r="LFT108" s="51"/>
      <c r="LFU108" s="51"/>
      <c r="LFV108" s="51"/>
      <c r="LFW108" s="47"/>
      <c r="LFX108" s="52"/>
      <c r="LFY108" s="52"/>
      <c r="LFZ108" s="52"/>
      <c r="LGA108" s="28"/>
      <c r="LGB108" s="28"/>
      <c r="LGC108" s="28"/>
      <c r="LGD108" s="52"/>
      <c r="LGE108" s="28"/>
      <c r="LGF108" s="28"/>
      <c r="LGG108" s="28"/>
      <c r="LGH108" s="28"/>
      <c r="LGI108" s="52"/>
      <c r="LGJ108" s="51"/>
      <c r="LGK108" s="51"/>
      <c r="LGL108" s="51"/>
      <c r="LGM108" s="47"/>
      <c r="LGN108" s="52"/>
      <c r="LGO108" s="52"/>
      <c r="LGP108" s="52"/>
      <c r="LGQ108" s="28"/>
      <c r="LGR108" s="28"/>
      <c r="LGS108" s="28"/>
      <c r="LGT108" s="52"/>
      <c r="LGU108" s="28"/>
      <c r="LGV108" s="28"/>
      <c r="LGW108" s="28"/>
      <c r="LGX108" s="28"/>
      <c r="LGY108" s="52"/>
      <c r="LGZ108" s="51"/>
      <c r="LHA108" s="51"/>
      <c r="LHB108" s="51"/>
      <c r="LHC108" s="47"/>
      <c r="LHD108" s="52"/>
      <c r="LHE108" s="52"/>
      <c r="LHF108" s="52"/>
      <c r="LHG108" s="28"/>
      <c r="LHH108" s="28"/>
      <c r="LHI108" s="28"/>
      <c r="LHJ108" s="52"/>
      <c r="LHK108" s="28"/>
      <c r="LHL108" s="28"/>
      <c r="LHM108" s="28"/>
      <c r="LHN108" s="28"/>
      <c r="LHO108" s="52"/>
      <c r="LHP108" s="51"/>
      <c r="LHQ108" s="51"/>
      <c r="LHR108" s="51"/>
      <c r="LHS108" s="47"/>
      <c r="LHT108" s="52"/>
      <c r="LHU108" s="52"/>
      <c r="LHV108" s="52"/>
      <c r="LHW108" s="28"/>
      <c r="LHX108" s="28"/>
      <c r="LHY108" s="28"/>
      <c r="LHZ108" s="52"/>
      <c r="LIA108" s="28"/>
      <c r="LIB108" s="28"/>
      <c r="LIC108" s="28"/>
      <c r="LID108" s="28"/>
      <c r="LIE108" s="52"/>
      <c r="LIF108" s="51"/>
      <c r="LIG108" s="51"/>
      <c r="LIH108" s="51"/>
      <c r="LII108" s="47"/>
      <c r="LIJ108" s="52"/>
      <c r="LIK108" s="52"/>
      <c r="LIL108" s="52"/>
      <c r="LIM108" s="28"/>
      <c r="LIN108" s="28"/>
      <c r="LIO108" s="28"/>
      <c r="LIP108" s="52"/>
      <c r="LIQ108" s="28"/>
      <c r="LIR108" s="28"/>
      <c r="LIS108" s="28"/>
      <c r="LIT108" s="28"/>
      <c r="LIU108" s="52"/>
      <c r="LIV108" s="51"/>
      <c r="LIW108" s="51"/>
      <c r="LIX108" s="51"/>
      <c r="LIY108" s="47"/>
      <c r="LIZ108" s="52"/>
      <c r="LJA108" s="52"/>
      <c r="LJB108" s="52"/>
      <c r="LJC108" s="28"/>
      <c r="LJD108" s="28"/>
      <c r="LJE108" s="28"/>
      <c r="LJF108" s="52"/>
      <c r="LJG108" s="28"/>
      <c r="LJH108" s="28"/>
      <c r="LJI108" s="28"/>
      <c r="LJJ108" s="28"/>
      <c r="LJK108" s="52"/>
      <c r="LJL108" s="51"/>
      <c r="LJM108" s="51"/>
      <c r="LJN108" s="51"/>
      <c r="LJO108" s="47"/>
      <c r="LJP108" s="52"/>
      <c r="LJQ108" s="52"/>
      <c r="LJR108" s="52"/>
      <c r="LJS108" s="28"/>
      <c r="LJT108" s="28"/>
      <c r="LJU108" s="28"/>
      <c r="LJV108" s="52"/>
      <c r="LJW108" s="28"/>
      <c r="LJX108" s="28"/>
      <c r="LJY108" s="28"/>
      <c r="LJZ108" s="28"/>
      <c r="LKA108" s="52"/>
      <c r="LKB108" s="51"/>
      <c r="LKC108" s="51"/>
      <c r="LKD108" s="51"/>
      <c r="LKE108" s="47"/>
      <c r="LKF108" s="52"/>
      <c r="LKG108" s="52"/>
      <c r="LKH108" s="52"/>
      <c r="LKI108" s="28"/>
      <c r="LKJ108" s="28"/>
      <c r="LKK108" s="28"/>
      <c r="LKL108" s="52"/>
      <c r="LKM108" s="28"/>
      <c r="LKN108" s="28"/>
      <c r="LKO108" s="28"/>
      <c r="LKP108" s="28"/>
      <c r="LKQ108" s="52"/>
      <c r="LKR108" s="51"/>
      <c r="LKS108" s="51"/>
      <c r="LKT108" s="51"/>
      <c r="LKU108" s="47"/>
      <c r="LKV108" s="52"/>
      <c r="LKW108" s="52"/>
      <c r="LKX108" s="52"/>
      <c r="LKY108" s="28"/>
      <c r="LKZ108" s="28"/>
      <c r="LLA108" s="28"/>
      <c r="LLB108" s="52"/>
      <c r="LLC108" s="28"/>
      <c r="LLD108" s="28"/>
      <c r="LLE108" s="28"/>
      <c r="LLF108" s="28"/>
      <c r="LLG108" s="52"/>
      <c r="LLH108" s="51"/>
      <c r="LLI108" s="51"/>
      <c r="LLJ108" s="51"/>
      <c r="LLK108" s="47"/>
      <c r="LLL108" s="52"/>
      <c r="LLM108" s="52"/>
      <c r="LLN108" s="52"/>
      <c r="LLO108" s="28"/>
      <c r="LLP108" s="28"/>
      <c r="LLQ108" s="28"/>
      <c r="LLR108" s="52"/>
      <c r="LLS108" s="28"/>
      <c r="LLT108" s="28"/>
      <c r="LLU108" s="28"/>
      <c r="LLV108" s="28"/>
      <c r="LLW108" s="52"/>
      <c r="LLX108" s="51"/>
      <c r="LLY108" s="51"/>
      <c r="LLZ108" s="51"/>
      <c r="LMA108" s="47"/>
      <c r="LMB108" s="52"/>
      <c r="LMC108" s="52"/>
      <c r="LMD108" s="52"/>
      <c r="LME108" s="28"/>
      <c r="LMF108" s="28"/>
      <c r="LMG108" s="28"/>
      <c r="LMH108" s="52"/>
      <c r="LMI108" s="28"/>
      <c r="LMJ108" s="28"/>
      <c r="LMK108" s="28"/>
      <c r="LML108" s="28"/>
      <c r="LMM108" s="52"/>
      <c r="LMN108" s="51"/>
      <c r="LMO108" s="51"/>
      <c r="LMP108" s="51"/>
      <c r="LMQ108" s="47"/>
      <c r="LMR108" s="52"/>
      <c r="LMS108" s="52"/>
      <c r="LMT108" s="52"/>
      <c r="LMU108" s="28"/>
      <c r="LMV108" s="28"/>
      <c r="LMW108" s="28"/>
      <c r="LMX108" s="52"/>
      <c r="LMY108" s="28"/>
      <c r="LMZ108" s="28"/>
      <c r="LNA108" s="28"/>
      <c r="LNB108" s="28"/>
      <c r="LNC108" s="52"/>
      <c r="LND108" s="51"/>
      <c r="LNE108" s="51"/>
      <c r="LNF108" s="51"/>
      <c r="LNG108" s="47"/>
      <c r="LNH108" s="52"/>
      <c r="LNI108" s="52"/>
      <c r="LNJ108" s="52"/>
      <c r="LNK108" s="28"/>
      <c r="LNL108" s="28"/>
      <c r="LNM108" s="28"/>
      <c r="LNN108" s="52"/>
      <c r="LNO108" s="28"/>
      <c r="LNP108" s="28"/>
      <c r="LNQ108" s="28"/>
      <c r="LNR108" s="28"/>
      <c r="LNS108" s="52"/>
      <c r="LNT108" s="51"/>
      <c r="LNU108" s="51"/>
      <c r="LNV108" s="51"/>
      <c r="LNW108" s="47"/>
      <c r="LNX108" s="52"/>
      <c r="LNY108" s="52"/>
      <c r="LNZ108" s="52"/>
      <c r="LOA108" s="28"/>
      <c r="LOB108" s="28"/>
      <c r="LOC108" s="28"/>
      <c r="LOD108" s="52"/>
      <c r="LOE108" s="28"/>
      <c r="LOF108" s="28"/>
      <c r="LOG108" s="28"/>
      <c r="LOH108" s="28"/>
      <c r="LOI108" s="52"/>
      <c r="LOJ108" s="51"/>
      <c r="LOK108" s="51"/>
      <c r="LOL108" s="51"/>
      <c r="LOM108" s="47"/>
      <c r="LON108" s="52"/>
      <c r="LOO108" s="52"/>
      <c r="LOP108" s="52"/>
      <c r="LOQ108" s="28"/>
      <c r="LOR108" s="28"/>
      <c r="LOS108" s="28"/>
      <c r="LOT108" s="52"/>
      <c r="LOU108" s="28"/>
      <c r="LOV108" s="28"/>
      <c r="LOW108" s="28"/>
      <c r="LOX108" s="28"/>
      <c r="LOY108" s="52"/>
      <c r="LOZ108" s="51"/>
      <c r="LPA108" s="51"/>
      <c r="LPB108" s="51"/>
      <c r="LPC108" s="47"/>
      <c r="LPD108" s="52"/>
      <c r="LPE108" s="52"/>
      <c r="LPF108" s="52"/>
      <c r="LPG108" s="28"/>
      <c r="LPH108" s="28"/>
      <c r="LPI108" s="28"/>
      <c r="LPJ108" s="52"/>
      <c r="LPK108" s="28"/>
      <c r="LPL108" s="28"/>
      <c r="LPM108" s="28"/>
      <c r="LPN108" s="28"/>
      <c r="LPO108" s="52"/>
      <c r="LPP108" s="51"/>
      <c r="LPQ108" s="51"/>
      <c r="LPR108" s="51"/>
      <c r="LPS108" s="47"/>
      <c r="LPT108" s="52"/>
      <c r="LPU108" s="52"/>
      <c r="LPV108" s="52"/>
      <c r="LPW108" s="28"/>
      <c r="LPX108" s="28"/>
      <c r="LPY108" s="28"/>
      <c r="LPZ108" s="52"/>
      <c r="LQA108" s="28"/>
      <c r="LQB108" s="28"/>
      <c r="LQC108" s="28"/>
      <c r="LQD108" s="28"/>
      <c r="LQE108" s="52"/>
      <c r="LQF108" s="51"/>
      <c r="LQG108" s="51"/>
      <c r="LQH108" s="51"/>
      <c r="LQI108" s="47"/>
      <c r="LQJ108" s="52"/>
      <c r="LQK108" s="52"/>
      <c r="LQL108" s="52"/>
      <c r="LQM108" s="28"/>
      <c r="LQN108" s="28"/>
      <c r="LQO108" s="28"/>
      <c r="LQP108" s="52"/>
      <c r="LQQ108" s="28"/>
      <c r="LQR108" s="28"/>
      <c r="LQS108" s="28"/>
      <c r="LQT108" s="28"/>
      <c r="LQU108" s="52"/>
      <c r="LQV108" s="51"/>
      <c r="LQW108" s="51"/>
      <c r="LQX108" s="51"/>
      <c r="LQY108" s="47"/>
      <c r="LQZ108" s="52"/>
      <c r="LRA108" s="52"/>
      <c r="LRB108" s="52"/>
      <c r="LRC108" s="28"/>
      <c r="LRD108" s="28"/>
      <c r="LRE108" s="28"/>
      <c r="LRF108" s="52"/>
      <c r="LRG108" s="28"/>
      <c r="LRH108" s="28"/>
      <c r="LRI108" s="28"/>
      <c r="LRJ108" s="28"/>
      <c r="LRK108" s="52"/>
      <c r="LRL108" s="51"/>
      <c r="LRM108" s="51"/>
      <c r="LRN108" s="51"/>
      <c r="LRO108" s="47"/>
      <c r="LRP108" s="52"/>
      <c r="LRQ108" s="52"/>
      <c r="LRR108" s="52"/>
      <c r="LRS108" s="28"/>
      <c r="LRT108" s="28"/>
      <c r="LRU108" s="28"/>
      <c r="LRV108" s="52"/>
      <c r="LRW108" s="28"/>
      <c r="LRX108" s="28"/>
      <c r="LRY108" s="28"/>
      <c r="LRZ108" s="28"/>
      <c r="LSA108" s="52"/>
      <c r="LSB108" s="51"/>
      <c r="LSC108" s="51"/>
      <c r="LSD108" s="51"/>
      <c r="LSE108" s="47"/>
      <c r="LSF108" s="52"/>
      <c r="LSG108" s="52"/>
      <c r="LSH108" s="52"/>
      <c r="LSI108" s="28"/>
      <c r="LSJ108" s="28"/>
      <c r="LSK108" s="28"/>
      <c r="LSL108" s="52"/>
      <c r="LSM108" s="28"/>
      <c r="LSN108" s="28"/>
      <c r="LSO108" s="28"/>
      <c r="LSP108" s="28"/>
      <c r="LSQ108" s="52"/>
      <c r="LSR108" s="51"/>
      <c r="LSS108" s="51"/>
      <c r="LST108" s="51"/>
      <c r="LSU108" s="47"/>
      <c r="LSV108" s="52"/>
      <c r="LSW108" s="52"/>
      <c r="LSX108" s="52"/>
      <c r="LSY108" s="28"/>
      <c r="LSZ108" s="28"/>
      <c r="LTA108" s="28"/>
      <c r="LTB108" s="52"/>
      <c r="LTC108" s="28"/>
      <c r="LTD108" s="28"/>
      <c r="LTE108" s="28"/>
      <c r="LTF108" s="28"/>
      <c r="LTG108" s="52"/>
      <c r="LTH108" s="51"/>
      <c r="LTI108" s="51"/>
      <c r="LTJ108" s="51"/>
      <c r="LTK108" s="47"/>
      <c r="LTL108" s="52"/>
      <c r="LTM108" s="52"/>
      <c r="LTN108" s="52"/>
      <c r="LTO108" s="28"/>
      <c r="LTP108" s="28"/>
      <c r="LTQ108" s="28"/>
      <c r="LTR108" s="52"/>
      <c r="LTS108" s="28"/>
      <c r="LTT108" s="28"/>
      <c r="LTU108" s="28"/>
      <c r="LTV108" s="28"/>
      <c r="LTW108" s="52"/>
      <c r="LTX108" s="51"/>
      <c r="LTY108" s="51"/>
      <c r="LTZ108" s="51"/>
      <c r="LUA108" s="47"/>
      <c r="LUB108" s="52"/>
      <c r="LUC108" s="52"/>
      <c r="LUD108" s="52"/>
      <c r="LUE108" s="28"/>
      <c r="LUF108" s="28"/>
      <c r="LUG108" s="28"/>
      <c r="LUH108" s="52"/>
      <c r="LUI108" s="28"/>
      <c r="LUJ108" s="28"/>
      <c r="LUK108" s="28"/>
      <c r="LUL108" s="28"/>
      <c r="LUM108" s="52"/>
      <c r="LUN108" s="51"/>
      <c r="LUO108" s="51"/>
      <c r="LUP108" s="51"/>
      <c r="LUQ108" s="47"/>
      <c r="LUR108" s="52"/>
      <c r="LUS108" s="52"/>
      <c r="LUT108" s="52"/>
      <c r="LUU108" s="28"/>
      <c r="LUV108" s="28"/>
      <c r="LUW108" s="28"/>
      <c r="LUX108" s="52"/>
      <c r="LUY108" s="28"/>
      <c r="LUZ108" s="28"/>
      <c r="LVA108" s="28"/>
      <c r="LVB108" s="28"/>
      <c r="LVC108" s="52"/>
      <c r="LVD108" s="51"/>
      <c r="LVE108" s="51"/>
      <c r="LVF108" s="51"/>
      <c r="LVG108" s="47"/>
      <c r="LVH108" s="52"/>
      <c r="LVI108" s="52"/>
      <c r="LVJ108" s="52"/>
      <c r="LVK108" s="28"/>
      <c r="LVL108" s="28"/>
      <c r="LVM108" s="28"/>
      <c r="LVN108" s="52"/>
      <c r="LVO108" s="28"/>
      <c r="LVP108" s="28"/>
      <c r="LVQ108" s="28"/>
      <c r="LVR108" s="28"/>
      <c r="LVS108" s="52"/>
      <c r="LVT108" s="51"/>
      <c r="LVU108" s="51"/>
      <c r="LVV108" s="51"/>
      <c r="LVW108" s="47"/>
      <c r="LVX108" s="52"/>
      <c r="LVY108" s="52"/>
      <c r="LVZ108" s="52"/>
      <c r="LWA108" s="28"/>
      <c r="LWB108" s="28"/>
      <c r="LWC108" s="28"/>
      <c r="LWD108" s="52"/>
      <c r="LWE108" s="28"/>
      <c r="LWF108" s="28"/>
      <c r="LWG108" s="28"/>
      <c r="LWH108" s="28"/>
      <c r="LWI108" s="52"/>
      <c r="LWJ108" s="51"/>
      <c r="LWK108" s="51"/>
      <c r="LWL108" s="51"/>
      <c r="LWM108" s="47"/>
      <c r="LWN108" s="52"/>
      <c r="LWO108" s="52"/>
      <c r="LWP108" s="52"/>
      <c r="LWQ108" s="28"/>
      <c r="LWR108" s="28"/>
      <c r="LWS108" s="28"/>
      <c r="LWT108" s="52"/>
      <c r="LWU108" s="28"/>
      <c r="LWV108" s="28"/>
      <c r="LWW108" s="28"/>
      <c r="LWX108" s="28"/>
      <c r="LWY108" s="52"/>
      <c r="LWZ108" s="51"/>
      <c r="LXA108" s="51"/>
      <c r="LXB108" s="51"/>
      <c r="LXC108" s="47"/>
      <c r="LXD108" s="52"/>
      <c r="LXE108" s="52"/>
      <c r="LXF108" s="52"/>
      <c r="LXG108" s="28"/>
      <c r="LXH108" s="28"/>
      <c r="LXI108" s="28"/>
      <c r="LXJ108" s="52"/>
      <c r="LXK108" s="28"/>
      <c r="LXL108" s="28"/>
      <c r="LXM108" s="28"/>
      <c r="LXN108" s="28"/>
      <c r="LXO108" s="52"/>
      <c r="LXP108" s="51"/>
      <c r="LXQ108" s="51"/>
      <c r="LXR108" s="51"/>
      <c r="LXS108" s="47"/>
      <c r="LXT108" s="52"/>
      <c r="LXU108" s="52"/>
      <c r="LXV108" s="52"/>
      <c r="LXW108" s="28"/>
      <c r="LXX108" s="28"/>
      <c r="LXY108" s="28"/>
      <c r="LXZ108" s="52"/>
      <c r="LYA108" s="28"/>
      <c r="LYB108" s="28"/>
      <c r="LYC108" s="28"/>
      <c r="LYD108" s="28"/>
      <c r="LYE108" s="52"/>
      <c r="LYF108" s="51"/>
      <c r="LYG108" s="51"/>
      <c r="LYH108" s="51"/>
      <c r="LYI108" s="47"/>
      <c r="LYJ108" s="52"/>
      <c r="LYK108" s="52"/>
      <c r="LYL108" s="52"/>
      <c r="LYM108" s="28"/>
      <c r="LYN108" s="28"/>
      <c r="LYO108" s="28"/>
      <c r="LYP108" s="52"/>
      <c r="LYQ108" s="28"/>
      <c r="LYR108" s="28"/>
      <c r="LYS108" s="28"/>
      <c r="LYT108" s="28"/>
      <c r="LYU108" s="52"/>
      <c r="LYV108" s="51"/>
      <c r="LYW108" s="51"/>
      <c r="LYX108" s="51"/>
      <c r="LYY108" s="47"/>
      <c r="LYZ108" s="52"/>
      <c r="LZA108" s="52"/>
      <c r="LZB108" s="52"/>
      <c r="LZC108" s="28"/>
      <c r="LZD108" s="28"/>
      <c r="LZE108" s="28"/>
      <c r="LZF108" s="52"/>
      <c r="LZG108" s="28"/>
      <c r="LZH108" s="28"/>
      <c r="LZI108" s="28"/>
      <c r="LZJ108" s="28"/>
      <c r="LZK108" s="52"/>
      <c r="LZL108" s="51"/>
      <c r="LZM108" s="51"/>
      <c r="LZN108" s="51"/>
      <c r="LZO108" s="47"/>
      <c r="LZP108" s="52"/>
      <c r="LZQ108" s="52"/>
      <c r="LZR108" s="52"/>
      <c r="LZS108" s="28"/>
      <c r="LZT108" s="28"/>
      <c r="LZU108" s="28"/>
      <c r="LZV108" s="52"/>
      <c r="LZW108" s="28"/>
      <c r="LZX108" s="28"/>
      <c r="LZY108" s="28"/>
      <c r="LZZ108" s="28"/>
      <c r="MAA108" s="52"/>
      <c r="MAB108" s="51"/>
      <c r="MAC108" s="51"/>
      <c r="MAD108" s="51"/>
      <c r="MAE108" s="47"/>
      <c r="MAF108" s="52"/>
      <c r="MAG108" s="52"/>
      <c r="MAH108" s="52"/>
      <c r="MAI108" s="28"/>
      <c r="MAJ108" s="28"/>
      <c r="MAK108" s="28"/>
      <c r="MAL108" s="52"/>
      <c r="MAM108" s="28"/>
      <c r="MAN108" s="28"/>
      <c r="MAO108" s="28"/>
      <c r="MAP108" s="28"/>
      <c r="MAQ108" s="52"/>
      <c r="MAR108" s="51"/>
      <c r="MAS108" s="51"/>
      <c r="MAT108" s="51"/>
      <c r="MAU108" s="47"/>
      <c r="MAV108" s="52"/>
      <c r="MAW108" s="52"/>
      <c r="MAX108" s="52"/>
      <c r="MAY108" s="28"/>
      <c r="MAZ108" s="28"/>
      <c r="MBA108" s="28"/>
      <c r="MBB108" s="52"/>
      <c r="MBC108" s="28"/>
      <c r="MBD108" s="28"/>
      <c r="MBE108" s="28"/>
      <c r="MBF108" s="28"/>
      <c r="MBG108" s="52"/>
      <c r="MBH108" s="51"/>
      <c r="MBI108" s="51"/>
      <c r="MBJ108" s="51"/>
      <c r="MBK108" s="47"/>
      <c r="MBL108" s="52"/>
      <c r="MBM108" s="52"/>
      <c r="MBN108" s="52"/>
      <c r="MBO108" s="28"/>
      <c r="MBP108" s="28"/>
      <c r="MBQ108" s="28"/>
      <c r="MBR108" s="52"/>
      <c r="MBS108" s="28"/>
      <c r="MBT108" s="28"/>
      <c r="MBU108" s="28"/>
      <c r="MBV108" s="28"/>
      <c r="MBW108" s="52"/>
      <c r="MBX108" s="51"/>
      <c r="MBY108" s="51"/>
      <c r="MBZ108" s="51"/>
      <c r="MCA108" s="47"/>
      <c r="MCB108" s="52"/>
      <c r="MCC108" s="52"/>
      <c r="MCD108" s="52"/>
      <c r="MCE108" s="28"/>
      <c r="MCF108" s="28"/>
      <c r="MCG108" s="28"/>
      <c r="MCH108" s="52"/>
      <c r="MCI108" s="28"/>
      <c r="MCJ108" s="28"/>
      <c r="MCK108" s="28"/>
      <c r="MCL108" s="28"/>
      <c r="MCM108" s="52"/>
      <c r="MCN108" s="51"/>
      <c r="MCO108" s="51"/>
      <c r="MCP108" s="51"/>
      <c r="MCQ108" s="47"/>
      <c r="MCR108" s="52"/>
      <c r="MCS108" s="52"/>
      <c r="MCT108" s="52"/>
      <c r="MCU108" s="28"/>
      <c r="MCV108" s="28"/>
      <c r="MCW108" s="28"/>
      <c r="MCX108" s="52"/>
      <c r="MCY108" s="28"/>
      <c r="MCZ108" s="28"/>
      <c r="MDA108" s="28"/>
      <c r="MDB108" s="28"/>
      <c r="MDC108" s="52"/>
      <c r="MDD108" s="51"/>
      <c r="MDE108" s="51"/>
      <c r="MDF108" s="51"/>
      <c r="MDG108" s="47"/>
      <c r="MDH108" s="52"/>
      <c r="MDI108" s="52"/>
      <c r="MDJ108" s="52"/>
      <c r="MDK108" s="28"/>
      <c r="MDL108" s="28"/>
      <c r="MDM108" s="28"/>
      <c r="MDN108" s="52"/>
      <c r="MDO108" s="28"/>
      <c r="MDP108" s="28"/>
      <c r="MDQ108" s="28"/>
      <c r="MDR108" s="28"/>
      <c r="MDS108" s="52"/>
      <c r="MDT108" s="51"/>
      <c r="MDU108" s="51"/>
      <c r="MDV108" s="51"/>
      <c r="MDW108" s="47"/>
      <c r="MDX108" s="52"/>
      <c r="MDY108" s="52"/>
      <c r="MDZ108" s="52"/>
      <c r="MEA108" s="28"/>
      <c r="MEB108" s="28"/>
      <c r="MEC108" s="28"/>
      <c r="MED108" s="52"/>
      <c r="MEE108" s="28"/>
      <c r="MEF108" s="28"/>
      <c r="MEG108" s="28"/>
      <c r="MEH108" s="28"/>
      <c r="MEI108" s="52"/>
      <c r="MEJ108" s="51"/>
      <c r="MEK108" s="51"/>
      <c r="MEL108" s="51"/>
      <c r="MEM108" s="47"/>
      <c r="MEN108" s="52"/>
      <c r="MEO108" s="52"/>
      <c r="MEP108" s="52"/>
      <c r="MEQ108" s="28"/>
      <c r="MER108" s="28"/>
      <c r="MES108" s="28"/>
      <c r="MET108" s="52"/>
      <c r="MEU108" s="28"/>
      <c r="MEV108" s="28"/>
      <c r="MEW108" s="28"/>
      <c r="MEX108" s="28"/>
      <c r="MEY108" s="52"/>
      <c r="MEZ108" s="51"/>
      <c r="MFA108" s="51"/>
      <c r="MFB108" s="51"/>
      <c r="MFC108" s="47"/>
      <c r="MFD108" s="52"/>
      <c r="MFE108" s="52"/>
      <c r="MFF108" s="52"/>
      <c r="MFG108" s="28"/>
      <c r="MFH108" s="28"/>
      <c r="MFI108" s="28"/>
      <c r="MFJ108" s="52"/>
      <c r="MFK108" s="28"/>
      <c r="MFL108" s="28"/>
      <c r="MFM108" s="28"/>
      <c r="MFN108" s="28"/>
      <c r="MFO108" s="52"/>
      <c r="MFP108" s="51"/>
      <c r="MFQ108" s="51"/>
      <c r="MFR108" s="51"/>
      <c r="MFS108" s="47"/>
      <c r="MFT108" s="52"/>
      <c r="MFU108" s="52"/>
      <c r="MFV108" s="52"/>
      <c r="MFW108" s="28"/>
      <c r="MFX108" s="28"/>
      <c r="MFY108" s="28"/>
      <c r="MFZ108" s="52"/>
      <c r="MGA108" s="28"/>
      <c r="MGB108" s="28"/>
      <c r="MGC108" s="28"/>
      <c r="MGD108" s="28"/>
      <c r="MGE108" s="52"/>
      <c r="MGF108" s="51"/>
      <c r="MGG108" s="51"/>
      <c r="MGH108" s="51"/>
      <c r="MGI108" s="47"/>
      <c r="MGJ108" s="52"/>
      <c r="MGK108" s="52"/>
      <c r="MGL108" s="52"/>
      <c r="MGM108" s="28"/>
      <c r="MGN108" s="28"/>
      <c r="MGO108" s="28"/>
      <c r="MGP108" s="52"/>
      <c r="MGQ108" s="28"/>
      <c r="MGR108" s="28"/>
      <c r="MGS108" s="28"/>
      <c r="MGT108" s="28"/>
      <c r="MGU108" s="52"/>
      <c r="MGV108" s="51"/>
      <c r="MGW108" s="51"/>
      <c r="MGX108" s="51"/>
      <c r="MGY108" s="47"/>
      <c r="MGZ108" s="52"/>
      <c r="MHA108" s="52"/>
      <c r="MHB108" s="52"/>
      <c r="MHC108" s="28"/>
      <c r="MHD108" s="28"/>
      <c r="MHE108" s="28"/>
      <c r="MHF108" s="52"/>
      <c r="MHG108" s="28"/>
      <c r="MHH108" s="28"/>
      <c r="MHI108" s="28"/>
      <c r="MHJ108" s="28"/>
      <c r="MHK108" s="52"/>
      <c r="MHL108" s="51"/>
      <c r="MHM108" s="51"/>
      <c r="MHN108" s="51"/>
      <c r="MHO108" s="47"/>
      <c r="MHP108" s="52"/>
      <c r="MHQ108" s="52"/>
      <c r="MHR108" s="52"/>
      <c r="MHS108" s="28"/>
      <c r="MHT108" s="28"/>
      <c r="MHU108" s="28"/>
      <c r="MHV108" s="52"/>
      <c r="MHW108" s="28"/>
      <c r="MHX108" s="28"/>
      <c r="MHY108" s="28"/>
      <c r="MHZ108" s="28"/>
      <c r="MIA108" s="52"/>
      <c r="MIB108" s="51"/>
      <c r="MIC108" s="51"/>
      <c r="MID108" s="51"/>
      <c r="MIE108" s="47"/>
      <c r="MIF108" s="52"/>
      <c r="MIG108" s="52"/>
      <c r="MIH108" s="52"/>
      <c r="MII108" s="28"/>
      <c r="MIJ108" s="28"/>
      <c r="MIK108" s="28"/>
      <c r="MIL108" s="52"/>
      <c r="MIM108" s="28"/>
      <c r="MIN108" s="28"/>
      <c r="MIO108" s="28"/>
      <c r="MIP108" s="28"/>
      <c r="MIQ108" s="52"/>
      <c r="MIR108" s="51"/>
      <c r="MIS108" s="51"/>
      <c r="MIT108" s="51"/>
      <c r="MIU108" s="47"/>
      <c r="MIV108" s="52"/>
      <c r="MIW108" s="52"/>
      <c r="MIX108" s="52"/>
      <c r="MIY108" s="28"/>
      <c r="MIZ108" s="28"/>
      <c r="MJA108" s="28"/>
      <c r="MJB108" s="52"/>
      <c r="MJC108" s="28"/>
      <c r="MJD108" s="28"/>
      <c r="MJE108" s="28"/>
      <c r="MJF108" s="28"/>
      <c r="MJG108" s="52"/>
      <c r="MJH108" s="51"/>
      <c r="MJI108" s="51"/>
      <c r="MJJ108" s="51"/>
      <c r="MJK108" s="47"/>
      <c r="MJL108" s="52"/>
      <c r="MJM108" s="52"/>
      <c r="MJN108" s="52"/>
      <c r="MJO108" s="28"/>
      <c r="MJP108" s="28"/>
      <c r="MJQ108" s="28"/>
      <c r="MJR108" s="52"/>
      <c r="MJS108" s="28"/>
      <c r="MJT108" s="28"/>
      <c r="MJU108" s="28"/>
      <c r="MJV108" s="28"/>
      <c r="MJW108" s="52"/>
      <c r="MJX108" s="51"/>
      <c r="MJY108" s="51"/>
      <c r="MJZ108" s="51"/>
      <c r="MKA108" s="47"/>
      <c r="MKB108" s="52"/>
      <c r="MKC108" s="52"/>
      <c r="MKD108" s="52"/>
      <c r="MKE108" s="28"/>
      <c r="MKF108" s="28"/>
      <c r="MKG108" s="28"/>
      <c r="MKH108" s="52"/>
      <c r="MKI108" s="28"/>
      <c r="MKJ108" s="28"/>
      <c r="MKK108" s="28"/>
      <c r="MKL108" s="28"/>
      <c r="MKM108" s="52"/>
      <c r="MKN108" s="51"/>
      <c r="MKO108" s="51"/>
      <c r="MKP108" s="51"/>
      <c r="MKQ108" s="47"/>
      <c r="MKR108" s="52"/>
      <c r="MKS108" s="52"/>
      <c r="MKT108" s="52"/>
      <c r="MKU108" s="28"/>
      <c r="MKV108" s="28"/>
      <c r="MKW108" s="28"/>
      <c r="MKX108" s="52"/>
      <c r="MKY108" s="28"/>
      <c r="MKZ108" s="28"/>
      <c r="MLA108" s="28"/>
      <c r="MLB108" s="28"/>
      <c r="MLC108" s="52"/>
      <c r="MLD108" s="51"/>
      <c r="MLE108" s="51"/>
      <c r="MLF108" s="51"/>
      <c r="MLG108" s="47"/>
      <c r="MLH108" s="52"/>
      <c r="MLI108" s="52"/>
      <c r="MLJ108" s="52"/>
      <c r="MLK108" s="28"/>
      <c r="MLL108" s="28"/>
      <c r="MLM108" s="28"/>
      <c r="MLN108" s="52"/>
      <c r="MLO108" s="28"/>
      <c r="MLP108" s="28"/>
      <c r="MLQ108" s="28"/>
      <c r="MLR108" s="28"/>
      <c r="MLS108" s="52"/>
      <c r="MLT108" s="51"/>
      <c r="MLU108" s="51"/>
      <c r="MLV108" s="51"/>
      <c r="MLW108" s="47"/>
      <c r="MLX108" s="52"/>
      <c r="MLY108" s="52"/>
      <c r="MLZ108" s="52"/>
      <c r="MMA108" s="28"/>
      <c r="MMB108" s="28"/>
      <c r="MMC108" s="28"/>
      <c r="MMD108" s="52"/>
      <c r="MME108" s="28"/>
      <c r="MMF108" s="28"/>
      <c r="MMG108" s="28"/>
      <c r="MMH108" s="28"/>
      <c r="MMI108" s="52"/>
      <c r="MMJ108" s="51"/>
      <c r="MMK108" s="51"/>
      <c r="MML108" s="51"/>
      <c r="MMM108" s="47"/>
      <c r="MMN108" s="52"/>
      <c r="MMO108" s="52"/>
      <c r="MMP108" s="52"/>
      <c r="MMQ108" s="28"/>
      <c r="MMR108" s="28"/>
      <c r="MMS108" s="28"/>
      <c r="MMT108" s="52"/>
      <c r="MMU108" s="28"/>
      <c r="MMV108" s="28"/>
      <c r="MMW108" s="28"/>
      <c r="MMX108" s="28"/>
      <c r="MMY108" s="52"/>
      <c r="MMZ108" s="51"/>
      <c r="MNA108" s="51"/>
      <c r="MNB108" s="51"/>
      <c r="MNC108" s="47"/>
      <c r="MND108" s="52"/>
      <c r="MNE108" s="52"/>
      <c r="MNF108" s="52"/>
      <c r="MNG108" s="28"/>
      <c r="MNH108" s="28"/>
      <c r="MNI108" s="28"/>
      <c r="MNJ108" s="52"/>
      <c r="MNK108" s="28"/>
      <c r="MNL108" s="28"/>
      <c r="MNM108" s="28"/>
      <c r="MNN108" s="28"/>
      <c r="MNO108" s="52"/>
      <c r="MNP108" s="51"/>
      <c r="MNQ108" s="51"/>
      <c r="MNR108" s="51"/>
      <c r="MNS108" s="47"/>
      <c r="MNT108" s="52"/>
      <c r="MNU108" s="52"/>
      <c r="MNV108" s="52"/>
      <c r="MNW108" s="28"/>
      <c r="MNX108" s="28"/>
      <c r="MNY108" s="28"/>
      <c r="MNZ108" s="52"/>
      <c r="MOA108" s="28"/>
      <c r="MOB108" s="28"/>
      <c r="MOC108" s="28"/>
      <c r="MOD108" s="28"/>
      <c r="MOE108" s="52"/>
      <c r="MOF108" s="51"/>
      <c r="MOG108" s="51"/>
      <c r="MOH108" s="51"/>
      <c r="MOI108" s="47"/>
      <c r="MOJ108" s="52"/>
      <c r="MOK108" s="52"/>
      <c r="MOL108" s="52"/>
      <c r="MOM108" s="28"/>
      <c r="MON108" s="28"/>
      <c r="MOO108" s="28"/>
      <c r="MOP108" s="52"/>
      <c r="MOQ108" s="28"/>
      <c r="MOR108" s="28"/>
      <c r="MOS108" s="28"/>
      <c r="MOT108" s="28"/>
      <c r="MOU108" s="52"/>
      <c r="MOV108" s="51"/>
      <c r="MOW108" s="51"/>
      <c r="MOX108" s="51"/>
      <c r="MOY108" s="47"/>
      <c r="MOZ108" s="52"/>
      <c r="MPA108" s="52"/>
      <c r="MPB108" s="52"/>
      <c r="MPC108" s="28"/>
      <c r="MPD108" s="28"/>
      <c r="MPE108" s="28"/>
      <c r="MPF108" s="52"/>
      <c r="MPG108" s="28"/>
      <c r="MPH108" s="28"/>
      <c r="MPI108" s="28"/>
      <c r="MPJ108" s="28"/>
      <c r="MPK108" s="52"/>
      <c r="MPL108" s="51"/>
      <c r="MPM108" s="51"/>
      <c r="MPN108" s="51"/>
      <c r="MPO108" s="47"/>
      <c r="MPP108" s="52"/>
      <c r="MPQ108" s="52"/>
      <c r="MPR108" s="52"/>
      <c r="MPS108" s="28"/>
      <c r="MPT108" s="28"/>
      <c r="MPU108" s="28"/>
      <c r="MPV108" s="52"/>
      <c r="MPW108" s="28"/>
      <c r="MPX108" s="28"/>
      <c r="MPY108" s="28"/>
      <c r="MPZ108" s="28"/>
      <c r="MQA108" s="52"/>
      <c r="MQB108" s="51"/>
      <c r="MQC108" s="51"/>
      <c r="MQD108" s="51"/>
      <c r="MQE108" s="47"/>
      <c r="MQF108" s="52"/>
      <c r="MQG108" s="52"/>
      <c r="MQH108" s="52"/>
      <c r="MQI108" s="28"/>
      <c r="MQJ108" s="28"/>
      <c r="MQK108" s="28"/>
      <c r="MQL108" s="52"/>
      <c r="MQM108" s="28"/>
      <c r="MQN108" s="28"/>
      <c r="MQO108" s="28"/>
      <c r="MQP108" s="28"/>
      <c r="MQQ108" s="52"/>
      <c r="MQR108" s="51"/>
      <c r="MQS108" s="51"/>
      <c r="MQT108" s="51"/>
      <c r="MQU108" s="47"/>
      <c r="MQV108" s="52"/>
      <c r="MQW108" s="52"/>
      <c r="MQX108" s="52"/>
      <c r="MQY108" s="28"/>
      <c r="MQZ108" s="28"/>
      <c r="MRA108" s="28"/>
      <c r="MRB108" s="52"/>
      <c r="MRC108" s="28"/>
      <c r="MRD108" s="28"/>
      <c r="MRE108" s="28"/>
      <c r="MRF108" s="28"/>
      <c r="MRG108" s="52"/>
      <c r="MRH108" s="51"/>
      <c r="MRI108" s="51"/>
      <c r="MRJ108" s="51"/>
      <c r="MRK108" s="47"/>
      <c r="MRL108" s="52"/>
      <c r="MRM108" s="52"/>
      <c r="MRN108" s="52"/>
      <c r="MRO108" s="28"/>
      <c r="MRP108" s="28"/>
      <c r="MRQ108" s="28"/>
      <c r="MRR108" s="52"/>
      <c r="MRS108" s="28"/>
      <c r="MRT108" s="28"/>
      <c r="MRU108" s="28"/>
      <c r="MRV108" s="28"/>
      <c r="MRW108" s="52"/>
      <c r="MRX108" s="51"/>
      <c r="MRY108" s="51"/>
      <c r="MRZ108" s="51"/>
      <c r="MSA108" s="47"/>
      <c r="MSB108" s="52"/>
      <c r="MSC108" s="52"/>
      <c r="MSD108" s="52"/>
      <c r="MSE108" s="28"/>
      <c r="MSF108" s="28"/>
      <c r="MSG108" s="28"/>
      <c r="MSH108" s="52"/>
      <c r="MSI108" s="28"/>
      <c r="MSJ108" s="28"/>
      <c r="MSK108" s="28"/>
      <c r="MSL108" s="28"/>
      <c r="MSM108" s="52"/>
      <c r="MSN108" s="51"/>
      <c r="MSO108" s="51"/>
      <c r="MSP108" s="51"/>
      <c r="MSQ108" s="47"/>
      <c r="MSR108" s="52"/>
      <c r="MSS108" s="52"/>
      <c r="MST108" s="52"/>
      <c r="MSU108" s="28"/>
      <c r="MSV108" s="28"/>
      <c r="MSW108" s="28"/>
      <c r="MSX108" s="52"/>
      <c r="MSY108" s="28"/>
      <c r="MSZ108" s="28"/>
      <c r="MTA108" s="28"/>
      <c r="MTB108" s="28"/>
      <c r="MTC108" s="52"/>
      <c r="MTD108" s="51"/>
      <c r="MTE108" s="51"/>
      <c r="MTF108" s="51"/>
      <c r="MTG108" s="47"/>
      <c r="MTH108" s="52"/>
      <c r="MTI108" s="52"/>
      <c r="MTJ108" s="52"/>
      <c r="MTK108" s="28"/>
      <c r="MTL108" s="28"/>
      <c r="MTM108" s="28"/>
      <c r="MTN108" s="52"/>
      <c r="MTO108" s="28"/>
      <c r="MTP108" s="28"/>
      <c r="MTQ108" s="28"/>
      <c r="MTR108" s="28"/>
      <c r="MTS108" s="52"/>
      <c r="MTT108" s="51"/>
      <c r="MTU108" s="51"/>
      <c r="MTV108" s="51"/>
      <c r="MTW108" s="47"/>
      <c r="MTX108" s="52"/>
      <c r="MTY108" s="52"/>
      <c r="MTZ108" s="52"/>
      <c r="MUA108" s="28"/>
      <c r="MUB108" s="28"/>
      <c r="MUC108" s="28"/>
      <c r="MUD108" s="52"/>
      <c r="MUE108" s="28"/>
      <c r="MUF108" s="28"/>
      <c r="MUG108" s="28"/>
      <c r="MUH108" s="28"/>
      <c r="MUI108" s="52"/>
      <c r="MUJ108" s="51"/>
      <c r="MUK108" s="51"/>
      <c r="MUL108" s="51"/>
      <c r="MUM108" s="47"/>
      <c r="MUN108" s="52"/>
      <c r="MUO108" s="52"/>
      <c r="MUP108" s="52"/>
      <c r="MUQ108" s="28"/>
      <c r="MUR108" s="28"/>
      <c r="MUS108" s="28"/>
      <c r="MUT108" s="52"/>
      <c r="MUU108" s="28"/>
      <c r="MUV108" s="28"/>
      <c r="MUW108" s="28"/>
      <c r="MUX108" s="28"/>
      <c r="MUY108" s="52"/>
      <c r="MUZ108" s="51"/>
      <c r="MVA108" s="51"/>
      <c r="MVB108" s="51"/>
      <c r="MVC108" s="47"/>
      <c r="MVD108" s="52"/>
      <c r="MVE108" s="52"/>
      <c r="MVF108" s="52"/>
      <c r="MVG108" s="28"/>
      <c r="MVH108" s="28"/>
      <c r="MVI108" s="28"/>
      <c r="MVJ108" s="52"/>
      <c r="MVK108" s="28"/>
      <c r="MVL108" s="28"/>
      <c r="MVM108" s="28"/>
      <c r="MVN108" s="28"/>
      <c r="MVO108" s="52"/>
      <c r="MVP108" s="51"/>
      <c r="MVQ108" s="51"/>
      <c r="MVR108" s="51"/>
      <c r="MVS108" s="47"/>
      <c r="MVT108" s="52"/>
      <c r="MVU108" s="52"/>
      <c r="MVV108" s="52"/>
      <c r="MVW108" s="28"/>
      <c r="MVX108" s="28"/>
      <c r="MVY108" s="28"/>
      <c r="MVZ108" s="52"/>
      <c r="MWA108" s="28"/>
      <c r="MWB108" s="28"/>
      <c r="MWC108" s="28"/>
      <c r="MWD108" s="28"/>
      <c r="MWE108" s="52"/>
      <c r="MWF108" s="51"/>
      <c r="MWG108" s="51"/>
      <c r="MWH108" s="51"/>
      <c r="MWI108" s="47"/>
      <c r="MWJ108" s="52"/>
      <c r="MWK108" s="52"/>
      <c r="MWL108" s="52"/>
      <c r="MWM108" s="28"/>
      <c r="MWN108" s="28"/>
      <c r="MWO108" s="28"/>
      <c r="MWP108" s="52"/>
      <c r="MWQ108" s="28"/>
      <c r="MWR108" s="28"/>
      <c r="MWS108" s="28"/>
      <c r="MWT108" s="28"/>
      <c r="MWU108" s="52"/>
      <c r="MWV108" s="51"/>
      <c r="MWW108" s="51"/>
      <c r="MWX108" s="51"/>
      <c r="MWY108" s="47"/>
      <c r="MWZ108" s="52"/>
      <c r="MXA108" s="52"/>
      <c r="MXB108" s="52"/>
      <c r="MXC108" s="28"/>
      <c r="MXD108" s="28"/>
      <c r="MXE108" s="28"/>
      <c r="MXF108" s="52"/>
      <c r="MXG108" s="28"/>
      <c r="MXH108" s="28"/>
      <c r="MXI108" s="28"/>
      <c r="MXJ108" s="28"/>
      <c r="MXK108" s="52"/>
      <c r="MXL108" s="51"/>
      <c r="MXM108" s="51"/>
      <c r="MXN108" s="51"/>
      <c r="MXO108" s="47"/>
      <c r="MXP108" s="52"/>
      <c r="MXQ108" s="52"/>
      <c r="MXR108" s="52"/>
      <c r="MXS108" s="28"/>
      <c r="MXT108" s="28"/>
      <c r="MXU108" s="28"/>
      <c r="MXV108" s="52"/>
      <c r="MXW108" s="28"/>
      <c r="MXX108" s="28"/>
      <c r="MXY108" s="28"/>
      <c r="MXZ108" s="28"/>
      <c r="MYA108" s="52"/>
      <c r="MYB108" s="51"/>
      <c r="MYC108" s="51"/>
      <c r="MYD108" s="51"/>
      <c r="MYE108" s="47"/>
      <c r="MYF108" s="52"/>
      <c r="MYG108" s="52"/>
      <c r="MYH108" s="52"/>
      <c r="MYI108" s="28"/>
      <c r="MYJ108" s="28"/>
      <c r="MYK108" s="28"/>
      <c r="MYL108" s="52"/>
      <c r="MYM108" s="28"/>
      <c r="MYN108" s="28"/>
      <c r="MYO108" s="28"/>
      <c r="MYP108" s="28"/>
      <c r="MYQ108" s="52"/>
      <c r="MYR108" s="51"/>
      <c r="MYS108" s="51"/>
      <c r="MYT108" s="51"/>
      <c r="MYU108" s="47"/>
      <c r="MYV108" s="52"/>
      <c r="MYW108" s="52"/>
      <c r="MYX108" s="52"/>
      <c r="MYY108" s="28"/>
      <c r="MYZ108" s="28"/>
      <c r="MZA108" s="28"/>
      <c r="MZB108" s="52"/>
      <c r="MZC108" s="28"/>
      <c r="MZD108" s="28"/>
      <c r="MZE108" s="28"/>
      <c r="MZF108" s="28"/>
      <c r="MZG108" s="52"/>
      <c r="MZH108" s="51"/>
      <c r="MZI108" s="51"/>
      <c r="MZJ108" s="51"/>
      <c r="MZK108" s="47"/>
      <c r="MZL108" s="52"/>
      <c r="MZM108" s="52"/>
      <c r="MZN108" s="52"/>
      <c r="MZO108" s="28"/>
      <c r="MZP108" s="28"/>
      <c r="MZQ108" s="28"/>
      <c r="MZR108" s="52"/>
      <c r="MZS108" s="28"/>
      <c r="MZT108" s="28"/>
      <c r="MZU108" s="28"/>
      <c r="MZV108" s="28"/>
      <c r="MZW108" s="52"/>
      <c r="MZX108" s="51"/>
      <c r="MZY108" s="51"/>
      <c r="MZZ108" s="51"/>
      <c r="NAA108" s="47"/>
      <c r="NAB108" s="52"/>
      <c r="NAC108" s="52"/>
      <c r="NAD108" s="52"/>
      <c r="NAE108" s="28"/>
      <c r="NAF108" s="28"/>
      <c r="NAG108" s="28"/>
      <c r="NAH108" s="52"/>
      <c r="NAI108" s="28"/>
      <c r="NAJ108" s="28"/>
      <c r="NAK108" s="28"/>
      <c r="NAL108" s="28"/>
      <c r="NAM108" s="52"/>
      <c r="NAN108" s="51"/>
      <c r="NAO108" s="51"/>
      <c r="NAP108" s="51"/>
      <c r="NAQ108" s="47"/>
      <c r="NAR108" s="52"/>
      <c r="NAS108" s="52"/>
      <c r="NAT108" s="52"/>
      <c r="NAU108" s="28"/>
      <c r="NAV108" s="28"/>
      <c r="NAW108" s="28"/>
      <c r="NAX108" s="52"/>
      <c r="NAY108" s="28"/>
      <c r="NAZ108" s="28"/>
      <c r="NBA108" s="28"/>
      <c r="NBB108" s="28"/>
      <c r="NBC108" s="52"/>
      <c r="NBD108" s="51"/>
      <c r="NBE108" s="51"/>
      <c r="NBF108" s="51"/>
      <c r="NBG108" s="47"/>
      <c r="NBH108" s="52"/>
      <c r="NBI108" s="52"/>
      <c r="NBJ108" s="52"/>
      <c r="NBK108" s="28"/>
      <c r="NBL108" s="28"/>
      <c r="NBM108" s="28"/>
      <c r="NBN108" s="52"/>
      <c r="NBO108" s="28"/>
      <c r="NBP108" s="28"/>
      <c r="NBQ108" s="28"/>
      <c r="NBR108" s="28"/>
      <c r="NBS108" s="52"/>
      <c r="NBT108" s="51"/>
      <c r="NBU108" s="51"/>
      <c r="NBV108" s="51"/>
      <c r="NBW108" s="47"/>
      <c r="NBX108" s="52"/>
      <c r="NBY108" s="52"/>
      <c r="NBZ108" s="52"/>
      <c r="NCA108" s="28"/>
      <c r="NCB108" s="28"/>
      <c r="NCC108" s="28"/>
      <c r="NCD108" s="52"/>
      <c r="NCE108" s="28"/>
      <c r="NCF108" s="28"/>
      <c r="NCG108" s="28"/>
      <c r="NCH108" s="28"/>
      <c r="NCI108" s="52"/>
      <c r="NCJ108" s="51"/>
      <c r="NCK108" s="51"/>
      <c r="NCL108" s="51"/>
      <c r="NCM108" s="47"/>
      <c r="NCN108" s="52"/>
      <c r="NCO108" s="52"/>
      <c r="NCP108" s="52"/>
      <c r="NCQ108" s="28"/>
      <c r="NCR108" s="28"/>
      <c r="NCS108" s="28"/>
      <c r="NCT108" s="52"/>
      <c r="NCU108" s="28"/>
      <c r="NCV108" s="28"/>
      <c r="NCW108" s="28"/>
      <c r="NCX108" s="28"/>
      <c r="NCY108" s="52"/>
      <c r="NCZ108" s="51"/>
      <c r="NDA108" s="51"/>
      <c r="NDB108" s="51"/>
      <c r="NDC108" s="47"/>
      <c r="NDD108" s="52"/>
      <c r="NDE108" s="52"/>
      <c r="NDF108" s="52"/>
      <c r="NDG108" s="28"/>
      <c r="NDH108" s="28"/>
      <c r="NDI108" s="28"/>
      <c r="NDJ108" s="52"/>
      <c r="NDK108" s="28"/>
      <c r="NDL108" s="28"/>
      <c r="NDM108" s="28"/>
      <c r="NDN108" s="28"/>
      <c r="NDO108" s="52"/>
      <c r="NDP108" s="51"/>
      <c r="NDQ108" s="51"/>
      <c r="NDR108" s="51"/>
      <c r="NDS108" s="47"/>
      <c r="NDT108" s="52"/>
      <c r="NDU108" s="52"/>
      <c r="NDV108" s="52"/>
      <c r="NDW108" s="28"/>
      <c r="NDX108" s="28"/>
      <c r="NDY108" s="28"/>
      <c r="NDZ108" s="52"/>
      <c r="NEA108" s="28"/>
      <c r="NEB108" s="28"/>
      <c r="NEC108" s="28"/>
      <c r="NED108" s="28"/>
      <c r="NEE108" s="52"/>
      <c r="NEF108" s="51"/>
      <c r="NEG108" s="51"/>
      <c r="NEH108" s="51"/>
      <c r="NEI108" s="47"/>
      <c r="NEJ108" s="52"/>
      <c r="NEK108" s="52"/>
      <c r="NEL108" s="52"/>
      <c r="NEM108" s="28"/>
      <c r="NEN108" s="28"/>
      <c r="NEO108" s="28"/>
      <c r="NEP108" s="52"/>
      <c r="NEQ108" s="28"/>
      <c r="NER108" s="28"/>
      <c r="NES108" s="28"/>
      <c r="NET108" s="28"/>
      <c r="NEU108" s="52"/>
      <c r="NEV108" s="51"/>
      <c r="NEW108" s="51"/>
      <c r="NEX108" s="51"/>
      <c r="NEY108" s="47"/>
      <c r="NEZ108" s="52"/>
      <c r="NFA108" s="52"/>
      <c r="NFB108" s="52"/>
      <c r="NFC108" s="28"/>
      <c r="NFD108" s="28"/>
      <c r="NFE108" s="28"/>
      <c r="NFF108" s="52"/>
      <c r="NFG108" s="28"/>
      <c r="NFH108" s="28"/>
      <c r="NFI108" s="28"/>
      <c r="NFJ108" s="28"/>
      <c r="NFK108" s="52"/>
      <c r="NFL108" s="51"/>
      <c r="NFM108" s="51"/>
      <c r="NFN108" s="51"/>
      <c r="NFO108" s="47"/>
      <c r="NFP108" s="52"/>
      <c r="NFQ108" s="52"/>
      <c r="NFR108" s="52"/>
      <c r="NFS108" s="28"/>
      <c r="NFT108" s="28"/>
      <c r="NFU108" s="28"/>
      <c r="NFV108" s="52"/>
      <c r="NFW108" s="28"/>
      <c r="NFX108" s="28"/>
      <c r="NFY108" s="28"/>
      <c r="NFZ108" s="28"/>
      <c r="NGA108" s="52"/>
      <c r="NGB108" s="51"/>
      <c r="NGC108" s="51"/>
      <c r="NGD108" s="51"/>
      <c r="NGE108" s="47"/>
      <c r="NGF108" s="52"/>
      <c r="NGG108" s="52"/>
      <c r="NGH108" s="52"/>
      <c r="NGI108" s="28"/>
      <c r="NGJ108" s="28"/>
      <c r="NGK108" s="28"/>
      <c r="NGL108" s="52"/>
      <c r="NGM108" s="28"/>
      <c r="NGN108" s="28"/>
      <c r="NGO108" s="28"/>
      <c r="NGP108" s="28"/>
      <c r="NGQ108" s="52"/>
      <c r="NGR108" s="51"/>
      <c r="NGS108" s="51"/>
      <c r="NGT108" s="51"/>
      <c r="NGU108" s="47"/>
      <c r="NGV108" s="52"/>
      <c r="NGW108" s="52"/>
      <c r="NGX108" s="52"/>
      <c r="NGY108" s="28"/>
      <c r="NGZ108" s="28"/>
      <c r="NHA108" s="28"/>
      <c r="NHB108" s="52"/>
      <c r="NHC108" s="28"/>
      <c r="NHD108" s="28"/>
      <c r="NHE108" s="28"/>
      <c r="NHF108" s="28"/>
      <c r="NHG108" s="52"/>
      <c r="NHH108" s="51"/>
      <c r="NHI108" s="51"/>
      <c r="NHJ108" s="51"/>
      <c r="NHK108" s="47"/>
      <c r="NHL108" s="52"/>
      <c r="NHM108" s="52"/>
      <c r="NHN108" s="52"/>
      <c r="NHO108" s="28"/>
      <c r="NHP108" s="28"/>
      <c r="NHQ108" s="28"/>
      <c r="NHR108" s="52"/>
      <c r="NHS108" s="28"/>
      <c r="NHT108" s="28"/>
      <c r="NHU108" s="28"/>
      <c r="NHV108" s="28"/>
      <c r="NHW108" s="52"/>
      <c r="NHX108" s="51"/>
      <c r="NHY108" s="51"/>
      <c r="NHZ108" s="51"/>
      <c r="NIA108" s="47"/>
      <c r="NIB108" s="52"/>
      <c r="NIC108" s="52"/>
      <c r="NID108" s="52"/>
      <c r="NIE108" s="28"/>
      <c r="NIF108" s="28"/>
      <c r="NIG108" s="28"/>
      <c r="NIH108" s="52"/>
      <c r="NII108" s="28"/>
      <c r="NIJ108" s="28"/>
      <c r="NIK108" s="28"/>
      <c r="NIL108" s="28"/>
      <c r="NIM108" s="52"/>
      <c r="NIN108" s="51"/>
      <c r="NIO108" s="51"/>
      <c r="NIP108" s="51"/>
      <c r="NIQ108" s="47"/>
      <c r="NIR108" s="52"/>
      <c r="NIS108" s="52"/>
      <c r="NIT108" s="52"/>
      <c r="NIU108" s="28"/>
      <c r="NIV108" s="28"/>
      <c r="NIW108" s="28"/>
      <c r="NIX108" s="52"/>
      <c r="NIY108" s="28"/>
      <c r="NIZ108" s="28"/>
      <c r="NJA108" s="28"/>
      <c r="NJB108" s="28"/>
      <c r="NJC108" s="52"/>
      <c r="NJD108" s="51"/>
      <c r="NJE108" s="51"/>
      <c r="NJF108" s="51"/>
      <c r="NJG108" s="47"/>
      <c r="NJH108" s="52"/>
      <c r="NJI108" s="52"/>
      <c r="NJJ108" s="52"/>
      <c r="NJK108" s="28"/>
      <c r="NJL108" s="28"/>
      <c r="NJM108" s="28"/>
      <c r="NJN108" s="52"/>
      <c r="NJO108" s="28"/>
      <c r="NJP108" s="28"/>
      <c r="NJQ108" s="28"/>
      <c r="NJR108" s="28"/>
      <c r="NJS108" s="52"/>
      <c r="NJT108" s="51"/>
      <c r="NJU108" s="51"/>
      <c r="NJV108" s="51"/>
      <c r="NJW108" s="47"/>
      <c r="NJX108" s="52"/>
      <c r="NJY108" s="52"/>
      <c r="NJZ108" s="52"/>
      <c r="NKA108" s="28"/>
      <c r="NKB108" s="28"/>
      <c r="NKC108" s="28"/>
      <c r="NKD108" s="52"/>
      <c r="NKE108" s="28"/>
      <c r="NKF108" s="28"/>
      <c r="NKG108" s="28"/>
      <c r="NKH108" s="28"/>
      <c r="NKI108" s="52"/>
      <c r="NKJ108" s="51"/>
      <c r="NKK108" s="51"/>
      <c r="NKL108" s="51"/>
      <c r="NKM108" s="47"/>
      <c r="NKN108" s="52"/>
      <c r="NKO108" s="52"/>
      <c r="NKP108" s="52"/>
      <c r="NKQ108" s="28"/>
      <c r="NKR108" s="28"/>
      <c r="NKS108" s="28"/>
      <c r="NKT108" s="52"/>
      <c r="NKU108" s="28"/>
      <c r="NKV108" s="28"/>
      <c r="NKW108" s="28"/>
      <c r="NKX108" s="28"/>
      <c r="NKY108" s="52"/>
      <c r="NKZ108" s="51"/>
      <c r="NLA108" s="51"/>
      <c r="NLB108" s="51"/>
      <c r="NLC108" s="47"/>
      <c r="NLD108" s="52"/>
      <c r="NLE108" s="52"/>
      <c r="NLF108" s="52"/>
      <c r="NLG108" s="28"/>
      <c r="NLH108" s="28"/>
      <c r="NLI108" s="28"/>
      <c r="NLJ108" s="52"/>
      <c r="NLK108" s="28"/>
      <c r="NLL108" s="28"/>
      <c r="NLM108" s="28"/>
      <c r="NLN108" s="28"/>
      <c r="NLO108" s="52"/>
      <c r="NLP108" s="51"/>
      <c r="NLQ108" s="51"/>
      <c r="NLR108" s="51"/>
      <c r="NLS108" s="47"/>
      <c r="NLT108" s="52"/>
      <c r="NLU108" s="52"/>
      <c r="NLV108" s="52"/>
      <c r="NLW108" s="28"/>
      <c r="NLX108" s="28"/>
      <c r="NLY108" s="28"/>
      <c r="NLZ108" s="52"/>
      <c r="NMA108" s="28"/>
      <c r="NMB108" s="28"/>
      <c r="NMC108" s="28"/>
      <c r="NMD108" s="28"/>
      <c r="NME108" s="52"/>
      <c r="NMF108" s="51"/>
      <c r="NMG108" s="51"/>
      <c r="NMH108" s="51"/>
      <c r="NMI108" s="47"/>
      <c r="NMJ108" s="52"/>
      <c r="NMK108" s="52"/>
      <c r="NML108" s="52"/>
      <c r="NMM108" s="28"/>
      <c r="NMN108" s="28"/>
      <c r="NMO108" s="28"/>
      <c r="NMP108" s="52"/>
      <c r="NMQ108" s="28"/>
      <c r="NMR108" s="28"/>
      <c r="NMS108" s="28"/>
      <c r="NMT108" s="28"/>
      <c r="NMU108" s="52"/>
      <c r="NMV108" s="51"/>
      <c r="NMW108" s="51"/>
      <c r="NMX108" s="51"/>
      <c r="NMY108" s="47"/>
      <c r="NMZ108" s="52"/>
      <c r="NNA108" s="52"/>
      <c r="NNB108" s="52"/>
      <c r="NNC108" s="28"/>
      <c r="NND108" s="28"/>
      <c r="NNE108" s="28"/>
      <c r="NNF108" s="52"/>
      <c r="NNG108" s="28"/>
      <c r="NNH108" s="28"/>
      <c r="NNI108" s="28"/>
      <c r="NNJ108" s="28"/>
      <c r="NNK108" s="52"/>
      <c r="NNL108" s="51"/>
      <c r="NNM108" s="51"/>
      <c r="NNN108" s="51"/>
      <c r="NNO108" s="47"/>
      <c r="NNP108" s="52"/>
      <c r="NNQ108" s="52"/>
      <c r="NNR108" s="52"/>
      <c r="NNS108" s="28"/>
      <c r="NNT108" s="28"/>
      <c r="NNU108" s="28"/>
      <c r="NNV108" s="52"/>
      <c r="NNW108" s="28"/>
      <c r="NNX108" s="28"/>
      <c r="NNY108" s="28"/>
      <c r="NNZ108" s="28"/>
      <c r="NOA108" s="52"/>
      <c r="NOB108" s="51"/>
      <c r="NOC108" s="51"/>
      <c r="NOD108" s="51"/>
      <c r="NOE108" s="47"/>
      <c r="NOF108" s="52"/>
      <c r="NOG108" s="52"/>
      <c r="NOH108" s="52"/>
      <c r="NOI108" s="28"/>
      <c r="NOJ108" s="28"/>
      <c r="NOK108" s="28"/>
      <c r="NOL108" s="52"/>
      <c r="NOM108" s="28"/>
      <c r="NON108" s="28"/>
      <c r="NOO108" s="28"/>
      <c r="NOP108" s="28"/>
      <c r="NOQ108" s="52"/>
      <c r="NOR108" s="51"/>
      <c r="NOS108" s="51"/>
      <c r="NOT108" s="51"/>
      <c r="NOU108" s="47"/>
      <c r="NOV108" s="52"/>
      <c r="NOW108" s="52"/>
      <c r="NOX108" s="52"/>
      <c r="NOY108" s="28"/>
      <c r="NOZ108" s="28"/>
      <c r="NPA108" s="28"/>
      <c r="NPB108" s="52"/>
      <c r="NPC108" s="28"/>
      <c r="NPD108" s="28"/>
      <c r="NPE108" s="28"/>
      <c r="NPF108" s="28"/>
      <c r="NPG108" s="52"/>
      <c r="NPH108" s="51"/>
      <c r="NPI108" s="51"/>
      <c r="NPJ108" s="51"/>
      <c r="NPK108" s="47"/>
      <c r="NPL108" s="52"/>
      <c r="NPM108" s="52"/>
      <c r="NPN108" s="52"/>
      <c r="NPO108" s="28"/>
      <c r="NPP108" s="28"/>
      <c r="NPQ108" s="28"/>
      <c r="NPR108" s="52"/>
      <c r="NPS108" s="28"/>
      <c r="NPT108" s="28"/>
      <c r="NPU108" s="28"/>
      <c r="NPV108" s="28"/>
      <c r="NPW108" s="52"/>
      <c r="NPX108" s="51"/>
      <c r="NPY108" s="51"/>
      <c r="NPZ108" s="51"/>
      <c r="NQA108" s="47"/>
      <c r="NQB108" s="52"/>
      <c r="NQC108" s="52"/>
      <c r="NQD108" s="52"/>
      <c r="NQE108" s="28"/>
      <c r="NQF108" s="28"/>
      <c r="NQG108" s="28"/>
      <c r="NQH108" s="52"/>
      <c r="NQI108" s="28"/>
      <c r="NQJ108" s="28"/>
      <c r="NQK108" s="28"/>
      <c r="NQL108" s="28"/>
      <c r="NQM108" s="52"/>
      <c r="NQN108" s="51"/>
      <c r="NQO108" s="51"/>
      <c r="NQP108" s="51"/>
      <c r="NQQ108" s="47"/>
      <c r="NQR108" s="52"/>
      <c r="NQS108" s="52"/>
      <c r="NQT108" s="52"/>
      <c r="NQU108" s="28"/>
      <c r="NQV108" s="28"/>
      <c r="NQW108" s="28"/>
      <c r="NQX108" s="52"/>
      <c r="NQY108" s="28"/>
      <c r="NQZ108" s="28"/>
      <c r="NRA108" s="28"/>
      <c r="NRB108" s="28"/>
      <c r="NRC108" s="52"/>
      <c r="NRD108" s="51"/>
      <c r="NRE108" s="51"/>
      <c r="NRF108" s="51"/>
      <c r="NRG108" s="47"/>
      <c r="NRH108" s="52"/>
      <c r="NRI108" s="52"/>
      <c r="NRJ108" s="52"/>
      <c r="NRK108" s="28"/>
      <c r="NRL108" s="28"/>
      <c r="NRM108" s="28"/>
      <c r="NRN108" s="52"/>
      <c r="NRO108" s="28"/>
      <c r="NRP108" s="28"/>
      <c r="NRQ108" s="28"/>
      <c r="NRR108" s="28"/>
      <c r="NRS108" s="52"/>
      <c r="NRT108" s="51"/>
      <c r="NRU108" s="51"/>
      <c r="NRV108" s="51"/>
      <c r="NRW108" s="47"/>
      <c r="NRX108" s="52"/>
      <c r="NRY108" s="52"/>
      <c r="NRZ108" s="52"/>
      <c r="NSA108" s="28"/>
      <c r="NSB108" s="28"/>
      <c r="NSC108" s="28"/>
      <c r="NSD108" s="52"/>
      <c r="NSE108" s="28"/>
      <c r="NSF108" s="28"/>
      <c r="NSG108" s="28"/>
      <c r="NSH108" s="28"/>
      <c r="NSI108" s="52"/>
      <c r="NSJ108" s="51"/>
      <c r="NSK108" s="51"/>
      <c r="NSL108" s="51"/>
      <c r="NSM108" s="47"/>
      <c r="NSN108" s="52"/>
      <c r="NSO108" s="52"/>
      <c r="NSP108" s="52"/>
      <c r="NSQ108" s="28"/>
      <c r="NSR108" s="28"/>
      <c r="NSS108" s="28"/>
      <c r="NST108" s="52"/>
      <c r="NSU108" s="28"/>
      <c r="NSV108" s="28"/>
      <c r="NSW108" s="28"/>
      <c r="NSX108" s="28"/>
      <c r="NSY108" s="52"/>
      <c r="NSZ108" s="51"/>
      <c r="NTA108" s="51"/>
      <c r="NTB108" s="51"/>
      <c r="NTC108" s="47"/>
      <c r="NTD108" s="52"/>
      <c r="NTE108" s="52"/>
      <c r="NTF108" s="52"/>
      <c r="NTG108" s="28"/>
      <c r="NTH108" s="28"/>
      <c r="NTI108" s="28"/>
      <c r="NTJ108" s="52"/>
      <c r="NTK108" s="28"/>
      <c r="NTL108" s="28"/>
      <c r="NTM108" s="28"/>
      <c r="NTN108" s="28"/>
      <c r="NTO108" s="52"/>
      <c r="NTP108" s="51"/>
      <c r="NTQ108" s="51"/>
      <c r="NTR108" s="51"/>
      <c r="NTS108" s="47"/>
      <c r="NTT108" s="52"/>
      <c r="NTU108" s="52"/>
      <c r="NTV108" s="52"/>
      <c r="NTW108" s="28"/>
      <c r="NTX108" s="28"/>
      <c r="NTY108" s="28"/>
      <c r="NTZ108" s="52"/>
      <c r="NUA108" s="28"/>
      <c r="NUB108" s="28"/>
      <c r="NUC108" s="28"/>
      <c r="NUD108" s="28"/>
      <c r="NUE108" s="52"/>
      <c r="NUF108" s="51"/>
      <c r="NUG108" s="51"/>
      <c r="NUH108" s="51"/>
      <c r="NUI108" s="47"/>
      <c r="NUJ108" s="52"/>
      <c r="NUK108" s="52"/>
      <c r="NUL108" s="52"/>
      <c r="NUM108" s="28"/>
      <c r="NUN108" s="28"/>
      <c r="NUO108" s="28"/>
      <c r="NUP108" s="52"/>
      <c r="NUQ108" s="28"/>
      <c r="NUR108" s="28"/>
      <c r="NUS108" s="28"/>
      <c r="NUT108" s="28"/>
      <c r="NUU108" s="52"/>
      <c r="NUV108" s="51"/>
      <c r="NUW108" s="51"/>
      <c r="NUX108" s="51"/>
      <c r="NUY108" s="47"/>
      <c r="NUZ108" s="52"/>
      <c r="NVA108" s="52"/>
      <c r="NVB108" s="52"/>
      <c r="NVC108" s="28"/>
      <c r="NVD108" s="28"/>
      <c r="NVE108" s="28"/>
      <c r="NVF108" s="52"/>
      <c r="NVG108" s="28"/>
      <c r="NVH108" s="28"/>
      <c r="NVI108" s="28"/>
      <c r="NVJ108" s="28"/>
      <c r="NVK108" s="52"/>
      <c r="NVL108" s="51"/>
      <c r="NVM108" s="51"/>
      <c r="NVN108" s="51"/>
      <c r="NVO108" s="47"/>
      <c r="NVP108" s="52"/>
      <c r="NVQ108" s="52"/>
      <c r="NVR108" s="52"/>
      <c r="NVS108" s="28"/>
      <c r="NVT108" s="28"/>
      <c r="NVU108" s="28"/>
      <c r="NVV108" s="52"/>
      <c r="NVW108" s="28"/>
      <c r="NVX108" s="28"/>
      <c r="NVY108" s="28"/>
      <c r="NVZ108" s="28"/>
      <c r="NWA108" s="52"/>
      <c r="NWB108" s="51"/>
      <c r="NWC108" s="51"/>
      <c r="NWD108" s="51"/>
      <c r="NWE108" s="47"/>
      <c r="NWF108" s="52"/>
      <c r="NWG108" s="52"/>
      <c r="NWH108" s="52"/>
      <c r="NWI108" s="28"/>
      <c r="NWJ108" s="28"/>
      <c r="NWK108" s="28"/>
      <c r="NWL108" s="52"/>
      <c r="NWM108" s="28"/>
      <c r="NWN108" s="28"/>
      <c r="NWO108" s="28"/>
      <c r="NWP108" s="28"/>
      <c r="NWQ108" s="52"/>
      <c r="NWR108" s="51"/>
      <c r="NWS108" s="51"/>
      <c r="NWT108" s="51"/>
      <c r="NWU108" s="47"/>
      <c r="NWV108" s="52"/>
      <c r="NWW108" s="52"/>
      <c r="NWX108" s="52"/>
      <c r="NWY108" s="28"/>
      <c r="NWZ108" s="28"/>
      <c r="NXA108" s="28"/>
      <c r="NXB108" s="52"/>
      <c r="NXC108" s="28"/>
      <c r="NXD108" s="28"/>
      <c r="NXE108" s="28"/>
      <c r="NXF108" s="28"/>
      <c r="NXG108" s="52"/>
      <c r="NXH108" s="51"/>
      <c r="NXI108" s="51"/>
      <c r="NXJ108" s="51"/>
      <c r="NXK108" s="47"/>
      <c r="NXL108" s="52"/>
      <c r="NXM108" s="52"/>
      <c r="NXN108" s="52"/>
      <c r="NXO108" s="28"/>
      <c r="NXP108" s="28"/>
      <c r="NXQ108" s="28"/>
      <c r="NXR108" s="52"/>
      <c r="NXS108" s="28"/>
      <c r="NXT108" s="28"/>
      <c r="NXU108" s="28"/>
      <c r="NXV108" s="28"/>
      <c r="NXW108" s="52"/>
      <c r="NXX108" s="51"/>
      <c r="NXY108" s="51"/>
      <c r="NXZ108" s="51"/>
      <c r="NYA108" s="47"/>
      <c r="NYB108" s="52"/>
      <c r="NYC108" s="52"/>
      <c r="NYD108" s="52"/>
      <c r="NYE108" s="28"/>
      <c r="NYF108" s="28"/>
      <c r="NYG108" s="28"/>
      <c r="NYH108" s="52"/>
      <c r="NYI108" s="28"/>
      <c r="NYJ108" s="28"/>
      <c r="NYK108" s="28"/>
      <c r="NYL108" s="28"/>
      <c r="NYM108" s="52"/>
      <c r="NYN108" s="51"/>
      <c r="NYO108" s="51"/>
      <c r="NYP108" s="51"/>
      <c r="NYQ108" s="47"/>
      <c r="NYR108" s="52"/>
      <c r="NYS108" s="52"/>
      <c r="NYT108" s="52"/>
      <c r="NYU108" s="28"/>
      <c r="NYV108" s="28"/>
      <c r="NYW108" s="28"/>
      <c r="NYX108" s="52"/>
      <c r="NYY108" s="28"/>
      <c r="NYZ108" s="28"/>
      <c r="NZA108" s="28"/>
      <c r="NZB108" s="28"/>
      <c r="NZC108" s="52"/>
      <c r="NZD108" s="51"/>
      <c r="NZE108" s="51"/>
      <c r="NZF108" s="51"/>
      <c r="NZG108" s="47"/>
      <c r="NZH108" s="52"/>
      <c r="NZI108" s="52"/>
      <c r="NZJ108" s="52"/>
      <c r="NZK108" s="28"/>
      <c r="NZL108" s="28"/>
      <c r="NZM108" s="28"/>
      <c r="NZN108" s="52"/>
      <c r="NZO108" s="28"/>
      <c r="NZP108" s="28"/>
      <c r="NZQ108" s="28"/>
      <c r="NZR108" s="28"/>
      <c r="NZS108" s="52"/>
      <c r="NZT108" s="51"/>
      <c r="NZU108" s="51"/>
      <c r="NZV108" s="51"/>
      <c r="NZW108" s="47"/>
      <c r="NZX108" s="52"/>
      <c r="NZY108" s="52"/>
      <c r="NZZ108" s="52"/>
      <c r="OAA108" s="28"/>
      <c r="OAB108" s="28"/>
      <c r="OAC108" s="28"/>
      <c r="OAD108" s="52"/>
      <c r="OAE108" s="28"/>
      <c r="OAF108" s="28"/>
      <c r="OAG108" s="28"/>
      <c r="OAH108" s="28"/>
      <c r="OAI108" s="52"/>
      <c r="OAJ108" s="51"/>
      <c r="OAK108" s="51"/>
      <c r="OAL108" s="51"/>
      <c r="OAM108" s="47"/>
      <c r="OAN108" s="52"/>
      <c r="OAO108" s="52"/>
      <c r="OAP108" s="52"/>
      <c r="OAQ108" s="28"/>
      <c r="OAR108" s="28"/>
      <c r="OAS108" s="28"/>
      <c r="OAT108" s="52"/>
      <c r="OAU108" s="28"/>
      <c r="OAV108" s="28"/>
      <c r="OAW108" s="28"/>
      <c r="OAX108" s="28"/>
      <c r="OAY108" s="52"/>
      <c r="OAZ108" s="51"/>
      <c r="OBA108" s="51"/>
      <c r="OBB108" s="51"/>
      <c r="OBC108" s="47"/>
      <c r="OBD108" s="52"/>
      <c r="OBE108" s="52"/>
      <c r="OBF108" s="52"/>
      <c r="OBG108" s="28"/>
      <c r="OBH108" s="28"/>
      <c r="OBI108" s="28"/>
      <c r="OBJ108" s="52"/>
      <c r="OBK108" s="28"/>
      <c r="OBL108" s="28"/>
      <c r="OBM108" s="28"/>
      <c r="OBN108" s="28"/>
      <c r="OBO108" s="52"/>
      <c r="OBP108" s="51"/>
      <c r="OBQ108" s="51"/>
      <c r="OBR108" s="51"/>
      <c r="OBS108" s="47"/>
      <c r="OBT108" s="52"/>
      <c r="OBU108" s="52"/>
      <c r="OBV108" s="52"/>
      <c r="OBW108" s="28"/>
      <c r="OBX108" s="28"/>
      <c r="OBY108" s="28"/>
      <c r="OBZ108" s="52"/>
      <c r="OCA108" s="28"/>
      <c r="OCB108" s="28"/>
      <c r="OCC108" s="28"/>
      <c r="OCD108" s="28"/>
      <c r="OCE108" s="52"/>
      <c r="OCF108" s="51"/>
      <c r="OCG108" s="51"/>
      <c r="OCH108" s="51"/>
      <c r="OCI108" s="47"/>
      <c r="OCJ108" s="52"/>
      <c r="OCK108" s="52"/>
      <c r="OCL108" s="52"/>
      <c r="OCM108" s="28"/>
      <c r="OCN108" s="28"/>
      <c r="OCO108" s="28"/>
      <c r="OCP108" s="52"/>
      <c r="OCQ108" s="28"/>
      <c r="OCR108" s="28"/>
      <c r="OCS108" s="28"/>
      <c r="OCT108" s="28"/>
      <c r="OCU108" s="52"/>
      <c r="OCV108" s="51"/>
      <c r="OCW108" s="51"/>
      <c r="OCX108" s="51"/>
      <c r="OCY108" s="47"/>
      <c r="OCZ108" s="52"/>
      <c r="ODA108" s="52"/>
      <c r="ODB108" s="52"/>
      <c r="ODC108" s="28"/>
      <c r="ODD108" s="28"/>
      <c r="ODE108" s="28"/>
      <c r="ODF108" s="52"/>
      <c r="ODG108" s="28"/>
      <c r="ODH108" s="28"/>
      <c r="ODI108" s="28"/>
      <c r="ODJ108" s="28"/>
      <c r="ODK108" s="52"/>
      <c r="ODL108" s="51"/>
      <c r="ODM108" s="51"/>
      <c r="ODN108" s="51"/>
      <c r="ODO108" s="47"/>
      <c r="ODP108" s="52"/>
      <c r="ODQ108" s="52"/>
      <c r="ODR108" s="52"/>
      <c r="ODS108" s="28"/>
      <c r="ODT108" s="28"/>
      <c r="ODU108" s="28"/>
      <c r="ODV108" s="52"/>
      <c r="ODW108" s="28"/>
      <c r="ODX108" s="28"/>
      <c r="ODY108" s="28"/>
      <c r="ODZ108" s="28"/>
      <c r="OEA108" s="52"/>
      <c r="OEB108" s="51"/>
      <c r="OEC108" s="51"/>
      <c r="OED108" s="51"/>
      <c r="OEE108" s="47"/>
      <c r="OEF108" s="52"/>
      <c r="OEG108" s="52"/>
      <c r="OEH108" s="52"/>
      <c r="OEI108" s="28"/>
      <c r="OEJ108" s="28"/>
      <c r="OEK108" s="28"/>
      <c r="OEL108" s="52"/>
      <c r="OEM108" s="28"/>
      <c r="OEN108" s="28"/>
      <c r="OEO108" s="28"/>
      <c r="OEP108" s="28"/>
      <c r="OEQ108" s="52"/>
      <c r="OER108" s="51"/>
      <c r="OES108" s="51"/>
      <c r="OET108" s="51"/>
      <c r="OEU108" s="47"/>
      <c r="OEV108" s="52"/>
      <c r="OEW108" s="52"/>
      <c r="OEX108" s="52"/>
      <c r="OEY108" s="28"/>
      <c r="OEZ108" s="28"/>
      <c r="OFA108" s="28"/>
      <c r="OFB108" s="52"/>
      <c r="OFC108" s="28"/>
      <c r="OFD108" s="28"/>
      <c r="OFE108" s="28"/>
      <c r="OFF108" s="28"/>
      <c r="OFG108" s="52"/>
      <c r="OFH108" s="51"/>
      <c r="OFI108" s="51"/>
      <c r="OFJ108" s="51"/>
      <c r="OFK108" s="47"/>
      <c r="OFL108" s="52"/>
      <c r="OFM108" s="52"/>
      <c r="OFN108" s="52"/>
      <c r="OFO108" s="28"/>
      <c r="OFP108" s="28"/>
      <c r="OFQ108" s="28"/>
      <c r="OFR108" s="52"/>
      <c r="OFS108" s="28"/>
      <c r="OFT108" s="28"/>
      <c r="OFU108" s="28"/>
      <c r="OFV108" s="28"/>
      <c r="OFW108" s="52"/>
      <c r="OFX108" s="51"/>
      <c r="OFY108" s="51"/>
      <c r="OFZ108" s="51"/>
      <c r="OGA108" s="47"/>
      <c r="OGB108" s="52"/>
      <c r="OGC108" s="52"/>
      <c r="OGD108" s="52"/>
      <c r="OGE108" s="28"/>
      <c r="OGF108" s="28"/>
      <c r="OGG108" s="28"/>
      <c r="OGH108" s="52"/>
      <c r="OGI108" s="28"/>
      <c r="OGJ108" s="28"/>
      <c r="OGK108" s="28"/>
      <c r="OGL108" s="28"/>
      <c r="OGM108" s="52"/>
      <c r="OGN108" s="51"/>
      <c r="OGO108" s="51"/>
      <c r="OGP108" s="51"/>
      <c r="OGQ108" s="47"/>
      <c r="OGR108" s="52"/>
      <c r="OGS108" s="52"/>
      <c r="OGT108" s="52"/>
      <c r="OGU108" s="28"/>
      <c r="OGV108" s="28"/>
      <c r="OGW108" s="28"/>
      <c r="OGX108" s="52"/>
      <c r="OGY108" s="28"/>
      <c r="OGZ108" s="28"/>
      <c r="OHA108" s="28"/>
      <c r="OHB108" s="28"/>
      <c r="OHC108" s="52"/>
      <c r="OHD108" s="51"/>
      <c r="OHE108" s="51"/>
      <c r="OHF108" s="51"/>
      <c r="OHG108" s="47"/>
      <c r="OHH108" s="52"/>
      <c r="OHI108" s="52"/>
      <c r="OHJ108" s="52"/>
      <c r="OHK108" s="28"/>
      <c r="OHL108" s="28"/>
      <c r="OHM108" s="28"/>
      <c r="OHN108" s="52"/>
      <c r="OHO108" s="28"/>
      <c r="OHP108" s="28"/>
      <c r="OHQ108" s="28"/>
      <c r="OHR108" s="28"/>
      <c r="OHS108" s="52"/>
      <c r="OHT108" s="51"/>
      <c r="OHU108" s="51"/>
      <c r="OHV108" s="51"/>
      <c r="OHW108" s="47"/>
      <c r="OHX108" s="52"/>
      <c r="OHY108" s="52"/>
      <c r="OHZ108" s="52"/>
      <c r="OIA108" s="28"/>
      <c r="OIB108" s="28"/>
      <c r="OIC108" s="28"/>
      <c r="OID108" s="52"/>
      <c r="OIE108" s="28"/>
      <c r="OIF108" s="28"/>
      <c r="OIG108" s="28"/>
      <c r="OIH108" s="28"/>
      <c r="OII108" s="52"/>
      <c r="OIJ108" s="51"/>
      <c r="OIK108" s="51"/>
      <c r="OIL108" s="51"/>
      <c r="OIM108" s="47"/>
      <c r="OIN108" s="52"/>
      <c r="OIO108" s="52"/>
      <c r="OIP108" s="52"/>
      <c r="OIQ108" s="28"/>
      <c r="OIR108" s="28"/>
      <c r="OIS108" s="28"/>
      <c r="OIT108" s="52"/>
      <c r="OIU108" s="28"/>
      <c r="OIV108" s="28"/>
      <c r="OIW108" s="28"/>
      <c r="OIX108" s="28"/>
      <c r="OIY108" s="52"/>
      <c r="OIZ108" s="51"/>
      <c r="OJA108" s="51"/>
      <c r="OJB108" s="51"/>
      <c r="OJC108" s="47"/>
      <c r="OJD108" s="52"/>
      <c r="OJE108" s="52"/>
      <c r="OJF108" s="52"/>
      <c r="OJG108" s="28"/>
      <c r="OJH108" s="28"/>
      <c r="OJI108" s="28"/>
      <c r="OJJ108" s="52"/>
      <c r="OJK108" s="28"/>
      <c r="OJL108" s="28"/>
      <c r="OJM108" s="28"/>
      <c r="OJN108" s="28"/>
      <c r="OJO108" s="52"/>
      <c r="OJP108" s="51"/>
      <c r="OJQ108" s="51"/>
      <c r="OJR108" s="51"/>
      <c r="OJS108" s="47"/>
      <c r="OJT108" s="52"/>
      <c r="OJU108" s="52"/>
      <c r="OJV108" s="52"/>
      <c r="OJW108" s="28"/>
      <c r="OJX108" s="28"/>
      <c r="OJY108" s="28"/>
      <c r="OJZ108" s="52"/>
      <c r="OKA108" s="28"/>
      <c r="OKB108" s="28"/>
      <c r="OKC108" s="28"/>
      <c r="OKD108" s="28"/>
      <c r="OKE108" s="52"/>
      <c r="OKF108" s="51"/>
      <c r="OKG108" s="51"/>
      <c r="OKH108" s="51"/>
      <c r="OKI108" s="47"/>
      <c r="OKJ108" s="52"/>
      <c r="OKK108" s="52"/>
      <c r="OKL108" s="52"/>
      <c r="OKM108" s="28"/>
      <c r="OKN108" s="28"/>
      <c r="OKO108" s="28"/>
      <c r="OKP108" s="52"/>
      <c r="OKQ108" s="28"/>
      <c r="OKR108" s="28"/>
      <c r="OKS108" s="28"/>
      <c r="OKT108" s="28"/>
      <c r="OKU108" s="52"/>
      <c r="OKV108" s="51"/>
      <c r="OKW108" s="51"/>
      <c r="OKX108" s="51"/>
      <c r="OKY108" s="47"/>
      <c r="OKZ108" s="52"/>
      <c r="OLA108" s="52"/>
      <c r="OLB108" s="52"/>
      <c r="OLC108" s="28"/>
      <c r="OLD108" s="28"/>
      <c r="OLE108" s="28"/>
      <c r="OLF108" s="52"/>
      <c r="OLG108" s="28"/>
      <c r="OLH108" s="28"/>
      <c r="OLI108" s="28"/>
      <c r="OLJ108" s="28"/>
      <c r="OLK108" s="52"/>
      <c r="OLL108" s="51"/>
      <c r="OLM108" s="51"/>
      <c r="OLN108" s="51"/>
      <c r="OLO108" s="47"/>
      <c r="OLP108" s="52"/>
      <c r="OLQ108" s="52"/>
      <c r="OLR108" s="52"/>
      <c r="OLS108" s="28"/>
      <c r="OLT108" s="28"/>
      <c r="OLU108" s="28"/>
      <c r="OLV108" s="52"/>
      <c r="OLW108" s="28"/>
      <c r="OLX108" s="28"/>
      <c r="OLY108" s="28"/>
      <c r="OLZ108" s="28"/>
      <c r="OMA108" s="52"/>
      <c r="OMB108" s="51"/>
      <c r="OMC108" s="51"/>
      <c r="OMD108" s="51"/>
      <c r="OME108" s="47"/>
      <c r="OMF108" s="52"/>
      <c r="OMG108" s="52"/>
      <c r="OMH108" s="52"/>
      <c r="OMI108" s="28"/>
      <c r="OMJ108" s="28"/>
      <c r="OMK108" s="28"/>
      <c r="OML108" s="52"/>
      <c r="OMM108" s="28"/>
      <c r="OMN108" s="28"/>
      <c r="OMO108" s="28"/>
      <c r="OMP108" s="28"/>
      <c r="OMQ108" s="52"/>
      <c r="OMR108" s="51"/>
      <c r="OMS108" s="51"/>
      <c r="OMT108" s="51"/>
      <c r="OMU108" s="47"/>
      <c r="OMV108" s="52"/>
      <c r="OMW108" s="52"/>
      <c r="OMX108" s="52"/>
      <c r="OMY108" s="28"/>
      <c r="OMZ108" s="28"/>
      <c r="ONA108" s="28"/>
      <c r="ONB108" s="52"/>
      <c r="ONC108" s="28"/>
      <c r="OND108" s="28"/>
      <c r="ONE108" s="28"/>
      <c r="ONF108" s="28"/>
      <c r="ONG108" s="52"/>
      <c r="ONH108" s="51"/>
      <c r="ONI108" s="51"/>
      <c r="ONJ108" s="51"/>
      <c r="ONK108" s="47"/>
      <c r="ONL108" s="52"/>
      <c r="ONM108" s="52"/>
      <c r="ONN108" s="52"/>
      <c r="ONO108" s="28"/>
      <c r="ONP108" s="28"/>
      <c r="ONQ108" s="28"/>
      <c r="ONR108" s="52"/>
      <c r="ONS108" s="28"/>
      <c r="ONT108" s="28"/>
      <c r="ONU108" s="28"/>
      <c r="ONV108" s="28"/>
      <c r="ONW108" s="52"/>
      <c r="ONX108" s="51"/>
      <c r="ONY108" s="51"/>
      <c r="ONZ108" s="51"/>
      <c r="OOA108" s="47"/>
      <c r="OOB108" s="52"/>
      <c r="OOC108" s="52"/>
      <c r="OOD108" s="52"/>
      <c r="OOE108" s="28"/>
      <c r="OOF108" s="28"/>
      <c r="OOG108" s="28"/>
      <c r="OOH108" s="52"/>
      <c r="OOI108" s="28"/>
      <c r="OOJ108" s="28"/>
      <c r="OOK108" s="28"/>
      <c r="OOL108" s="28"/>
      <c r="OOM108" s="52"/>
      <c r="OON108" s="51"/>
      <c r="OOO108" s="51"/>
      <c r="OOP108" s="51"/>
      <c r="OOQ108" s="47"/>
      <c r="OOR108" s="52"/>
      <c r="OOS108" s="52"/>
      <c r="OOT108" s="52"/>
      <c r="OOU108" s="28"/>
      <c r="OOV108" s="28"/>
      <c r="OOW108" s="28"/>
      <c r="OOX108" s="52"/>
      <c r="OOY108" s="28"/>
      <c r="OOZ108" s="28"/>
      <c r="OPA108" s="28"/>
      <c r="OPB108" s="28"/>
      <c r="OPC108" s="52"/>
      <c r="OPD108" s="51"/>
      <c r="OPE108" s="51"/>
      <c r="OPF108" s="51"/>
      <c r="OPG108" s="47"/>
      <c r="OPH108" s="52"/>
      <c r="OPI108" s="52"/>
      <c r="OPJ108" s="52"/>
      <c r="OPK108" s="28"/>
      <c r="OPL108" s="28"/>
      <c r="OPM108" s="28"/>
      <c r="OPN108" s="52"/>
      <c r="OPO108" s="28"/>
      <c r="OPP108" s="28"/>
      <c r="OPQ108" s="28"/>
      <c r="OPR108" s="28"/>
      <c r="OPS108" s="52"/>
      <c r="OPT108" s="51"/>
      <c r="OPU108" s="51"/>
      <c r="OPV108" s="51"/>
      <c r="OPW108" s="47"/>
      <c r="OPX108" s="52"/>
      <c r="OPY108" s="52"/>
      <c r="OPZ108" s="52"/>
      <c r="OQA108" s="28"/>
      <c r="OQB108" s="28"/>
      <c r="OQC108" s="28"/>
      <c r="OQD108" s="52"/>
      <c r="OQE108" s="28"/>
      <c r="OQF108" s="28"/>
      <c r="OQG108" s="28"/>
      <c r="OQH108" s="28"/>
      <c r="OQI108" s="52"/>
      <c r="OQJ108" s="51"/>
      <c r="OQK108" s="51"/>
      <c r="OQL108" s="51"/>
      <c r="OQM108" s="47"/>
      <c r="OQN108" s="52"/>
      <c r="OQO108" s="52"/>
      <c r="OQP108" s="52"/>
      <c r="OQQ108" s="28"/>
      <c r="OQR108" s="28"/>
      <c r="OQS108" s="28"/>
      <c r="OQT108" s="52"/>
      <c r="OQU108" s="28"/>
      <c r="OQV108" s="28"/>
      <c r="OQW108" s="28"/>
      <c r="OQX108" s="28"/>
      <c r="OQY108" s="52"/>
      <c r="OQZ108" s="51"/>
      <c r="ORA108" s="51"/>
      <c r="ORB108" s="51"/>
      <c r="ORC108" s="47"/>
      <c r="ORD108" s="52"/>
      <c r="ORE108" s="52"/>
      <c r="ORF108" s="52"/>
      <c r="ORG108" s="28"/>
      <c r="ORH108" s="28"/>
      <c r="ORI108" s="28"/>
      <c r="ORJ108" s="52"/>
      <c r="ORK108" s="28"/>
      <c r="ORL108" s="28"/>
      <c r="ORM108" s="28"/>
      <c r="ORN108" s="28"/>
      <c r="ORO108" s="52"/>
      <c r="ORP108" s="51"/>
      <c r="ORQ108" s="51"/>
      <c r="ORR108" s="51"/>
      <c r="ORS108" s="47"/>
      <c r="ORT108" s="52"/>
      <c r="ORU108" s="52"/>
      <c r="ORV108" s="52"/>
      <c r="ORW108" s="28"/>
      <c r="ORX108" s="28"/>
      <c r="ORY108" s="28"/>
      <c r="ORZ108" s="52"/>
      <c r="OSA108" s="28"/>
      <c r="OSB108" s="28"/>
      <c r="OSC108" s="28"/>
      <c r="OSD108" s="28"/>
      <c r="OSE108" s="52"/>
      <c r="OSF108" s="51"/>
      <c r="OSG108" s="51"/>
      <c r="OSH108" s="51"/>
      <c r="OSI108" s="47"/>
      <c r="OSJ108" s="52"/>
      <c r="OSK108" s="52"/>
      <c r="OSL108" s="52"/>
      <c r="OSM108" s="28"/>
      <c r="OSN108" s="28"/>
      <c r="OSO108" s="28"/>
      <c r="OSP108" s="52"/>
      <c r="OSQ108" s="28"/>
      <c r="OSR108" s="28"/>
      <c r="OSS108" s="28"/>
      <c r="OST108" s="28"/>
      <c r="OSU108" s="52"/>
      <c r="OSV108" s="51"/>
      <c r="OSW108" s="51"/>
      <c r="OSX108" s="51"/>
      <c r="OSY108" s="47"/>
      <c r="OSZ108" s="52"/>
      <c r="OTA108" s="52"/>
      <c r="OTB108" s="52"/>
      <c r="OTC108" s="28"/>
      <c r="OTD108" s="28"/>
      <c r="OTE108" s="28"/>
      <c r="OTF108" s="52"/>
      <c r="OTG108" s="28"/>
      <c r="OTH108" s="28"/>
      <c r="OTI108" s="28"/>
      <c r="OTJ108" s="28"/>
      <c r="OTK108" s="52"/>
      <c r="OTL108" s="51"/>
      <c r="OTM108" s="51"/>
      <c r="OTN108" s="51"/>
      <c r="OTO108" s="47"/>
      <c r="OTP108" s="52"/>
      <c r="OTQ108" s="52"/>
      <c r="OTR108" s="52"/>
      <c r="OTS108" s="28"/>
      <c r="OTT108" s="28"/>
      <c r="OTU108" s="28"/>
      <c r="OTV108" s="52"/>
      <c r="OTW108" s="28"/>
      <c r="OTX108" s="28"/>
      <c r="OTY108" s="28"/>
      <c r="OTZ108" s="28"/>
      <c r="OUA108" s="52"/>
      <c r="OUB108" s="51"/>
      <c r="OUC108" s="51"/>
      <c r="OUD108" s="51"/>
      <c r="OUE108" s="47"/>
      <c r="OUF108" s="52"/>
      <c r="OUG108" s="52"/>
      <c r="OUH108" s="52"/>
      <c r="OUI108" s="28"/>
      <c r="OUJ108" s="28"/>
      <c r="OUK108" s="28"/>
      <c r="OUL108" s="52"/>
      <c r="OUM108" s="28"/>
      <c r="OUN108" s="28"/>
      <c r="OUO108" s="28"/>
      <c r="OUP108" s="28"/>
      <c r="OUQ108" s="52"/>
      <c r="OUR108" s="51"/>
      <c r="OUS108" s="51"/>
      <c r="OUT108" s="51"/>
      <c r="OUU108" s="47"/>
      <c r="OUV108" s="52"/>
      <c r="OUW108" s="52"/>
      <c r="OUX108" s="52"/>
      <c r="OUY108" s="28"/>
      <c r="OUZ108" s="28"/>
      <c r="OVA108" s="28"/>
      <c r="OVB108" s="52"/>
      <c r="OVC108" s="28"/>
      <c r="OVD108" s="28"/>
      <c r="OVE108" s="28"/>
      <c r="OVF108" s="28"/>
      <c r="OVG108" s="52"/>
      <c r="OVH108" s="51"/>
      <c r="OVI108" s="51"/>
      <c r="OVJ108" s="51"/>
      <c r="OVK108" s="47"/>
      <c r="OVL108" s="52"/>
      <c r="OVM108" s="52"/>
      <c r="OVN108" s="52"/>
      <c r="OVO108" s="28"/>
      <c r="OVP108" s="28"/>
      <c r="OVQ108" s="28"/>
      <c r="OVR108" s="52"/>
      <c r="OVS108" s="28"/>
      <c r="OVT108" s="28"/>
      <c r="OVU108" s="28"/>
      <c r="OVV108" s="28"/>
      <c r="OVW108" s="52"/>
      <c r="OVX108" s="51"/>
      <c r="OVY108" s="51"/>
      <c r="OVZ108" s="51"/>
      <c r="OWA108" s="47"/>
      <c r="OWB108" s="52"/>
      <c r="OWC108" s="52"/>
      <c r="OWD108" s="52"/>
      <c r="OWE108" s="28"/>
      <c r="OWF108" s="28"/>
      <c r="OWG108" s="28"/>
      <c r="OWH108" s="52"/>
      <c r="OWI108" s="28"/>
      <c r="OWJ108" s="28"/>
      <c r="OWK108" s="28"/>
      <c r="OWL108" s="28"/>
      <c r="OWM108" s="52"/>
      <c r="OWN108" s="51"/>
      <c r="OWO108" s="51"/>
      <c r="OWP108" s="51"/>
      <c r="OWQ108" s="47"/>
      <c r="OWR108" s="52"/>
      <c r="OWS108" s="52"/>
      <c r="OWT108" s="52"/>
      <c r="OWU108" s="28"/>
      <c r="OWV108" s="28"/>
      <c r="OWW108" s="28"/>
      <c r="OWX108" s="52"/>
      <c r="OWY108" s="28"/>
      <c r="OWZ108" s="28"/>
      <c r="OXA108" s="28"/>
      <c r="OXB108" s="28"/>
      <c r="OXC108" s="52"/>
      <c r="OXD108" s="51"/>
      <c r="OXE108" s="51"/>
      <c r="OXF108" s="51"/>
      <c r="OXG108" s="47"/>
      <c r="OXH108" s="52"/>
      <c r="OXI108" s="52"/>
      <c r="OXJ108" s="52"/>
      <c r="OXK108" s="28"/>
      <c r="OXL108" s="28"/>
      <c r="OXM108" s="28"/>
      <c r="OXN108" s="52"/>
      <c r="OXO108" s="28"/>
      <c r="OXP108" s="28"/>
      <c r="OXQ108" s="28"/>
      <c r="OXR108" s="28"/>
      <c r="OXS108" s="52"/>
      <c r="OXT108" s="51"/>
      <c r="OXU108" s="51"/>
      <c r="OXV108" s="51"/>
      <c r="OXW108" s="47"/>
      <c r="OXX108" s="52"/>
      <c r="OXY108" s="52"/>
      <c r="OXZ108" s="52"/>
      <c r="OYA108" s="28"/>
      <c r="OYB108" s="28"/>
      <c r="OYC108" s="28"/>
      <c r="OYD108" s="52"/>
      <c r="OYE108" s="28"/>
      <c r="OYF108" s="28"/>
      <c r="OYG108" s="28"/>
      <c r="OYH108" s="28"/>
      <c r="OYI108" s="52"/>
      <c r="OYJ108" s="51"/>
      <c r="OYK108" s="51"/>
      <c r="OYL108" s="51"/>
      <c r="OYM108" s="47"/>
      <c r="OYN108" s="52"/>
      <c r="OYO108" s="52"/>
      <c r="OYP108" s="52"/>
      <c r="OYQ108" s="28"/>
      <c r="OYR108" s="28"/>
      <c r="OYS108" s="28"/>
      <c r="OYT108" s="52"/>
      <c r="OYU108" s="28"/>
      <c r="OYV108" s="28"/>
      <c r="OYW108" s="28"/>
      <c r="OYX108" s="28"/>
      <c r="OYY108" s="52"/>
      <c r="OYZ108" s="51"/>
      <c r="OZA108" s="51"/>
      <c r="OZB108" s="51"/>
      <c r="OZC108" s="47"/>
      <c r="OZD108" s="52"/>
      <c r="OZE108" s="52"/>
      <c r="OZF108" s="52"/>
      <c r="OZG108" s="28"/>
      <c r="OZH108" s="28"/>
      <c r="OZI108" s="28"/>
      <c r="OZJ108" s="52"/>
      <c r="OZK108" s="28"/>
      <c r="OZL108" s="28"/>
      <c r="OZM108" s="28"/>
      <c r="OZN108" s="28"/>
      <c r="OZO108" s="52"/>
      <c r="OZP108" s="51"/>
      <c r="OZQ108" s="51"/>
      <c r="OZR108" s="51"/>
      <c r="OZS108" s="47"/>
      <c r="OZT108" s="52"/>
      <c r="OZU108" s="52"/>
      <c r="OZV108" s="52"/>
      <c r="OZW108" s="28"/>
      <c r="OZX108" s="28"/>
      <c r="OZY108" s="28"/>
      <c r="OZZ108" s="52"/>
      <c r="PAA108" s="28"/>
      <c r="PAB108" s="28"/>
      <c r="PAC108" s="28"/>
      <c r="PAD108" s="28"/>
      <c r="PAE108" s="52"/>
      <c r="PAF108" s="51"/>
      <c r="PAG108" s="51"/>
      <c r="PAH108" s="51"/>
      <c r="PAI108" s="47"/>
      <c r="PAJ108" s="52"/>
      <c r="PAK108" s="52"/>
      <c r="PAL108" s="52"/>
      <c r="PAM108" s="28"/>
      <c r="PAN108" s="28"/>
      <c r="PAO108" s="28"/>
      <c r="PAP108" s="52"/>
      <c r="PAQ108" s="28"/>
      <c r="PAR108" s="28"/>
      <c r="PAS108" s="28"/>
      <c r="PAT108" s="28"/>
      <c r="PAU108" s="52"/>
      <c r="PAV108" s="51"/>
      <c r="PAW108" s="51"/>
      <c r="PAX108" s="51"/>
      <c r="PAY108" s="47"/>
      <c r="PAZ108" s="52"/>
      <c r="PBA108" s="52"/>
      <c r="PBB108" s="52"/>
      <c r="PBC108" s="28"/>
      <c r="PBD108" s="28"/>
      <c r="PBE108" s="28"/>
      <c r="PBF108" s="52"/>
      <c r="PBG108" s="28"/>
      <c r="PBH108" s="28"/>
      <c r="PBI108" s="28"/>
      <c r="PBJ108" s="28"/>
      <c r="PBK108" s="52"/>
      <c r="PBL108" s="51"/>
      <c r="PBM108" s="51"/>
      <c r="PBN108" s="51"/>
      <c r="PBO108" s="47"/>
      <c r="PBP108" s="52"/>
      <c r="PBQ108" s="52"/>
      <c r="PBR108" s="52"/>
      <c r="PBS108" s="28"/>
      <c r="PBT108" s="28"/>
      <c r="PBU108" s="28"/>
      <c r="PBV108" s="52"/>
      <c r="PBW108" s="28"/>
      <c r="PBX108" s="28"/>
      <c r="PBY108" s="28"/>
      <c r="PBZ108" s="28"/>
      <c r="PCA108" s="52"/>
      <c r="PCB108" s="51"/>
      <c r="PCC108" s="51"/>
      <c r="PCD108" s="51"/>
      <c r="PCE108" s="47"/>
      <c r="PCF108" s="52"/>
      <c r="PCG108" s="52"/>
      <c r="PCH108" s="52"/>
      <c r="PCI108" s="28"/>
      <c r="PCJ108" s="28"/>
      <c r="PCK108" s="28"/>
      <c r="PCL108" s="52"/>
      <c r="PCM108" s="28"/>
      <c r="PCN108" s="28"/>
      <c r="PCO108" s="28"/>
      <c r="PCP108" s="28"/>
      <c r="PCQ108" s="52"/>
      <c r="PCR108" s="51"/>
      <c r="PCS108" s="51"/>
      <c r="PCT108" s="51"/>
      <c r="PCU108" s="47"/>
      <c r="PCV108" s="52"/>
      <c r="PCW108" s="52"/>
      <c r="PCX108" s="52"/>
      <c r="PCY108" s="28"/>
      <c r="PCZ108" s="28"/>
      <c r="PDA108" s="28"/>
      <c r="PDB108" s="52"/>
      <c r="PDC108" s="28"/>
      <c r="PDD108" s="28"/>
      <c r="PDE108" s="28"/>
      <c r="PDF108" s="28"/>
      <c r="PDG108" s="52"/>
      <c r="PDH108" s="51"/>
      <c r="PDI108" s="51"/>
      <c r="PDJ108" s="51"/>
      <c r="PDK108" s="47"/>
      <c r="PDL108" s="52"/>
      <c r="PDM108" s="52"/>
      <c r="PDN108" s="52"/>
      <c r="PDO108" s="28"/>
      <c r="PDP108" s="28"/>
      <c r="PDQ108" s="28"/>
      <c r="PDR108" s="52"/>
      <c r="PDS108" s="28"/>
      <c r="PDT108" s="28"/>
      <c r="PDU108" s="28"/>
      <c r="PDV108" s="28"/>
      <c r="PDW108" s="52"/>
      <c r="PDX108" s="51"/>
      <c r="PDY108" s="51"/>
      <c r="PDZ108" s="51"/>
      <c r="PEA108" s="47"/>
      <c r="PEB108" s="52"/>
      <c r="PEC108" s="52"/>
      <c r="PED108" s="52"/>
      <c r="PEE108" s="28"/>
      <c r="PEF108" s="28"/>
      <c r="PEG108" s="28"/>
      <c r="PEH108" s="52"/>
      <c r="PEI108" s="28"/>
      <c r="PEJ108" s="28"/>
      <c r="PEK108" s="28"/>
      <c r="PEL108" s="28"/>
      <c r="PEM108" s="52"/>
      <c r="PEN108" s="51"/>
      <c r="PEO108" s="51"/>
      <c r="PEP108" s="51"/>
      <c r="PEQ108" s="47"/>
      <c r="PER108" s="52"/>
      <c r="PES108" s="52"/>
      <c r="PET108" s="52"/>
      <c r="PEU108" s="28"/>
      <c r="PEV108" s="28"/>
      <c r="PEW108" s="28"/>
      <c r="PEX108" s="52"/>
      <c r="PEY108" s="28"/>
      <c r="PEZ108" s="28"/>
      <c r="PFA108" s="28"/>
      <c r="PFB108" s="28"/>
      <c r="PFC108" s="52"/>
      <c r="PFD108" s="51"/>
      <c r="PFE108" s="51"/>
      <c r="PFF108" s="51"/>
      <c r="PFG108" s="47"/>
      <c r="PFH108" s="52"/>
      <c r="PFI108" s="52"/>
      <c r="PFJ108" s="52"/>
      <c r="PFK108" s="28"/>
      <c r="PFL108" s="28"/>
      <c r="PFM108" s="28"/>
      <c r="PFN108" s="52"/>
      <c r="PFO108" s="28"/>
      <c r="PFP108" s="28"/>
      <c r="PFQ108" s="28"/>
      <c r="PFR108" s="28"/>
      <c r="PFS108" s="52"/>
      <c r="PFT108" s="51"/>
      <c r="PFU108" s="51"/>
      <c r="PFV108" s="51"/>
      <c r="PFW108" s="47"/>
      <c r="PFX108" s="52"/>
      <c r="PFY108" s="52"/>
      <c r="PFZ108" s="52"/>
      <c r="PGA108" s="28"/>
      <c r="PGB108" s="28"/>
      <c r="PGC108" s="28"/>
      <c r="PGD108" s="52"/>
      <c r="PGE108" s="28"/>
      <c r="PGF108" s="28"/>
      <c r="PGG108" s="28"/>
      <c r="PGH108" s="28"/>
      <c r="PGI108" s="52"/>
      <c r="PGJ108" s="51"/>
      <c r="PGK108" s="51"/>
      <c r="PGL108" s="51"/>
      <c r="PGM108" s="47"/>
      <c r="PGN108" s="52"/>
      <c r="PGO108" s="52"/>
      <c r="PGP108" s="52"/>
      <c r="PGQ108" s="28"/>
      <c r="PGR108" s="28"/>
      <c r="PGS108" s="28"/>
      <c r="PGT108" s="52"/>
      <c r="PGU108" s="28"/>
      <c r="PGV108" s="28"/>
      <c r="PGW108" s="28"/>
      <c r="PGX108" s="28"/>
      <c r="PGY108" s="52"/>
      <c r="PGZ108" s="51"/>
      <c r="PHA108" s="51"/>
      <c r="PHB108" s="51"/>
      <c r="PHC108" s="47"/>
      <c r="PHD108" s="52"/>
      <c r="PHE108" s="52"/>
      <c r="PHF108" s="52"/>
      <c r="PHG108" s="28"/>
      <c r="PHH108" s="28"/>
      <c r="PHI108" s="28"/>
      <c r="PHJ108" s="52"/>
      <c r="PHK108" s="28"/>
      <c r="PHL108" s="28"/>
      <c r="PHM108" s="28"/>
      <c r="PHN108" s="28"/>
      <c r="PHO108" s="52"/>
      <c r="PHP108" s="51"/>
      <c r="PHQ108" s="51"/>
      <c r="PHR108" s="51"/>
      <c r="PHS108" s="47"/>
      <c r="PHT108" s="52"/>
      <c r="PHU108" s="52"/>
      <c r="PHV108" s="52"/>
      <c r="PHW108" s="28"/>
      <c r="PHX108" s="28"/>
      <c r="PHY108" s="28"/>
      <c r="PHZ108" s="52"/>
      <c r="PIA108" s="28"/>
      <c r="PIB108" s="28"/>
      <c r="PIC108" s="28"/>
      <c r="PID108" s="28"/>
      <c r="PIE108" s="52"/>
      <c r="PIF108" s="51"/>
      <c r="PIG108" s="51"/>
      <c r="PIH108" s="51"/>
      <c r="PII108" s="47"/>
      <c r="PIJ108" s="52"/>
      <c r="PIK108" s="52"/>
      <c r="PIL108" s="52"/>
      <c r="PIM108" s="28"/>
      <c r="PIN108" s="28"/>
      <c r="PIO108" s="28"/>
      <c r="PIP108" s="52"/>
      <c r="PIQ108" s="28"/>
      <c r="PIR108" s="28"/>
      <c r="PIS108" s="28"/>
      <c r="PIT108" s="28"/>
      <c r="PIU108" s="52"/>
      <c r="PIV108" s="51"/>
      <c r="PIW108" s="51"/>
      <c r="PIX108" s="51"/>
      <c r="PIY108" s="47"/>
      <c r="PIZ108" s="52"/>
      <c r="PJA108" s="52"/>
      <c r="PJB108" s="52"/>
      <c r="PJC108" s="28"/>
      <c r="PJD108" s="28"/>
      <c r="PJE108" s="28"/>
      <c r="PJF108" s="52"/>
      <c r="PJG108" s="28"/>
      <c r="PJH108" s="28"/>
      <c r="PJI108" s="28"/>
      <c r="PJJ108" s="28"/>
      <c r="PJK108" s="52"/>
      <c r="PJL108" s="51"/>
      <c r="PJM108" s="51"/>
      <c r="PJN108" s="51"/>
      <c r="PJO108" s="47"/>
      <c r="PJP108" s="52"/>
      <c r="PJQ108" s="52"/>
      <c r="PJR108" s="52"/>
      <c r="PJS108" s="28"/>
      <c r="PJT108" s="28"/>
      <c r="PJU108" s="28"/>
      <c r="PJV108" s="52"/>
      <c r="PJW108" s="28"/>
      <c r="PJX108" s="28"/>
      <c r="PJY108" s="28"/>
      <c r="PJZ108" s="28"/>
      <c r="PKA108" s="52"/>
      <c r="PKB108" s="51"/>
      <c r="PKC108" s="51"/>
      <c r="PKD108" s="51"/>
      <c r="PKE108" s="47"/>
      <c r="PKF108" s="52"/>
      <c r="PKG108" s="52"/>
      <c r="PKH108" s="52"/>
      <c r="PKI108" s="28"/>
      <c r="PKJ108" s="28"/>
      <c r="PKK108" s="28"/>
      <c r="PKL108" s="52"/>
      <c r="PKM108" s="28"/>
      <c r="PKN108" s="28"/>
      <c r="PKO108" s="28"/>
      <c r="PKP108" s="28"/>
      <c r="PKQ108" s="52"/>
      <c r="PKR108" s="51"/>
      <c r="PKS108" s="51"/>
      <c r="PKT108" s="51"/>
      <c r="PKU108" s="47"/>
      <c r="PKV108" s="52"/>
      <c r="PKW108" s="52"/>
      <c r="PKX108" s="52"/>
      <c r="PKY108" s="28"/>
      <c r="PKZ108" s="28"/>
      <c r="PLA108" s="28"/>
      <c r="PLB108" s="52"/>
      <c r="PLC108" s="28"/>
      <c r="PLD108" s="28"/>
      <c r="PLE108" s="28"/>
      <c r="PLF108" s="28"/>
      <c r="PLG108" s="52"/>
      <c r="PLH108" s="51"/>
      <c r="PLI108" s="51"/>
      <c r="PLJ108" s="51"/>
      <c r="PLK108" s="47"/>
      <c r="PLL108" s="52"/>
      <c r="PLM108" s="52"/>
      <c r="PLN108" s="52"/>
      <c r="PLO108" s="28"/>
      <c r="PLP108" s="28"/>
      <c r="PLQ108" s="28"/>
      <c r="PLR108" s="52"/>
      <c r="PLS108" s="28"/>
      <c r="PLT108" s="28"/>
      <c r="PLU108" s="28"/>
      <c r="PLV108" s="28"/>
      <c r="PLW108" s="52"/>
      <c r="PLX108" s="51"/>
      <c r="PLY108" s="51"/>
      <c r="PLZ108" s="51"/>
      <c r="PMA108" s="47"/>
      <c r="PMB108" s="52"/>
      <c r="PMC108" s="52"/>
      <c r="PMD108" s="52"/>
      <c r="PME108" s="28"/>
      <c r="PMF108" s="28"/>
      <c r="PMG108" s="28"/>
      <c r="PMH108" s="52"/>
      <c r="PMI108" s="28"/>
      <c r="PMJ108" s="28"/>
      <c r="PMK108" s="28"/>
      <c r="PML108" s="28"/>
      <c r="PMM108" s="52"/>
      <c r="PMN108" s="51"/>
      <c r="PMO108" s="51"/>
      <c r="PMP108" s="51"/>
      <c r="PMQ108" s="47"/>
      <c r="PMR108" s="52"/>
      <c r="PMS108" s="52"/>
      <c r="PMT108" s="52"/>
      <c r="PMU108" s="28"/>
      <c r="PMV108" s="28"/>
      <c r="PMW108" s="28"/>
      <c r="PMX108" s="52"/>
      <c r="PMY108" s="28"/>
      <c r="PMZ108" s="28"/>
      <c r="PNA108" s="28"/>
      <c r="PNB108" s="28"/>
      <c r="PNC108" s="52"/>
      <c r="PND108" s="51"/>
      <c r="PNE108" s="51"/>
      <c r="PNF108" s="51"/>
      <c r="PNG108" s="47"/>
      <c r="PNH108" s="52"/>
      <c r="PNI108" s="52"/>
      <c r="PNJ108" s="52"/>
      <c r="PNK108" s="28"/>
      <c r="PNL108" s="28"/>
      <c r="PNM108" s="28"/>
      <c r="PNN108" s="52"/>
      <c r="PNO108" s="28"/>
      <c r="PNP108" s="28"/>
      <c r="PNQ108" s="28"/>
      <c r="PNR108" s="28"/>
      <c r="PNS108" s="52"/>
      <c r="PNT108" s="51"/>
      <c r="PNU108" s="51"/>
      <c r="PNV108" s="51"/>
      <c r="PNW108" s="47"/>
      <c r="PNX108" s="52"/>
      <c r="PNY108" s="52"/>
      <c r="PNZ108" s="52"/>
      <c r="POA108" s="28"/>
      <c r="POB108" s="28"/>
      <c r="POC108" s="28"/>
      <c r="POD108" s="52"/>
      <c r="POE108" s="28"/>
      <c r="POF108" s="28"/>
      <c r="POG108" s="28"/>
      <c r="POH108" s="28"/>
      <c r="POI108" s="52"/>
      <c r="POJ108" s="51"/>
      <c r="POK108" s="51"/>
      <c r="POL108" s="51"/>
      <c r="POM108" s="47"/>
      <c r="PON108" s="52"/>
      <c r="POO108" s="52"/>
      <c r="POP108" s="52"/>
      <c r="POQ108" s="28"/>
      <c r="POR108" s="28"/>
      <c r="POS108" s="28"/>
      <c r="POT108" s="52"/>
      <c r="POU108" s="28"/>
      <c r="POV108" s="28"/>
      <c r="POW108" s="28"/>
      <c r="POX108" s="28"/>
      <c r="POY108" s="52"/>
      <c r="POZ108" s="51"/>
      <c r="PPA108" s="51"/>
      <c r="PPB108" s="51"/>
      <c r="PPC108" s="47"/>
      <c r="PPD108" s="52"/>
      <c r="PPE108" s="52"/>
      <c r="PPF108" s="52"/>
      <c r="PPG108" s="28"/>
      <c r="PPH108" s="28"/>
      <c r="PPI108" s="28"/>
      <c r="PPJ108" s="52"/>
      <c r="PPK108" s="28"/>
      <c r="PPL108" s="28"/>
      <c r="PPM108" s="28"/>
      <c r="PPN108" s="28"/>
      <c r="PPO108" s="52"/>
      <c r="PPP108" s="51"/>
      <c r="PPQ108" s="51"/>
      <c r="PPR108" s="51"/>
      <c r="PPS108" s="47"/>
      <c r="PPT108" s="52"/>
      <c r="PPU108" s="52"/>
      <c r="PPV108" s="52"/>
      <c r="PPW108" s="28"/>
      <c r="PPX108" s="28"/>
      <c r="PPY108" s="28"/>
      <c r="PPZ108" s="52"/>
      <c r="PQA108" s="28"/>
      <c r="PQB108" s="28"/>
      <c r="PQC108" s="28"/>
      <c r="PQD108" s="28"/>
      <c r="PQE108" s="52"/>
      <c r="PQF108" s="51"/>
      <c r="PQG108" s="51"/>
      <c r="PQH108" s="51"/>
      <c r="PQI108" s="47"/>
      <c r="PQJ108" s="52"/>
      <c r="PQK108" s="52"/>
      <c r="PQL108" s="52"/>
      <c r="PQM108" s="28"/>
      <c r="PQN108" s="28"/>
      <c r="PQO108" s="28"/>
      <c r="PQP108" s="52"/>
      <c r="PQQ108" s="28"/>
      <c r="PQR108" s="28"/>
      <c r="PQS108" s="28"/>
      <c r="PQT108" s="28"/>
      <c r="PQU108" s="52"/>
      <c r="PQV108" s="51"/>
      <c r="PQW108" s="51"/>
      <c r="PQX108" s="51"/>
      <c r="PQY108" s="47"/>
      <c r="PQZ108" s="52"/>
      <c r="PRA108" s="52"/>
      <c r="PRB108" s="52"/>
      <c r="PRC108" s="28"/>
      <c r="PRD108" s="28"/>
      <c r="PRE108" s="28"/>
      <c r="PRF108" s="52"/>
      <c r="PRG108" s="28"/>
      <c r="PRH108" s="28"/>
      <c r="PRI108" s="28"/>
      <c r="PRJ108" s="28"/>
      <c r="PRK108" s="52"/>
      <c r="PRL108" s="51"/>
      <c r="PRM108" s="51"/>
      <c r="PRN108" s="51"/>
      <c r="PRO108" s="47"/>
      <c r="PRP108" s="52"/>
      <c r="PRQ108" s="52"/>
      <c r="PRR108" s="52"/>
      <c r="PRS108" s="28"/>
      <c r="PRT108" s="28"/>
      <c r="PRU108" s="28"/>
      <c r="PRV108" s="52"/>
      <c r="PRW108" s="28"/>
      <c r="PRX108" s="28"/>
      <c r="PRY108" s="28"/>
      <c r="PRZ108" s="28"/>
      <c r="PSA108" s="52"/>
      <c r="PSB108" s="51"/>
      <c r="PSC108" s="51"/>
      <c r="PSD108" s="51"/>
      <c r="PSE108" s="47"/>
      <c r="PSF108" s="52"/>
      <c r="PSG108" s="52"/>
      <c r="PSH108" s="52"/>
      <c r="PSI108" s="28"/>
      <c r="PSJ108" s="28"/>
      <c r="PSK108" s="28"/>
      <c r="PSL108" s="52"/>
      <c r="PSM108" s="28"/>
      <c r="PSN108" s="28"/>
      <c r="PSO108" s="28"/>
      <c r="PSP108" s="28"/>
      <c r="PSQ108" s="52"/>
      <c r="PSR108" s="51"/>
      <c r="PSS108" s="51"/>
      <c r="PST108" s="51"/>
      <c r="PSU108" s="47"/>
      <c r="PSV108" s="52"/>
      <c r="PSW108" s="52"/>
      <c r="PSX108" s="52"/>
      <c r="PSY108" s="28"/>
      <c r="PSZ108" s="28"/>
      <c r="PTA108" s="28"/>
      <c r="PTB108" s="52"/>
      <c r="PTC108" s="28"/>
      <c r="PTD108" s="28"/>
      <c r="PTE108" s="28"/>
      <c r="PTF108" s="28"/>
      <c r="PTG108" s="52"/>
      <c r="PTH108" s="51"/>
      <c r="PTI108" s="51"/>
      <c r="PTJ108" s="51"/>
      <c r="PTK108" s="47"/>
      <c r="PTL108" s="52"/>
      <c r="PTM108" s="52"/>
      <c r="PTN108" s="52"/>
      <c r="PTO108" s="28"/>
      <c r="PTP108" s="28"/>
      <c r="PTQ108" s="28"/>
      <c r="PTR108" s="52"/>
      <c r="PTS108" s="28"/>
      <c r="PTT108" s="28"/>
      <c r="PTU108" s="28"/>
      <c r="PTV108" s="28"/>
      <c r="PTW108" s="52"/>
      <c r="PTX108" s="51"/>
      <c r="PTY108" s="51"/>
      <c r="PTZ108" s="51"/>
      <c r="PUA108" s="47"/>
      <c r="PUB108" s="52"/>
      <c r="PUC108" s="52"/>
      <c r="PUD108" s="52"/>
      <c r="PUE108" s="28"/>
      <c r="PUF108" s="28"/>
      <c r="PUG108" s="28"/>
      <c r="PUH108" s="52"/>
      <c r="PUI108" s="28"/>
      <c r="PUJ108" s="28"/>
      <c r="PUK108" s="28"/>
      <c r="PUL108" s="28"/>
      <c r="PUM108" s="52"/>
      <c r="PUN108" s="51"/>
      <c r="PUO108" s="51"/>
      <c r="PUP108" s="51"/>
      <c r="PUQ108" s="47"/>
      <c r="PUR108" s="52"/>
      <c r="PUS108" s="52"/>
      <c r="PUT108" s="52"/>
      <c r="PUU108" s="28"/>
      <c r="PUV108" s="28"/>
      <c r="PUW108" s="28"/>
      <c r="PUX108" s="52"/>
      <c r="PUY108" s="28"/>
      <c r="PUZ108" s="28"/>
      <c r="PVA108" s="28"/>
      <c r="PVB108" s="28"/>
      <c r="PVC108" s="52"/>
      <c r="PVD108" s="51"/>
      <c r="PVE108" s="51"/>
      <c r="PVF108" s="51"/>
      <c r="PVG108" s="47"/>
      <c r="PVH108" s="52"/>
      <c r="PVI108" s="52"/>
      <c r="PVJ108" s="52"/>
      <c r="PVK108" s="28"/>
      <c r="PVL108" s="28"/>
      <c r="PVM108" s="28"/>
      <c r="PVN108" s="52"/>
      <c r="PVO108" s="28"/>
      <c r="PVP108" s="28"/>
      <c r="PVQ108" s="28"/>
      <c r="PVR108" s="28"/>
      <c r="PVS108" s="52"/>
      <c r="PVT108" s="51"/>
      <c r="PVU108" s="51"/>
      <c r="PVV108" s="51"/>
      <c r="PVW108" s="47"/>
      <c r="PVX108" s="52"/>
      <c r="PVY108" s="52"/>
      <c r="PVZ108" s="52"/>
      <c r="PWA108" s="28"/>
      <c r="PWB108" s="28"/>
      <c r="PWC108" s="28"/>
      <c r="PWD108" s="52"/>
      <c r="PWE108" s="28"/>
      <c r="PWF108" s="28"/>
      <c r="PWG108" s="28"/>
      <c r="PWH108" s="28"/>
      <c r="PWI108" s="52"/>
      <c r="PWJ108" s="51"/>
      <c r="PWK108" s="51"/>
      <c r="PWL108" s="51"/>
      <c r="PWM108" s="47"/>
      <c r="PWN108" s="52"/>
      <c r="PWO108" s="52"/>
      <c r="PWP108" s="52"/>
      <c r="PWQ108" s="28"/>
      <c r="PWR108" s="28"/>
      <c r="PWS108" s="28"/>
      <c r="PWT108" s="52"/>
      <c r="PWU108" s="28"/>
      <c r="PWV108" s="28"/>
      <c r="PWW108" s="28"/>
      <c r="PWX108" s="28"/>
      <c r="PWY108" s="52"/>
      <c r="PWZ108" s="51"/>
      <c r="PXA108" s="51"/>
      <c r="PXB108" s="51"/>
      <c r="PXC108" s="47"/>
      <c r="PXD108" s="52"/>
      <c r="PXE108" s="52"/>
      <c r="PXF108" s="52"/>
      <c r="PXG108" s="28"/>
      <c r="PXH108" s="28"/>
      <c r="PXI108" s="28"/>
      <c r="PXJ108" s="52"/>
      <c r="PXK108" s="28"/>
      <c r="PXL108" s="28"/>
      <c r="PXM108" s="28"/>
      <c r="PXN108" s="28"/>
      <c r="PXO108" s="52"/>
      <c r="PXP108" s="51"/>
      <c r="PXQ108" s="51"/>
      <c r="PXR108" s="51"/>
      <c r="PXS108" s="47"/>
      <c r="PXT108" s="52"/>
      <c r="PXU108" s="52"/>
      <c r="PXV108" s="52"/>
      <c r="PXW108" s="28"/>
      <c r="PXX108" s="28"/>
      <c r="PXY108" s="28"/>
      <c r="PXZ108" s="52"/>
      <c r="PYA108" s="28"/>
      <c r="PYB108" s="28"/>
      <c r="PYC108" s="28"/>
      <c r="PYD108" s="28"/>
      <c r="PYE108" s="52"/>
      <c r="PYF108" s="51"/>
      <c r="PYG108" s="51"/>
      <c r="PYH108" s="51"/>
      <c r="PYI108" s="47"/>
      <c r="PYJ108" s="52"/>
      <c r="PYK108" s="52"/>
      <c r="PYL108" s="52"/>
      <c r="PYM108" s="28"/>
      <c r="PYN108" s="28"/>
      <c r="PYO108" s="28"/>
      <c r="PYP108" s="52"/>
      <c r="PYQ108" s="28"/>
      <c r="PYR108" s="28"/>
      <c r="PYS108" s="28"/>
      <c r="PYT108" s="28"/>
      <c r="PYU108" s="52"/>
      <c r="PYV108" s="51"/>
      <c r="PYW108" s="51"/>
      <c r="PYX108" s="51"/>
      <c r="PYY108" s="47"/>
      <c r="PYZ108" s="52"/>
      <c r="PZA108" s="52"/>
      <c r="PZB108" s="52"/>
      <c r="PZC108" s="28"/>
      <c r="PZD108" s="28"/>
      <c r="PZE108" s="28"/>
      <c r="PZF108" s="52"/>
      <c r="PZG108" s="28"/>
      <c r="PZH108" s="28"/>
      <c r="PZI108" s="28"/>
      <c r="PZJ108" s="28"/>
      <c r="PZK108" s="52"/>
      <c r="PZL108" s="51"/>
      <c r="PZM108" s="51"/>
      <c r="PZN108" s="51"/>
      <c r="PZO108" s="47"/>
      <c r="PZP108" s="52"/>
      <c r="PZQ108" s="52"/>
      <c r="PZR108" s="52"/>
      <c r="PZS108" s="28"/>
      <c r="PZT108" s="28"/>
      <c r="PZU108" s="28"/>
      <c r="PZV108" s="52"/>
      <c r="PZW108" s="28"/>
      <c r="PZX108" s="28"/>
      <c r="PZY108" s="28"/>
      <c r="PZZ108" s="28"/>
      <c r="QAA108" s="52"/>
      <c r="QAB108" s="51"/>
      <c r="QAC108" s="51"/>
      <c r="QAD108" s="51"/>
      <c r="QAE108" s="47"/>
      <c r="QAF108" s="52"/>
      <c r="QAG108" s="52"/>
      <c r="QAH108" s="52"/>
      <c r="QAI108" s="28"/>
      <c r="QAJ108" s="28"/>
      <c r="QAK108" s="28"/>
      <c r="QAL108" s="52"/>
      <c r="QAM108" s="28"/>
      <c r="QAN108" s="28"/>
      <c r="QAO108" s="28"/>
      <c r="QAP108" s="28"/>
      <c r="QAQ108" s="52"/>
      <c r="QAR108" s="51"/>
      <c r="QAS108" s="51"/>
      <c r="QAT108" s="51"/>
      <c r="QAU108" s="47"/>
      <c r="QAV108" s="52"/>
      <c r="QAW108" s="52"/>
      <c r="QAX108" s="52"/>
      <c r="QAY108" s="28"/>
      <c r="QAZ108" s="28"/>
      <c r="QBA108" s="28"/>
      <c r="QBB108" s="52"/>
      <c r="QBC108" s="28"/>
      <c r="QBD108" s="28"/>
      <c r="QBE108" s="28"/>
      <c r="QBF108" s="28"/>
      <c r="QBG108" s="52"/>
      <c r="QBH108" s="51"/>
      <c r="QBI108" s="51"/>
      <c r="QBJ108" s="51"/>
      <c r="QBK108" s="47"/>
      <c r="QBL108" s="52"/>
      <c r="QBM108" s="52"/>
      <c r="QBN108" s="52"/>
      <c r="QBO108" s="28"/>
      <c r="QBP108" s="28"/>
      <c r="QBQ108" s="28"/>
      <c r="QBR108" s="52"/>
      <c r="QBS108" s="28"/>
      <c r="QBT108" s="28"/>
      <c r="QBU108" s="28"/>
      <c r="QBV108" s="28"/>
      <c r="QBW108" s="52"/>
      <c r="QBX108" s="51"/>
      <c r="QBY108" s="51"/>
      <c r="QBZ108" s="51"/>
      <c r="QCA108" s="47"/>
      <c r="QCB108" s="52"/>
      <c r="QCC108" s="52"/>
      <c r="QCD108" s="52"/>
      <c r="QCE108" s="28"/>
      <c r="QCF108" s="28"/>
      <c r="QCG108" s="28"/>
      <c r="QCH108" s="52"/>
      <c r="QCI108" s="28"/>
      <c r="QCJ108" s="28"/>
      <c r="QCK108" s="28"/>
      <c r="QCL108" s="28"/>
      <c r="QCM108" s="52"/>
      <c r="QCN108" s="51"/>
      <c r="QCO108" s="51"/>
      <c r="QCP108" s="51"/>
      <c r="QCQ108" s="47"/>
      <c r="QCR108" s="52"/>
      <c r="QCS108" s="52"/>
      <c r="QCT108" s="52"/>
      <c r="QCU108" s="28"/>
      <c r="QCV108" s="28"/>
      <c r="QCW108" s="28"/>
      <c r="QCX108" s="52"/>
      <c r="QCY108" s="28"/>
      <c r="QCZ108" s="28"/>
      <c r="QDA108" s="28"/>
      <c r="QDB108" s="28"/>
      <c r="QDC108" s="52"/>
      <c r="QDD108" s="51"/>
      <c r="QDE108" s="51"/>
      <c r="QDF108" s="51"/>
      <c r="QDG108" s="47"/>
      <c r="QDH108" s="52"/>
      <c r="QDI108" s="52"/>
      <c r="QDJ108" s="52"/>
      <c r="QDK108" s="28"/>
      <c r="QDL108" s="28"/>
      <c r="QDM108" s="28"/>
      <c r="QDN108" s="52"/>
      <c r="QDO108" s="28"/>
      <c r="QDP108" s="28"/>
      <c r="QDQ108" s="28"/>
      <c r="QDR108" s="28"/>
      <c r="QDS108" s="52"/>
      <c r="QDT108" s="51"/>
      <c r="QDU108" s="51"/>
      <c r="QDV108" s="51"/>
      <c r="QDW108" s="47"/>
      <c r="QDX108" s="52"/>
      <c r="QDY108" s="52"/>
      <c r="QDZ108" s="52"/>
      <c r="QEA108" s="28"/>
      <c r="QEB108" s="28"/>
      <c r="QEC108" s="28"/>
      <c r="QED108" s="52"/>
      <c r="QEE108" s="28"/>
      <c r="QEF108" s="28"/>
      <c r="QEG108" s="28"/>
      <c r="QEH108" s="28"/>
      <c r="QEI108" s="52"/>
      <c r="QEJ108" s="51"/>
      <c r="QEK108" s="51"/>
      <c r="QEL108" s="51"/>
      <c r="QEM108" s="47"/>
      <c r="QEN108" s="52"/>
      <c r="QEO108" s="52"/>
      <c r="QEP108" s="52"/>
      <c r="QEQ108" s="28"/>
      <c r="QER108" s="28"/>
      <c r="QES108" s="28"/>
      <c r="QET108" s="52"/>
      <c r="QEU108" s="28"/>
      <c r="QEV108" s="28"/>
      <c r="QEW108" s="28"/>
      <c r="QEX108" s="28"/>
      <c r="QEY108" s="52"/>
      <c r="QEZ108" s="51"/>
      <c r="QFA108" s="51"/>
      <c r="QFB108" s="51"/>
      <c r="QFC108" s="47"/>
      <c r="QFD108" s="52"/>
      <c r="QFE108" s="52"/>
      <c r="QFF108" s="52"/>
      <c r="QFG108" s="28"/>
      <c r="QFH108" s="28"/>
      <c r="QFI108" s="28"/>
      <c r="QFJ108" s="52"/>
      <c r="QFK108" s="28"/>
      <c r="QFL108" s="28"/>
      <c r="QFM108" s="28"/>
      <c r="QFN108" s="28"/>
      <c r="QFO108" s="52"/>
      <c r="QFP108" s="51"/>
      <c r="QFQ108" s="51"/>
      <c r="QFR108" s="51"/>
      <c r="QFS108" s="47"/>
      <c r="QFT108" s="52"/>
      <c r="QFU108" s="52"/>
      <c r="QFV108" s="52"/>
      <c r="QFW108" s="28"/>
      <c r="QFX108" s="28"/>
      <c r="QFY108" s="28"/>
      <c r="QFZ108" s="52"/>
      <c r="QGA108" s="28"/>
      <c r="QGB108" s="28"/>
      <c r="QGC108" s="28"/>
      <c r="QGD108" s="28"/>
      <c r="QGE108" s="52"/>
      <c r="QGF108" s="51"/>
      <c r="QGG108" s="51"/>
      <c r="QGH108" s="51"/>
      <c r="QGI108" s="47"/>
      <c r="QGJ108" s="52"/>
      <c r="QGK108" s="52"/>
      <c r="QGL108" s="52"/>
      <c r="QGM108" s="28"/>
      <c r="QGN108" s="28"/>
      <c r="QGO108" s="28"/>
      <c r="QGP108" s="52"/>
      <c r="QGQ108" s="28"/>
      <c r="QGR108" s="28"/>
      <c r="QGS108" s="28"/>
      <c r="QGT108" s="28"/>
      <c r="QGU108" s="52"/>
      <c r="QGV108" s="51"/>
      <c r="QGW108" s="51"/>
      <c r="QGX108" s="51"/>
      <c r="QGY108" s="47"/>
      <c r="QGZ108" s="52"/>
      <c r="QHA108" s="52"/>
      <c r="QHB108" s="52"/>
      <c r="QHC108" s="28"/>
      <c r="QHD108" s="28"/>
      <c r="QHE108" s="28"/>
      <c r="QHF108" s="52"/>
      <c r="QHG108" s="28"/>
      <c r="QHH108" s="28"/>
      <c r="QHI108" s="28"/>
      <c r="QHJ108" s="28"/>
      <c r="QHK108" s="52"/>
      <c r="QHL108" s="51"/>
      <c r="QHM108" s="51"/>
      <c r="QHN108" s="51"/>
      <c r="QHO108" s="47"/>
      <c r="QHP108" s="52"/>
      <c r="QHQ108" s="52"/>
      <c r="QHR108" s="52"/>
      <c r="QHS108" s="28"/>
      <c r="QHT108" s="28"/>
      <c r="QHU108" s="28"/>
      <c r="QHV108" s="52"/>
      <c r="QHW108" s="28"/>
      <c r="QHX108" s="28"/>
      <c r="QHY108" s="28"/>
      <c r="QHZ108" s="28"/>
      <c r="QIA108" s="52"/>
      <c r="QIB108" s="51"/>
      <c r="QIC108" s="51"/>
      <c r="QID108" s="51"/>
      <c r="QIE108" s="47"/>
      <c r="QIF108" s="52"/>
      <c r="QIG108" s="52"/>
      <c r="QIH108" s="52"/>
      <c r="QII108" s="28"/>
      <c r="QIJ108" s="28"/>
      <c r="QIK108" s="28"/>
      <c r="QIL108" s="52"/>
      <c r="QIM108" s="28"/>
      <c r="QIN108" s="28"/>
      <c r="QIO108" s="28"/>
      <c r="QIP108" s="28"/>
      <c r="QIQ108" s="52"/>
      <c r="QIR108" s="51"/>
      <c r="QIS108" s="51"/>
      <c r="QIT108" s="51"/>
      <c r="QIU108" s="47"/>
      <c r="QIV108" s="52"/>
      <c r="QIW108" s="52"/>
      <c r="QIX108" s="52"/>
      <c r="QIY108" s="28"/>
      <c r="QIZ108" s="28"/>
      <c r="QJA108" s="28"/>
      <c r="QJB108" s="52"/>
      <c r="QJC108" s="28"/>
      <c r="QJD108" s="28"/>
      <c r="QJE108" s="28"/>
      <c r="QJF108" s="28"/>
      <c r="QJG108" s="52"/>
      <c r="QJH108" s="51"/>
      <c r="QJI108" s="51"/>
      <c r="QJJ108" s="51"/>
      <c r="QJK108" s="47"/>
      <c r="QJL108" s="52"/>
      <c r="QJM108" s="52"/>
      <c r="QJN108" s="52"/>
      <c r="QJO108" s="28"/>
      <c r="QJP108" s="28"/>
      <c r="QJQ108" s="28"/>
      <c r="QJR108" s="52"/>
      <c r="QJS108" s="28"/>
      <c r="QJT108" s="28"/>
      <c r="QJU108" s="28"/>
      <c r="QJV108" s="28"/>
      <c r="QJW108" s="52"/>
      <c r="QJX108" s="51"/>
      <c r="QJY108" s="51"/>
      <c r="QJZ108" s="51"/>
      <c r="QKA108" s="47"/>
      <c r="QKB108" s="52"/>
      <c r="QKC108" s="52"/>
      <c r="QKD108" s="52"/>
      <c r="QKE108" s="28"/>
      <c r="QKF108" s="28"/>
      <c r="QKG108" s="28"/>
      <c r="QKH108" s="52"/>
      <c r="QKI108" s="28"/>
      <c r="QKJ108" s="28"/>
      <c r="QKK108" s="28"/>
      <c r="QKL108" s="28"/>
      <c r="QKM108" s="52"/>
      <c r="QKN108" s="51"/>
      <c r="QKO108" s="51"/>
      <c r="QKP108" s="51"/>
      <c r="QKQ108" s="47"/>
      <c r="QKR108" s="52"/>
      <c r="QKS108" s="52"/>
      <c r="QKT108" s="52"/>
      <c r="QKU108" s="28"/>
      <c r="QKV108" s="28"/>
      <c r="QKW108" s="28"/>
      <c r="QKX108" s="52"/>
      <c r="QKY108" s="28"/>
      <c r="QKZ108" s="28"/>
      <c r="QLA108" s="28"/>
      <c r="QLB108" s="28"/>
      <c r="QLC108" s="52"/>
      <c r="QLD108" s="51"/>
      <c r="QLE108" s="51"/>
      <c r="QLF108" s="51"/>
      <c r="QLG108" s="47"/>
      <c r="QLH108" s="52"/>
      <c r="QLI108" s="52"/>
      <c r="QLJ108" s="52"/>
      <c r="QLK108" s="28"/>
      <c r="QLL108" s="28"/>
      <c r="QLM108" s="28"/>
      <c r="QLN108" s="52"/>
      <c r="QLO108" s="28"/>
      <c r="QLP108" s="28"/>
      <c r="QLQ108" s="28"/>
      <c r="QLR108" s="28"/>
      <c r="QLS108" s="52"/>
      <c r="QLT108" s="51"/>
      <c r="QLU108" s="51"/>
      <c r="QLV108" s="51"/>
      <c r="QLW108" s="47"/>
      <c r="QLX108" s="52"/>
      <c r="QLY108" s="52"/>
      <c r="QLZ108" s="52"/>
      <c r="QMA108" s="28"/>
      <c r="QMB108" s="28"/>
      <c r="QMC108" s="28"/>
      <c r="QMD108" s="52"/>
      <c r="QME108" s="28"/>
      <c r="QMF108" s="28"/>
      <c r="QMG108" s="28"/>
      <c r="QMH108" s="28"/>
      <c r="QMI108" s="52"/>
      <c r="QMJ108" s="51"/>
      <c r="QMK108" s="51"/>
      <c r="QML108" s="51"/>
      <c r="QMM108" s="47"/>
      <c r="QMN108" s="52"/>
      <c r="QMO108" s="52"/>
      <c r="QMP108" s="52"/>
      <c r="QMQ108" s="28"/>
      <c r="QMR108" s="28"/>
      <c r="QMS108" s="28"/>
      <c r="QMT108" s="52"/>
      <c r="QMU108" s="28"/>
      <c r="QMV108" s="28"/>
      <c r="QMW108" s="28"/>
      <c r="QMX108" s="28"/>
      <c r="QMY108" s="52"/>
      <c r="QMZ108" s="51"/>
      <c r="QNA108" s="51"/>
      <c r="QNB108" s="51"/>
      <c r="QNC108" s="47"/>
      <c r="QND108" s="52"/>
      <c r="QNE108" s="52"/>
      <c r="QNF108" s="52"/>
      <c r="QNG108" s="28"/>
      <c r="QNH108" s="28"/>
      <c r="QNI108" s="28"/>
      <c r="QNJ108" s="52"/>
      <c r="QNK108" s="28"/>
      <c r="QNL108" s="28"/>
      <c r="QNM108" s="28"/>
      <c r="QNN108" s="28"/>
      <c r="QNO108" s="52"/>
      <c r="QNP108" s="51"/>
      <c r="QNQ108" s="51"/>
      <c r="QNR108" s="51"/>
      <c r="QNS108" s="47"/>
      <c r="QNT108" s="52"/>
      <c r="QNU108" s="52"/>
      <c r="QNV108" s="52"/>
      <c r="QNW108" s="28"/>
      <c r="QNX108" s="28"/>
      <c r="QNY108" s="28"/>
      <c r="QNZ108" s="52"/>
      <c r="QOA108" s="28"/>
      <c r="QOB108" s="28"/>
      <c r="QOC108" s="28"/>
      <c r="QOD108" s="28"/>
      <c r="QOE108" s="52"/>
      <c r="QOF108" s="51"/>
      <c r="QOG108" s="51"/>
      <c r="QOH108" s="51"/>
      <c r="QOI108" s="47"/>
      <c r="QOJ108" s="52"/>
      <c r="QOK108" s="52"/>
      <c r="QOL108" s="52"/>
      <c r="QOM108" s="28"/>
      <c r="QON108" s="28"/>
      <c r="QOO108" s="28"/>
      <c r="QOP108" s="52"/>
      <c r="QOQ108" s="28"/>
      <c r="QOR108" s="28"/>
      <c r="QOS108" s="28"/>
      <c r="QOT108" s="28"/>
      <c r="QOU108" s="52"/>
      <c r="QOV108" s="51"/>
      <c r="QOW108" s="51"/>
      <c r="QOX108" s="51"/>
      <c r="QOY108" s="47"/>
      <c r="QOZ108" s="52"/>
      <c r="QPA108" s="52"/>
      <c r="QPB108" s="52"/>
      <c r="QPC108" s="28"/>
      <c r="QPD108" s="28"/>
      <c r="QPE108" s="28"/>
      <c r="QPF108" s="52"/>
      <c r="QPG108" s="28"/>
      <c r="QPH108" s="28"/>
      <c r="QPI108" s="28"/>
      <c r="QPJ108" s="28"/>
      <c r="QPK108" s="52"/>
      <c r="QPL108" s="51"/>
      <c r="QPM108" s="51"/>
      <c r="QPN108" s="51"/>
      <c r="QPO108" s="47"/>
      <c r="QPP108" s="52"/>
      <c r="QPQ108" s="52"/>
      <c r="QPR108" s="52"/>
      <c r="QPS108" s="28"/>
      <c r="QPT108" s="28"/>
      <c r="QPU108" s="28"/>
      <c r="QPV108" s="52"/>
      <c r="QPW108" s="28"/>
      <c r="QPX108" s="28"/>
      <c r="QPY108" s="28"/>
      <c r="QPZ108" s="28"/>
      <c r="QQA108" s="52"/>
      <c r="QQB108" s="51"/>
      <c r="QQC108" s="51"/>
      <c r="QQD108" s="51"/>
      <c r="QQE108" s="47"/>
      <c r="QQF108" s="52"/>
      <c r="QQG108" s="52"/>
      <c r="QQH108" s="52"/>
      <c r="QQI108" s="28"/>
      <c r="QQJ108" s="28"/>
      <c r="QQK108" s="28"/>
      <c r="QQL108" s="52"/>
      <c r="QQM108" s="28"/>
      <c r="QQN108" s="28"/>
      <c r="QQO108" s="28"/>
      <c r="QQP108" s="28"/>
      <c r="QQQ108" s="52"/>
      <c r="QQR108" s="51"/>
      <c r="QQS108" s="51"/>
      <c r="QQT108" s="51"/>
      <c r="QQU108" s="47"/>
      <c r="QQV108" s="52"/>
      <c r="QQW108" s="52"/>
      <c r="QQX108" s="52"/>
      <c r="QQY108" s="28"/>
      <c r="QQZ108" s="28"/>
      <c r="QRA108" s="28"/>
      <c r="QRB108" s="52"/>
      <c r="QRC108" s="28"/>
      <c r="QRD108" s="28"/>
      <c r="QRE108" s="28"/>
      <c r="QRF108" s="28"/>
      <c r="QRG108" s="52"/>
      <c r="QRH108" s="51"/>
      <c r="QRI108" s="51"/>
      <c r="QRJ108" s="51"/>
      <c r="QRK108" s="47"/>
      <c r="QRL108" s="52"/>
      <c r="QRM108" s="52"/>
      <c r="QRN108" s="52"/>
      <c r="QRO108" s="28"/>
      <c r="QRP108" s="28"/>
      <c r="QRQ108" s="28"/>
      <c r="QRR108" s="52"/>
      <c r="QRS108" s="28"/>
      <c r="QRT108" s="28"/>
      <c r="QRU108" s="28"/>
      <c r="QRV108" s="28"/>
      <c r="QRW108" s="52"/>
      <c r="QRX108" s="51"/>
      <c r="QRY108" s="51"/>
      <c r="QRZ108" s="51"/>
      <c r="QSA108" s="47"/>
      <c r="QSB108" s="52"/>
      <c r="QSC108" s="52"/>
      <c r="QSD108" s="52"/>
      <c r="QSE108" s="28"/>
      <c r="QSF108" s="28"/>
      <c r="QSG108" s="28"/>
      <c r="QSH108" s="52"/>
      <c r="QSI108" s="28"/>
      <c r="QSJ108" s="28"/>
      <c r="QSK108" s="28"/>
      <c r="QSL108" s="28"/>
      <c r="QSM108" s="52"/>
      <c r="QSN108" s="51"/>
      <c r="QSO108" s="51"/>
      <c r="QSP108" s="51"/>
      <c r="QSQ108" s="47"/>
      <c r="QSR108" s="52"/>
      <c r="QSS108" s="52"/>
      <c r="QST108" s="52"/>
      <c r="QSU108" s="28"/>
      <c r="QSV108" s="28"/>
      <c r="QSW108" s="28"/>
      <c r="QSX108" s="52"/>
      <c r="QSY108" s="28"/>
      <c r="QSZ108" s="28"/>
      <c r="QTA108" s="28"/>
      <c r="QTB108" s="28"/>
      <c r="QTC108" s="52"/>
      <c r="QTD108" s="51"/>
      <c r="QTE108" s="51"/>
      <c r="QTF108" s="51"/>
      <c r="QTG108" s="47"/>
      <c r="QTH108" s="52"/>
      <c r="QTI108" s="52"/>
      <c r="QTJ108" s="52"/>
      <c r="QTK108" s="28"/>
      <c r="QTL108" s="28"/>
      <c r="QTM108" s="28"/>
      <c r="QTN108" s="52"/>
      <c r="QTO108" s="28"/>
      <c r="QTP108" s="28"/>
      <c r="QTQ108" s="28"/>
      <c r="QTR108" s="28"/>
      <c r="QTS108" s="52"/>
      <c r="QTT108" s="51"/>
      <c r="QTU108" s="51"/>
      <c r="QTV108" s="51"/>
      <c r="QTW108" s="47"/>
      <c r="QTX108" s="52"/>
      <c r="QTY108" s="52"/>
      <c r="QTZ108" s="52"/>
      <c r="QUA108" s="28"/>
      <c r="QUB108" s="28"/>
      <c r="QUC108" s="28"/>
      <c r="QUD108" s="52"/>
      <c r="QUE108" s="28"/>
      <c r="QUF108" s="28"/>
      <c r="QUG108" s="28"/>
      <c r="QUH108" s="28"/>
      <c r="QUI108" s="52"/>
      <c r="QUJ108" s="51"/>
      <c r="QUK108" s="51"/>
      <c r="QUL108" s="51"/>
      <c r="QUM108" s="47"/>
      <c r="QUN108" s="52"/>
      <c r="QUO108" s="52"/>
      <c r="QUP108" s="52"/>
      <c r="QUQ108" s="28"/>
      <c r="QUR108" s="28"/>
      <c r="QUS108" s="28"/>
      <c r="QUT108" s="52"/>
      <c r="QUU108" s="28"/>
      <c r="QUV108" s="28"/>
      <c r="QUW108" s="28"/>
      <c r="QUX108" s="28"/>
      <c r="QUY108" s="52"/>
      <c r="QUZ108" s="51"/>
      <c r="QVA108" s="51"/>
      <c r="QVB108" s="51"/>
      <c r="QVC108" s="47"/>
      <c r="QVD108" s="52"/>
      <c r="QVE108" s="52"/>
      <c r="QVF108" s="52"/>
      <c r="QVG108" s="28"/>
      <c r="QVH108" s="28"/>
      <c r="QVI108" s="28"/>
      <c r="QVJ108" s="52"/>
      <c r="QVK108" s="28"/>
      <c r="QVL108" s="28"/>
      <c r="QVM108" s="28"/>
      <c r="QVN108" s="28"/>
      <c r="QVO108" s="52"/>
      <c r="QVP108" s="51"/>
      <c r="QVQ108" s="51"/>
      <c r="QVR108" s="51"/>
      <c r="QVS108" s="47"/>
      <c r="QVT108" s="52"/>
      <c r="QVU108" s="52"/>
      <c r="QVV108" s="52"/>
      <c r="QVW108" s="28"/>
      <c r="QVX108" s="28"/>
      <c r="QVY108" s="28"/>
      <c r="QVZ108" s="52"/>
      <c r="QWA108" s="28"/>
      <c r="QWB108" s="28"/>
      <c r="QWC108" s="28"/>
      <c r="QWD108" s="28"/>
      <c r="QWE108" s="52"/>
      <c r="QWF108" s="51"/>
      <c r="QWG108" s="51"/>
      <c r="QWH108" s="51"/>
      <c r="QWI108" s="47"/>
      <c r="QWJ108" s="52"/>
      <c r="QWK108" s="52"/>
      <c r="QWL108" s="52"/>
      <c r="QWM108" s="28"/>
      <c r="QWN108" s="28"/>
      <c r="QWO108" s="28"/>
      <c r="QWP108" s="52"/>
      <c r="QWQ108" s="28"/>
      <c r="QWR108" s="28"/>
      <c r="QWS108" s="28"/>
      <c r="QWT108" s="28"/>
      <c r="QWU108" s="52"/>
      <c r="QWV108" s="51"/>
      <c r="QWW108" s="51"/>
      <c r="QWX108" s="51"/>
      <c r="QWY108" s="47"/>
      <c r="QWZ108" s="52"/>
      <c r="QXA108" s="52"/>
      <c r="QXB108" s="52"/>
      <c r="QXC108" s="28"/>
      <c r="QXD108" s="28"/>
      <c r="QXE108" s="28"/>
      <c r="QXF108" s="52"/>
      <c r="QXG108" s="28"/>
      <c r="QXH108" s="28"/>
      <c r="QXI108" s="28"/>
      <c r="QXJ108" s="28"/>
      <c r="QXK108" s="52"/>
      <c r="QXL108" s="51"/>
      <c r="QXM108" s="51"/>
      <c r="QXN108" s="51"/>
      <c r="QXO108" s="47"/>
      <c r="QXP108" s="52"/>
      <c r="QXQ108" s="52"/>
      <c r="QXR108" s="52"/>
      <c r="QXS108" s="28"/>
      <c r="QXT108" s="28"/>
      <c r="QXU108" s="28"/>
      <c r="QXV108" s="52"/>
      <c r="QXW108" s="28"/>
      <c r="QXX108" s="28"/>
      <c r="QXY108" s="28"/>
      <c r="QXZ108" s="28"/>
      <c r="QYA108" s="52"/>
      <c r="QYB108" s="51"/>
      <c r="QYC108" s="51"/>
      <c r="QYD108" s="51"/>
      <c r="QYE108" s="47"/>
      <c r="QYF108" s="52"/>
      <c r="QYG108" s="52"/>
      <c r="QYH108" s="52"/>
      <c r="QYI108" s="28"/>
      <c r="QYJ108" s="28"/>
      <c r="QYK108" s="28"/>
      <c r="QYL108" s="52"/>
      <c r="QYM108" s="28"/>
      <c r="QYN108" s="28"/>
      <c r="QYO108" s="28"/>
      <c r="QYP108" s="28"/>
      <c r="QYQ108" s="52"/>
      <c r="QYR108" s="51"/>
      <c r="QYS108" s="51"/>
      <c r="QYT108" s="51"/>
      <c r="QYU108" s="47"/>
      <c r="QYV108" s="52"/>
      <c r="QYW108" s="52"/>
      <c r="QYX108" s="52"/>
      <c r="QYY108" s="28"/>
      <c r="QYZ108" s="28"/>
      <c r="QZA108" s="28"/>
      <c r="QZB108" s="52"/>
      <c r="QZC108" s="28"/>
      <c r="QZD108" s="28"/>
      <c r="QZE108" s="28"/>
      <c r="QZF108" s="28"/>
      <c r="QZG108" s="52"/>
      <c r="QZH108" s="51"/>
      <c r="QZI108" s="51"/>
      <c r="QZJ108" s="51"/>
      <c r="QZK108" s="47"/>
      <c r="QZL108" s="52"/>
      <c r="QZM108" s="52"/>
      <c r="QZN108" s="52"/>
      <c r="QZO108" s="28"/>
      <c r="QZP108" s="28"/>
      <c r="QZQ108" s="28"/>
      <c r="QZR108" s="52"/>
      <c r="QZS108" s="28"/>
      <c r="QZT108" s="28"/>
      <c r="QZU108" s="28"/>
      <c r="QZV108" s="28"/>
      <c r="QZW108" s="52"/>
      <c r="QZX108" s="51"/>
      <c r="QZY108" s="51"/>
      <c r="QZZ108" s="51"/>
      <c r="RAA108" s="47"/>
      <c r="RAB108" s="52"/>
      <c r="RAC108" s="52"/>
      <c r="RAD108" s="52"/>
      <c r="RAE108" s="28"/>
      <c r="RAF108" s="28"/>
      <c r="RAG108" s="28"/>
      <c r="RAH108" s="52"/>
      <c r="RAI108" s="28"/>
      <c r="RAJ108" s="28"/>
      <c r="RAK108" s="28"/>
      <c r="RAL108" s="28"/>
      <c r="RAM108" s="52"/>
      <c r="RAN108" s="51"/>
      <c r="RAO108" s="51"/>
      <c r="RAP108" s="51"/>
      <c r="RAQ108" s="47"/>
      <c r="RAR108" s="52"/>
      <c r="RAS108" s="52"/>
      <c r="RAT108" s="52"/>
      <c r="RAU108" s="28"/>
      <c r="RAV108" s="28"/>
      <c r="RAW108" s="28"/>
      <c r="RAX108" s="52"/>
      <c r="RAY108" s="28"/>
      <c r="RAZ108" s="28"/>
      <c r="RBA108" s="28"/>
      <c r="RBB108" s="28"/>
      <c r="RBC108" s="52"/>
      <c r="RBD108" s="51"/>
      <c r="RBE108" s="51"/>
      <c r="RBF108" s="51"/>
      <c r="RBG108" s="47"/>
      <c r="RBH108" s="52"/>
      <c r="RBI108" s="52"/>
      <c r="RBJ108" s="52"/>
      <c r="RBK108" s="28"/>
      <c r="RBL108" s="28"/>
      <c r="RBM108" s="28"/>
      <c r="RBN108" s="52"/>
      <c r="RBO108" s="28"/>
      <c r="RBP108" s="28"/>
      <c r="RBQ108" s="28"/>
      <c r="RBR108" s="28"/>
      <c r="RBS108" s="52"/>
      <c r="RBT108" s="51"/>
      <c r="RBU108" s="51"/>
      <c r="RBV108" s="51"/>
      <c r="RBW108" s="47"/>
      <c r="RBX108" s="52"/>
      <c r="RBY108" s="52"/>
      <c r="RBZ108" s="52"/>
      <c r="RCA108" s="28"/>
      <c r="RCB108" s="28"/>
      <c r="RCC108" s="28"/>
      <c r="RCD108" s="52"/>
      <c r="RCE108" s="28"/>
      <c r="RCF108" s="28"/>
      <c r="RCG108" s="28"/>
      <c r="RCH108" s="28"/>
      <c r="RCI108" s="52"/>
      <c r="RCJ108" s="51"/>
      <c r="RCK108" s="51"/>
      <c r="RCL108" s="51"/>
      <c r="RCM108" s="47"/>
      <c r="RCN108" s="52"/>
      <c r="RCO108" s="52"/>
      <c r="RCP108" s="52"/>
      <c r="RCQ108" s="28"/>
      <c r="RCR108" s="28"/>
      <c r="RCS108" s="28"/>
      <c r="RCT108" s="52"/>
      <c r="RCU108" s="28"/>
      <c r="RCV108" s="28"/>
      <c r="RCW108" s="28"/>
      <c r="RCX108" s="28"/>
      <c r="RCY108" s="52"/>
      <c r="RCZ108" s="51"/>
      <c r="RDA108" s="51"/>
      <c r="RDB108" s="51"/>
      <c r="RDC108" s="47"/>
      <c r="RDD108" s="52"/>
      <c r="RDE108" s="52"/>
      <c r="RDF108" s="52"/>
      <c r="RDG108" s="28"/>
      <c r="RDH108" s="28"/>
      <c r="RDI108" s="28"/>
      <c r="RDJ108" s="52"/>
      <c r="RDK108" s="28"/>
      <c r="RDL108" s="28"/>
      <c r="RDM108" s="28"/>
      <c r="RDN108" s="28"/>
      <c r="RDO108" s="52"/>
      <c r="RDP108" s="51"/>
      <c r="RDQ108" s="51"/>
      <c r="RDR108" s="51"/>
      <c r="RDS108" s="47"/>
      <c r="RDT108" s="52"/>
      <c r="RDU108" s="52"/>
      <c r="RDV108" s="52"/>
      <c r="RDW108" s="28"/>
      <c r="RDX108" s="28"/>
      <c r="RDY108" s="28"/>
      <c r="RDZ108" s="52"/>
      <c r="REA108" s="28"/>
      <c r="REB108" s="28"/>
      <c r="REC108" s="28"/>
      <c r="RED108" s="28"/>
      <c r="REE108" s="52"/>
      <c r="REF108" s="51"/>
      <c r="REG108" s="51"/>
      <c r="REH108" s="51"/>
      <c r="REI108" s="47"/>
      <c r="REJ108" s="52"/>
      <c r="REK108" s="52"/>
      <c r="REL108" s="52"/>
      <c r="REM108" s="28"/>
      <c r="REN108" s="28"/>
      <c r="REO108" s="28"/>
      <c r="REP108" s="52"/>
      <c r="REQ108" s="28"/>
      <c r="RER108" s="28"/>
      <c r="RES108" s="28"/>
      <c r="RET108" s="28"/>
      <c r="REU108" s="52"/>
      <c r="REV108" s="51"/>
      <c r="REW108" s="51"/>
      <c r="REX108" s="51"/>
      <c r="REY108" s="47"/>
      <c r="REZ108" s="52"/>
      <c r="RFA108" s="52"/>
      <c r="RFB108" s="52"/>
      <c r="RFC108" s="28"/>
      <c r="RFD108" s="28"/>
      <c r="RFE108" s="28"/>
      <c r="RFF108" s="52"/>
      <c r="RFG108" s="28"/>
      <c r="RFH108" s="28"/>
      <c r="RFI108" s="28"/>
      <c r="RFJ108" s="28"/>
      <c r="RFK108" s="52"/>
      <c r="RFL108" s="51"/>
      <c r="RFM108" s="51"/>
      <c r="RFN108" s="51"/>
      <c r="RFO108" s="47"/>
      <c r="RFP108" s="52"/>
      <c r="RFQ108" s="52"/>
      <c r="RFR108" s="52"/>
      <c r="RFS108" s="28"/>
      <c r="RFT108" s="28"/>
      <c r="RFU108" s="28"/>
      <c r="RFV108" s="52"/>
      <c r="RFW108" s="28"/>
      <c r="RFX108" s="28"/>
      <c r="RFY108" s="28"/>
      <c r="RFZ108" s="28"/>
      <c r="RGA108" s="52"/>
      <c r="RGB108" s="51"/>
      <c r="RGC108" s="51"/>
      <c r="RGD108" s="51"/>
      <c r="RGE108" s="47"/>
      <c r="RGF108" s="52"/>
      <c r="RGG108" s="52"/>
      <c r="RGH108" s="52"/>
      <c r="RGI108" s="28"/>
      <c r="RGJ108" s="28"/>
      <c r="RGK108" s="28"/>
      <c r="RGL108" s="52"/>
      <c r="RGM108" s="28"/>
      <c r="RGN108" s="28"/>
      <c r="RGO108" s="28"/>
      <c r="RGP108" s="28"/>
      <c r="RGQ108" s="52"/>
      <c r="RGR108" s="51"/>
      <c r="RGS108" s="51"/>
      <c r="RGT108" s="51"/>
      <c r="RGU108" s="47"/>
      <c r="RGV108" s="52"/>
      <c r="RGW108" s="52"/>
      <c r="RGX108" s="52"/>
      <c r="RGY108" s="28"/>
      <c r="RGZ108" s="28"/>
      <c r="RHA108" s="28"/>
      <c r="RHB108" s="52"/>
      <c r="RHC108" s="28"/>
      <c r="RHD108" s="28"/>
      <c r="RHE108" s="28"/>
      <c r="RHF108" s="28"/>
      <c r="RHG108" s="52"/>
      <c r="RHH108" s="51"/>
      <c r="RHI108" s="51"/>
      <c r="RHJ108" s="51"/>
      <c r="RHK108" s="47"/>
      <c r="RHL108" s="52"/>
      <c r="RHM108" s="52"/>
      <c r="RHN108" s="52"/>
      <c r="RHO108" s="28"/>
      <c r="RHP108" s="28"/>
      <c r="RHQ108" s="28"/>
      <c r="RHR108" s="52"/>
      <c r="RHS108" s="28"/>
      <c r="RHT108" s="28"/>
      <c r="RHU108" s="28"/>
      <c r="RHV108" s="28"/>
      <c r="RHW108" s="52"/>
      <c r="RHX108" s="51"/>
      <c r="RHY108" s="51"/>
      <c r="RHZ108" s="51"/>
      <c r="RIA108" s="47"/>
      <c r="RIB108" s="52"/>
      <c r="RIC108" s="52"/>
      <c r="RID108" s="52"/>
      <c r="RIE108" s="28"/>
      <c r="RIF108" s="28"/>
      <c r="RIG108" s="28"/>
      <c r="RIH108" s="52"/>
      <c r="RII108" s="28"/>
      <c r="RIJ108" s="28"/>
      <c r="RIK108" s="28"/>
      <c r="RIL108" s="28"/>
      <c r="RIM108" s="52"/>
      <c r="RIN108" s="51"/>
      <c r="RIO108" s="51"/>
      <c r="RIP108" s="51"/>
      <c r="RIQ108" s="47"/>
      <c r="RIR108" s="52"/>
      <c r="RIS108" s="52"/>
      <c r="RIT108" s="52"/>
      <c r="RIU108" s="28"/>
      <c r="RIV108" s="28"/>
      <c r="RIW108" s="28"/>
      <c r="RIX108" s="52"/>
      <c r="RIY108" s="28"/>
      <c r="RIZ108" s="28"/>
      <c r="RJA108" s="28"/>
      <c r="RJB108" s="28"/>
      <c r="RJC108" s="52"/>
      <c r="RJD108" s="51"/>
      <c r="RJE108" s="51"/>
      <c r="RJF108" s="51"/>
      <c r="RJG108" s="47"/>
      <c r="RJH108" s="52"/>
      <c r="RJI108" s="52"/>
      <c r="RJJ108" s="52"/>
      <c r="RJK108" s="28"/>
      <c r="RJL108" s="28"/>
      <c r="RJM108" s="28"/>
      <c r="RJN108" s="52"/>
      <c r="RJO108" s="28"/>
      <c r="RJP108" s="28"/>
      <c r="RJQ108" s="28"/>
      <c r="RJR108" s="28"/>
      <c r="RJS108" s="52"/>
      <c r="RJT108" s="51"/>
      <c r="RJU108" s="51"/>
      <c r="RJV108" s="51"/>
      <c r="RJW108" s="47"/>
      <c r="RJX108" s="52"/>
      <c r="RJY108" s="52"/>
      <c r="RJZ108" s="52"/>
      <c r="RKA108" s="28"/>
      <c r="RKB108" s="28"/>
      <c r="RKC108" s="28"/>
      <c r="RKD108" s="52"/>
      <c r="RKE108" s="28"/>
      <c r="RKF108" s="28"/>
      <c r="RKG108" s="28"/>
      <c r="RKH108" s="28"/>
      <c r="RKI108" s="52"/>
      <c r="RKJ108" s="51"/>
      <c r="RKK108" s="51"/>
      <c r="RKL108" s="51"/>
      <c r="RKM108" s="47"/>
      <c r="RKN108" s="52"/>
      <c r="RKO108" s="52"/>
      <c r="RKP108" s="52"/>
      <c r="RKQ108" s="28"/>
      <c r="RKR108" s="28"/>
      <c r="RKS108" s="28"/>
      <c r="RKT108" s="52"/>
      <c r="RKU108" s="28"/>
      <c r="RKV108" s="28"/>
      <c r="RKW108" s="28"/>
      <c r="RKX108" s="28"/>
      <c r="RKY108" s="52"/>
      <c r="RKZ108" s="51"/>
      <c r="RLA108" s="51"/>
      <c r="RLB108" s="51"/>
      <c r="RLC108" s="47"/>
      <c r="RLD108" s="52"/>
      <c r="RLE108" s="52"/>
      <c r="RLF108" s="52"/>
      <c r="RLG108" s="28"/>
      <c r="RLH108" s="28"/>
      <c r="RLI108" s="28"/>
      <c r="RLJ108" s="52"/>
      <c r="RLK108" s="28"/>
      <c r="RLL108" s="28"/>
      <c r="RLM108" s="28"/>
      <c r="RLN108" s="28"/>
      <c r="RLO108" s="52"/>
      <c r="RLP108" s="51"/>
      <c r="RLQ108" s="51"/>
      <c r="RLR108" s="51"/>
      <c r="RLS108" s="47"/>
      <c r="RLT108" s="52"/>
      <c r="RLU108" s="52"/>
      <c r="RLV108" s="52"/>
      <c r="RLW108" s="28"/>
      <c r="RLX108" s="28"/>
      <c r="RLY108" s="28"/>
      <c r="RLZ108" s="52"/>
      <c r="RMA108" s="28"/>
      <c r="RMB108" s="28"/>
      <c r="RMC108" s="28"/>
      <c r="RMD108" s="28"/>
      <c r="RME108" s="52"/>
      <c r="RMF108" s="51"/>
      <c r="RMG108" s="51"/>
      <c r="RMH108" s="51"/>
      <c r="RMI108" s="47"/>
      <c r="RMJ108" s="52"/>
      <c r="RMK108" s="52"/>
      <c r="RML108" s="52"/>
      <c r="RMM108" s="28"/>
      <c r="RMN108" s="28"/>
      <c r="RMO108" s="28"/>
      <c r="RMP108" s="52"/>
      <c r="RMQ108" s="28"/>
      <c r="RMR108" s="28"/>
      <c r="RMS108" s="28"/>
      <c r="RMT108" s="28"/>
      <c r="RMU108" s="52"/>
      <c r="RMV108" s="51"/>
      <c r="RMW108" s="51"/>
      <c r="RMX108" s="51"/>
      <c r="RMY108" s="47"/>
      <c r="RMZ108" s="52"/>
      <c r="RNA108" s="52"/>
      <c r="RNB108" s="52"/>
      <c r="RNC108" s="28"/>
      <c r="RND108" s="28"/>
      <c r="RNE108" s="28"/>
      <c r="RNF108" s="52"/>
      <c r="RNG108" s="28"/>
      <c r="RNH108" s="28"/>
      <c r="RNI108" s="28"/>
      <c r="RNJ108" s="28"/>
      <c r="RNK108" s="52"/>
      <c r="RNL108" s="51"/>
      <c r="RNM108" s="51"/>
      <c r="RNN108" s="51"/>
      <c r="RNO108" s="47"/>
      <c r="RNP108" s="52"/>
      <c r="RNQ108" s="52"/>
      <c r="RNR108" s="52"/>
      <c r="RNS108" s="28"/>
      <c r="RNT108" s="28"/>
      <c r="RNU108" s="28"/>
      <c r="RNV108" s="52"/>
      <c r="RNW108" s="28"/>
      <c r="RNX108" s="28"/>
      <c r="RNY108" s="28"/>
      <c r="RNZ108" s="28"/>
      <c r="ROA108" s="52"/>
      <c r="ROB108" s="51"/>
      <c r="ROC108" s="51"/>
      <c r="ROD108" s="51"/>
      <c r="ROE108" s="47"/>
      <c r="ROF108" s="52"/>
      <c r="ROG108" s="52"/>
      <c r="ROH108" s="52"/>
      <c r="ROI108" s="28"/>
      <c r="ROJ108" s="28"/>
      <c r="ROK108" s="28"/>
      <c r="ROL108" s="52"/>
      <c r="ROM108" s="28"/>
      <c r="RON108" s="28"/>
      <c r="ROO108" s="28"/>
      <c r="ROP108" s="28"/>
      <c r="ROQ108" s="52"/>
      <c r="ROR108" s="51"/>
      <c r="ROS108" s="51"/>
      <c r="ROT108" s="51"/>
      <c r="ROU108" s="47"/>
      <c r="ROV108" s="52"/>
      <c r="ROW108" s="52"/>
      <c r="ROX108" s="52"/>
      <c r="ROY108" s="28"/>
      <c r="ROZ108" s="28"/>
      <c r="RPA108" s="28"/>
      <c r="RPB108" s="52"/>
      <c r="RPC108" s="28"/>
      <c r="RPD108" s="28"/>
      <c r="RPE108" s="28"/>
      <c r="RPF108" s="28"/>
      <c r="RPG108" s="52"/>
      <c r="RPH108" s="51"/>
      <c r="RPI108" s="51"/>
      <c r="RPJ108" s="51"/>
      <c r="RPK108" s="47"/>
      <c r="RPL108" s="52"/>
      <c r="RPM108" s="52"/>
      <c r="RPN108" s="52"/>
      <c r="RPO108" s="28"/>
      <c r="RPP108" s="28"/>
      <c r="RPQ108" s="28"/>
      <c r="RPR108" s="52"/>
      <c r="RPS108" s="28"/>
      <c r="RPT108" s="28"/>
      <c r="RPU108" s="28"/>
      <c r="RPV108" s="28"/>
      <c r="RPW108" s="52"/>
      <c r="RPX108" s="51"/>
      <c r="RPY108" s="51"/>
      <c r="RPZ108" s="51"/>
      <c r="RQA108" s="47"/>
      <c r="RQB108" s="52"/>
      <c r="RQC108" s="52"/>
      <c r="RQD108" s="52"/>
      <c r="RQE108" s="28"/>
      <c r="RQF108" s="28"/>
      <c r="RQG108" s="28"/>
      <c r="RQH108" s="52"/>
      <c r="RQI108" s="28"/>
      <c r="RQJ108" s="28"/>
      <c r="RQK108" s="28"/>
      <c r="RQL108" s="28"/>
      <c r="RQM108" s="52"/>
      <c r="RQN108" s="51"/>
      <c r="RQO108" s="51"/>
      <c r="RQP108" s="51"/>
      <c r="RQQ108" s="47"/>
      <c r="RQR108" s="52"/>
      <c r="RQS108" s="52"/>
      <c r="RQT108" s="52"/>
      <c r="RQU108" s="28"/>
      <c r="RQV108" s="28"/>
      <c r="RQW108" s="28"/>
      <c r="RQX108" s="52"/>
      <c r="RQY108" s="28"/>
      <c r="RQZ108" s="28"/>
      <c r="RRA108" s="28"/>
      <c r="RRB108" s="28"/>
      <c r="RRC108" s="52"/>
      <c r="RRD108" s="51"/>
      <c r="RRE108" s="51"/>
      <c r="RRF108" s="51"/>
      <c r="RRG108" s="47"/>
      <c r="RRH108" s="52"/>
      <c r="RRI108" s="52"/>
      <c r="RRJ108" s="52"/>
      <c r="RRK108" s="28"/>
      <c r="RRL108" s="28"/>
      <c r="RRM108" s="28"/>
      <c r="RRN108" s="52"/>
      <c r="RRO108" s="28"/>
      <c r="RRP108" s="28"/>
      <c r="RRQ108" s="28"/>
      <c r="RRR108" s="28"/>
      <c r="RRS108" s="52"/>
      <c r="RRT108" s="51"/>
      <c r="RRU108" s="51"/>
      <c r="RRV108" s="51"/>
      <c r="RRW108" s="47"/>
      <c r="RRX108" s="52"/>
      <c r="RRY108" s="52"/>
      <c r="RRZ108" s="52"/>
      <c r="RSA108" s="28"/>
      <c r="RSB108" s="28"/>
      <c r="RSC108" s="28"/>
      <c r="RSD108" s="52"/>
      <c r="RSE108" s="28"/>
      <c r="RSF108" s="28"/>
      <c r="RSG108" s="28"/>
      <c r="RSH108" s="28"/>
      <c r="RSI108" s="52"/>
      <c r="RSJ108" s="51"/>
      <c r="RSK108" s="51"/>
      <c r="RSL108" s="51"/>
      <c r="RSM108" s="47"/>
      <c r="RSN108" s="52"/>
      <c r="RSO108" s="52"/>
      <c r="RSP108" s="52"/>
      <c r="RSQ108" s="28"/>
      <c r="RSR108" s="28"/>
      <c r="RSS108" s="28"/>
      <c r="RST108" s="52"/>
      <c r="RSU108" s="28"/>
      <c r="RSV108" s="28"/>
      <c r="RSW108" s="28"/>
      <c r="RSX108" s="28"/>
      <c r="RSY108" s="52"/>
      <c r="RSZ108" s="51"/>
      <c r="RTA108" s="51"/>
      <c r="RTB108" s="51"/>
      <c r="RTC108" s="47"/>
      <c r="RTD108" s="52"/>
      <c r="RTE108" s="52"/>
      <c r="RTF108" s="52"/>
      <c r="RTG108" s="28"/>
      <c r="RTH108" s="28"/>
      <c r="RTI108" s="28"/>
      <c r="RTJ108" s="52"/>
      <c r="RTK108" s="28"/>
      <c r="RTL108" s="28"/>
      <c r="RTM108" s="28"/>
      <c r="RTN108" s="28"/>
      <c r="RTO108" s="52"/>
      <c r="RTP108" s="51"/>
      <c r="RTQ108" s="51"/>
      <c r="RTR108" s="51"/>
      <c r="RTS108" s="47"/>
      <c r="RTT108" s="52"/>
      <c r="RTU108" s="52"/>
      <c r="RTV108" s="52"/>
      <c r="RTW108" s="28"/>
      <c r="RTX108" s="28"/>
      <c r="RTY108" s="28"/>
      <c r="RTZ108" s="52"/>
      <c r="RUA108" s="28"/>
      <c r="RUB108" s="28"/>
      <c r="RUC108" s="28"/>
      <c r="RUD108" s="28"/>
      <c r="RUE108" s="52"/>
      <c r="RUF108" s="51"/>
      <c r="RUG108" s="51"/>
      <c r="RUH108" s="51"/>
      <c r="RUI108" s="47"/>
      <c r="RUJ108" s="52"/>
      <c r="RUK108" s="52"/>
      <c r="RUL108" s="52"/>
      <c r="RUM108" s="28"/>
      <c r="RUN108" s="28"/>
      <c r="RUO108" s="28"/>
      <c r="RUP108" s="52"/>
      <c r="RUQ108" s="28"/>
      <c r="RUR108" s="28"/>
      <c r="RUS108" s="28"/>
      <c r="RUT108" s="28"/>
      <c r="RUU108" s="52"/>
      <c r="RUV108" s="51"/>
      <c r="RUW108" s="51"/>
      <c r="RUX108" s="51"/>
      <c r="RUY108" s="47"/>
      <c r="RUZ108" s="52"/>
      <c r="RVA108" s="52"/>
      <c r="RVB108" s="52"/>
      <c r="RVC108" s="28"/>
      <c r="RVD108" s="28"/>
      <c r="RVE108" s="28"/>
      <c r="RVF108" s="52"/>
      <c r="RVG108" s="28"/>
      <c r="RVH108" s="28"/>
      <c r="RVI108" s="28"/>
      <c r="RVJ108" s="28"/>
      <c r="RVK108" s="52"/>
      <c r="RVL108" s="51"/>
      <c r="RVM108" s="51"/>
      <c r="RVN108" s="51"/>
      <c r="RVO108" s="47"/>
      <c r="RVP108" s="52"/>
      <c r="RVQ108" s="52"/>
      <c r="RVR108" s="52"/>
      <c r="RVS108" s="28"/>
      <c r="RVT108" s="28"/>
      <c r="RVU108" s="28"/>
      <c r="RVV108" s="52"/>
      <c r="RVW108" s="28"/>
      <c r="RVX108" s="28"/>
      <c r="RVY108" s="28"/>
      <c r="RVZ108" s="28"/>
      <c r="RWA108" s="52"/>
      <c r="RWB108" s="51"/>
      <c r="RWC108" s="51"/>
      <c r="RWD108" s="51"/>
      <c r="RWE108" s="47"/>
      <c r="RWF108" s="52"/>
      <c r="RWG108" s="52"/>
      <c r="RWH108" s="52"/>
      <c r="RWI108" s="28"/>
      <c r="RWJ108" s="28"/>
      <c r="RWK108" s="28"/>
      <c r="RWL108" s="52"/>
      <c r="RWM108" s="28"/>
      <c r="RWN108" s="28"/>
      <c r="RWO108" s="28"/>
      <c r="RWP108" s="28"/>
      <c r="RWQ108" s="52"/>
      <c r="RWR108" s="51"/>
      <c r="RWS108" s="51"/>
      <c r="RWT108" s="51"/>
      <c r="RWU108" s="47"/>
      <c r="RWV108" s="52"/>
      <c r="RWW108" s="52"/>
      <c r="RWX108" s="52"/>
      <c r="RWY108" s="28"/>
      <c r="RWZ108" s="28"/>
      <c r="RXA108" s="28"/>
      <c r="RXB108" s="52"/>
      <c r="RXC108" s="28"/>
      <c r="RXD108" s="28"/>
      <c r="RXE108" s="28"/>
      <c r="RXF108" s="28"/>
      <c r="RXG108" s="52"/>
      <c r="RXH108" s="51"/>
      <c r="RXI108" s="51"/>
      <c r="RXJ108" s="51"/>
      <c r="RXK108" s="47"/>
      <c r="RXL108" s="52"/>
      <c r="RXM108" s="52"/>
      <c r="RXN108" s="52"/>
      <c r="RXO108" s="28"/>
      <c r="RXP108" s="28"/>
      <c r="RXQ108" s="28"/>
      <c r="RXR108" s="52"/>
      <c r="RXS108" s="28"/>
      <c r="RXT108" s="28"/>
      <c r="RXU108" s="28"/>
      <c r="RXV108" s="28"/>
      <c r="RXW108" s="52"/>
      <c r="RXX108" s="51"/>
      <c r="RXY108" s="51"/>
      <c r="RXZ108" s="51"/>
      <c r="RYA108" s="47"/>
      <c r="RYB108" s="52"/>
      <c r="RYC108" s="52"/>
      <c r="RYD108" s="52"/>
      <c r="RYE108" s="28"/>
      <c r="RYF108" s="28"/>
      <c r="RYG108" s="28"/>
      <c r="RYH108" s="52"/>
      <c r="RYI108" s="28"/>
      <c r="RYJ108" s="28"/>
      <c r="RYK108" s="28"/>
      <c r="RYL108" s="28"/>
      <c r="RYM108" s="52"/>
      <c r="RYN108" s="51"/>
      <c r="RYO108" s="51"/>
      <c r="RYP108" s="51"/>
      <c r="RYQ108" s="47"/>
      <c r="RYR108" s="52"/>
      <c r="RYS108" s="52"/>
      <c r="RYT108" s="52"/>
      <c r="RYU108" s="28"/>
      <c r="RYV108" s="28"/>
      <c r="RYW108" s="28"/>
      <c r="RYX108" s="52"/>
      <c r="RYY108" s="28"/>
      <c r="RYZ108" s="28"/>
      <c r="RZA108" s="28"/>
      <c r="RZB108" s="28"/>
      <c r="RZC108" s="52"/>
      <c r="RZD108" s="51"/>
      <c r="RZE108" s="51"/>
      <c r="RZF108" s="51"/>
      <c r="RZG108" s="47"/>
      <c r="RZH108" s="52"/>
      <c r="RZI108" s="52"/>
      <c r="RZJ108" s="52"/>
      <c r="RZK108" s="28"/>
      <c r="RZL108" s="28"/>
      <c r="RZM108" s="28"/>
      <c r="RZN108" s="52"/>
      <c r="RZO108" s="28"/>
      <c r="RZP108" s="28"/>
      <c r="RZQ108" s="28"/>
      <c r="RZR108" s="28"/>
      <c r="RZS108" s="52"/>
      <c r="RZT108" s="51"/>
      <c r="RZU108" s="51"/>
      <c r="RZV108" s="51"/>
      <c r="RZW108" s="47"/>
      <c r="RZX108" s="52"/>
      <c r="RZY108" s="52"/>
      <c r="RZZ108" s="52"/>
      <c r="SAA108" s="28"/>
      <c r="SAB108" s="28"/>
      <c r="SAC108" s="28"/>
      <c r="SAD108" s="52"/>
      <c r="SAE108" s="28"/>
      <c r="SAF108" s="28"/>
      <c r="SAG108" s="28"/>
      <c r="SAH108" s="28"/>
      <c r="SAI108" s="52"/>
      <c r="SAJ108" s="51"/>
      <c r="SAK108" s="51"/>
      <c r="SAL108" s="51"/>
      <c r="SAM108" s="47"/>
      <c r="SAN108" s="52"/>
      <c r="SAO108" s="52"/>
      <c r="SAP108" s="52"/>
      <c r="SAQ108" s="28"/>
      <c r="SAR108" s="28"/>
      <c r="SAS108" s="28"/>
      <c r="SAT108" s="52"/>
      <c r="SAU108" s="28"/>
      <c r="SAV108" s="28"/>
      <c r="SAW108" s="28"/>
      <c r="SAX108" s="28"/>
      <c r="SAY108" s="52"/>
      <c r="SAZ108" s="51"/>
      <c r="SBA108" s="51"/>
      <c r="SBB108" s="51"/>
      <c r="SBC108" s="47"/>
      <c r="SBD108" s="52"/>
      <c r="SBE108" s="52"/>
      <c r="SBF108" s="52"/>
      <c r="SBG108" s="28"/>
      <c r="SBH108" s="28"/>
      <c r="SBI108" s="28"/>
      <c r="SBJ108" s="52"/>
      <c r="SBK108" s="28"/>
      <c r="SBL108" s="28"/>
      <c r="SBM108" s="28"/>
      <c r="SBN108" s="28"/>
      <c r="SBO108" s="52"/>
      <c r="SBP108" s="51"/>
      <c r="SBQ108" s="51"/>
      <c r="SBR108" s="51"/>
      <c r="SBS108" s="47"/>
      <c r="SBT108" s="52"/>
      <c r="SBU108" s="52"/>
      <c r="SBV108" s="52"/>
      <c r="SBW108" s="28"/>
      <c r="SBX108" s="28"/>
      <c r="SBY108" s="28"/>
      <c r="SBZ108" s="52"/>
      <c r="SCA108" s="28"/>
      <c r="SCB108" s="28"/>
      <c r="SCC108" s="28"/>
      <c r="SCD108" s="28"/>
      <c r="SCE108" s="52"/>
      <c r="SCF108" s="51"/>
      <c r="SCG108" s="51"/>
      <c r="SCH108" s="51"/>
      <c r="SCI108" s="47"/>
      <c r="SCJ108" s="52"/>
      <c r="SCK108" s="52"/>
      <c r="SCL108" s="52"/>
      <c r="SCM108" s="28"/>
      <c r="SCN108" s="28"/>
      <c r="SCO108" s="28"/>
      <c r="SCP108" s="52"/>
      <c r="SCQ108" s="28"/>
      <c r="SCR108" s="28"/>
      <c r="SCS108" s="28"/>
      <c r="SCT108" s="28"/>
      <c r="SCU108" s="52"/>
      <c r="SCV108" s="51"/>
      <c r="SCW108" s="51"/>
      <c r="SCX108" s="51"/>
      <c r="SCY108" s="47"/>
      <c r="SCZ108" s="52"/>
      <c r="SDA108" s="52"/>
      <c r="SDB108" s="52"/>
      <c r="SDC108" s="28"/>
      <c r="SDD108" s="28"/>
      <c r="SDE108" s="28"/>
      <c r="SDF108" s="52"/>
      <c r="SDG108" s="28"/>
      <c r="SDH108" s="28"/>
      <c r="SDI108" s="28"/>
      <c r="SDJ108" s="28"/>
      <c r="SDK108" s="52"/>
      <c r="SDL108" s="51"/>
      <c r="SDM108" s="51"/>
      <c r="SDN108" s="51"/>
      <c r="SDO108" s="47"/>
      <c r="SDP108" s="52"/>
      <c r="SDQ108" s="52"/>
      <c r="SDR108" s="52"/>
      <c r="SDS108" s="28"/>
      <c r="SDT108" s="28"/>
      <c r="SDU108" s="28"/>
      <c r="SDV108" s="52"/>
      <c r="SDW108" s="28"/>
      <c r="SDX108" s="28"/>
      <c r="SDY108" s="28"/>
      <c r="SDZ108" s="28"/>
      <c r="SEA108" s="52"/>
      <c r="SEB108" s="51"/>
      <c r="SEC108" s="51"/>
      <c r="SED108" s="51"/>
      <c r="SEE108" s="47"/>
      <c r="SEF108" s="52"/>
      <c r="SEG108" s="52"/>
      <c r="SEH108" s="52"/>
      <c r="SEI108" s="28"/>
      <c r="SEJ108" s="28"/>
      <c r="SEK108" s="28"/>
      <c r="SEL108" s="52"/>
      <c r="SEM108" s="28"/>
      <c r="SEN108" s="28"/>
      <c r="SEO108" s="28"/>
      <c r="SEP108" s="28"/>
      <c r="SEQ108" s="52"/>
      <c r="SER108" s="51"/>
      <c r="SES108" s="51"/>
      <c r="SET108" s="51"/>
      <c r="SEU108" s="47"/>
      <c r="SEV108" s="52"/>
      <c r="SEW108" s="52"/>
      <c r="SEX108" s="52"/>
      <c r="SEY108" s="28"/>
      <c r="SEZ108" s="28"/>
      <c r="SFA108" s="28"/>
      <c r="SFB108" s="52"/>
      <c r="SFC108" s="28"/>
      <c r="SFD108" s="28"/>
      <c r="SFE108" s="28"/>
      <c r="SFF108" s="28"/>
      <c r="SFG108" s="52"/>
      <c r="SFH108" s="51"/>
      <c r="SFI108" s="51"/>
      <c r="SFJ108" s="51"/>
      <c r="SFK108" s="47"/>
      <c r="SFL108" s="52"/>
      <c r="SFM108" s="52"/>
      <c r="SFN108" s="52"/>
      <c r="SFO108" s="28"/>
      <c r="SFP108" s="28"/>
      <c r="SFQ108" s="28"/>
      <c r="SFR108" s="52"/>
      <c r="SFS108" s="28"/>
      <c r="SFT108" s="28"/>
      <c r="SFU108" s="28"/>
      <c r="SFV108" s="28"/>
      <c r="SFW108" s="52"/>
      <c r="SFX108" s="51"/>
      <c r="SFY108" s="51"/>
      <c r="SFZ108" s="51"/>
      <c r="SGA108" s="47"/>
      <c r="SGB108" s="52"/>
      <c r="SGC108" s="52"/>
      <c r="SGD108" s="52"/>
      <c r="SGE108" s="28"/>
      <c r="SGF108" s="28"/>
      <c r="SGG108" s="28"/>
      <c r="SGH108" s="52"/>
      <c r="SGI108" s="28"/>
      <c r="SGJ108" s="28"/>
      <c r="SGK108" s="28"/>
      <c r="SGL108" s="28"/>
      <c r="SGM108" s="52"/>
      <c r="SGN108" s="51"/>
      <c r="SGO108" s="51"/>
      <c r="SGP108" s="51"/>
      <c r="SGQ108" s="47"/>
      <c r="SGR108" s="52"/>
      <c r="SGS108" s="52"/>
      <c r="SGT108" s="52"/>
      <c r="SGU108" s="28"/>
      <c r="SGV108" s="28"/>
      <c r="SGW108" s="28"/>
      <c r="SGX108" s="52"/>
      <c r="SGY108" s="28"/>
      <c r="SGZ108" s="28"/>
      <c r="SHA108" s="28"/>
      <c r="SHB108" s="28"/>
      <c r="SHC108" s="52"/>
      <c r="SHD108" s="51"/>
      <c r="SHE108" s="51"/>
      <c r="SHF108" s="51"/>
      <c r="SHG108" s="47"/>
      <c r="SHH108" s="52"/>
      <c r="SHI108" s="52"/>
      <c r="SHJ108" s="52"/>
      <c r="SHK108" s="28"/>
      <c r="SHL108" s="28"/>
      <c r="SHM108" s="28"/>
      <c r="SHN108" s="52"/>
      <c r="SHO108" s="28"/>
      <c r="SHP108" s="28"/>
      <c r="SHQ108" s="28"/>
      <c r="SHR108" s="28"/>
      <c r="SHS108" s="52"/>
      <c r="SHT108" s="51"/>
      <c r="SHU108" s="51"/>
      <c r="SHV108" s="51"/>
      <c r="SHW108" s="47"/>
      <c r="SHX108" s="52"/>
      <c r="SHY108" s="52"/>
      <c r="SHZ108" s="52"/>
      <c r="SIA108" s="28"/>
      <c r="SIB108" s="28"/>
      <c r="SIC108" s="28"/>
      <c r="SID108" s="52"/>
      <c r="SIE108" s="28"/>
      <c r="SIF108" s="28"/>
      <c r="SIG108" s="28"/>
      <c r="SIH108" s="28"/>
      <c r="SII108" s="52"/>
      <c r="SIJ108" s="51"/>
      <c r="SIK108" s="51"/>
      <c r="SIL108" s="51"/>
      <c r="SIM108" s="47"/>
      <c r="SIN108" s="52"/>
      <c r="SIO108" s="52"/>
      <c r="SIP108" s="52"/>
      <c r="SIQ108" s="28"/>
      <c r="SIR108" s="28"/>
      <c r="SIS108" s="28"/>
      <c r="SIT108" s="52"/>
      <c r="SIU108" s="28"/>
      <c r="SIV108" s="28"/>
      <c r="SIW108" s="28"/>
      <c r="SIX108" s="28"/>
      <c r="SIY108" s="52"/>
      <c r="SIZ108" s="51"/>
      <c r="SJA108" s="51"/>
      <c r="SJB108" s="51"/>
      <c r="SJC108" s="47"/>
      <c r="SJD108" s="52"/>
      <c r="SJE108" s="52"/>
      <c r="SJF108" s="52"/>
      <c r="SJG108" s="28"/>
      <c r="SJH108" s="28"/>
      <c r="SJI108" s="28"/>
      <c r="SJJ108" s="52"/>
      <c r="SJK108" s="28"/>
      <c r="SJL108" s="28"/>
      <c r="SJM108" s="28"/>
      <c r="SJN108" s="28"/>
      <c r="SJO108" s="52"/>
      <c r="SJP108" s="51"/>
      <c r="SJQ108" s="51"/>
      <c r="SJR108" s="51"/>
      <c r="SJS108" s="47"/>
      <c r="SJT108" s="52"/>
      <c r="SJU108" s="52"/>
      <c r="SJV108" s="52"/>
      <c r="SJW108" s="28"/>
      <c r="SJX108" s="28"/>
      <c r="SJY108" s="28"/>
      <c r="SJZ108" s="52"/>
      <c r="SKA108" s="28"/>
      <c r="SKB108" s="28"/>
      <c r="SKC108" s="28"/>
      <c r="SKD108" s="28"/>
      <c r="SKE108" s="52"/>
      <c r="SKF108" s="51"/>
      <c r="SKG108" s="51"/>
      <c r="SKH108" s="51"/>
      <c r="SKI108" s="47"/>
      <c r="SKJ108" s="52"/>
      <c r="SKK108" s="52"/>
      <c r="SKL108" s="52"/>
      <c r="SKM108" s="28"/>
      <c r="SKN108" s="28"/>
      <c r="SKO108" s="28"/>
      <c r="SKP108" s="52"/>
      <c r="SKQ108" s="28"/>
      <c r="SKR108" s="28"/>
      <c r="SKS108" s="28"/>
      <c r="SKT108" s="28"/>
      <c r="SKU108" s="52"/>
      <c r="SKV108" s="51"/>
      <c r="SKW108" s="51"/>
      <c r="SKX108" s="51"/>
      <c r="SKY108" s="47"/>
      <c r="SKZ108" s="52"/>
      <c r="SLA108" s="52"/>
      <c r="SLB108" s="52"/>
      <c r="SLC108" s="28"/>
      <c r="SLD108" s="28"/>
      <c r="SLE108" s="28"/>
      <c r="SLF108" s="52"/>
      <c r="SLG108" s="28"/>
      <c r="SLH108" s="28"/>
      <c r="SLI108" s="28"/>
      <c r="SLJ108" s="28"/>
      <c r="SLK108" s="52"/>
      <c r="SLL108" s="51"/>
      <c r="SLM108" s="51"/>
      <c r="SLN108" s="51"/>
      <c r="SLO108" s="47"/>
      <c r="SLP108" s="52"/>
      <c r="SLQ108" s="52"/>
      <c r="SLR108" s="52"/>
      <c r="SLS108" s="28"/>
      <c r="SLT108" s="28"/>
      <c r="SLU108" s="28"/>
      <c r="SLV108" s="52"/>
      <c r="SLW108" s="28"/>
      <c r="SLX108" s="28"/>
      <c r="SLY108" s="28"/>
      <c r="SLZ108" s="28"/>
      <c r="SMA108" s="52"/>
      <c r="SMB108" s="51"/>
      <c r="SMC108" s="51"/>
      <c r="SMD108" s="51"/>
      <c r="SME108" s="47"/>
      <c r="SMF108" s="52"/>
      <c r="SMG108" s="52"/>
      <c r="SMH108" s="52"/>
      <c r="SMI108" s="28"/>
      <c r="SMJ108" s="28"/>
      <c r="SMK108" s="28"/>
      <c r="SML108" s="52"/>
      <c r="SMM108" s="28"/>
      <c r="SMN108" s="28"/>
      <c r="SMO108" s="28"/>
      <c r="SMP108" s="28"/>
      <c r="SMQ108" s="52"/>
      <c r="SMR108" s="51"/>
      <c r="SMS108" s="51"/>
      <c r="SMT108" s="51"/>
      <c r="SMU108" s="47"/>
      <c r="SMV108" s="52"/>
      <c r="SMW108" s="52"/>
      <c r="SMX108" s="52"/>
      <c r="SMY108" s="28"/>
      <c r="SMZ108" s="28"/>
      <c r="SNA108" s="28"/>
      <c r="SNB108" s="52"/>
      <c r="SNC108" s="28"/>
      <c r="SND108" s="28"/>
      <c r="SNE108" s="28"/>
      <c r="SNF108" s="28"/>
      <c r="SNG108" s="52"/>
      <c r="SNH108" s="51"/>
      <c r="SNI108" s="51"/>
      <c r="SNJ108" s="51"/>
      <c r="SNK108" s="47"/>
      <c r="SNL108" s="52"/>
      <c r="SNM108" s="52"/>
      <c r="SNN108" s="52"/>
      <c r="SNO108" s="28"/>
      <c r="SNP108" s="28"/>
      <c r="SNQ108" s="28"/>
      <c r="SNR108" s="52"/>
      <c r="SNS108" s="28"/>
      <c r="SNT108" s="28"/>
      <c r="SNU108" s="28"/>
      <c r="SNV108" s="28"/>
      <c r="SNW108" s="52"/>
      <c r="SNX108" s="51"/>
      <c r="SNY108" s="51"/>
      <c r="SNZ108" s="51"/>
      <c r="SOA108" s="47"/>
      <c r="SOB108" s="52"/>
      <c r="SOC108" s="52"/>
      <c r="SOD108" s="52"/>
      <c r="SOE108" s="28"/>
      <c r="SOF108" s="28"/>
      <c r="SOG108" s="28"/>
      <c r="SOH108" s="52"/>
      <c r="SOI108" s="28"/>
      <c r="SOJ108" s="28"/>
      <c r="SOK108" s="28"/>
      <c r="SOL108" s="28"/>
      <c r="SOM108" s="52"/>
      <c r="SON108" s="51"/>
      <c r="SOO108" s="51"/>
      <c r="SOP108" s="51"/>
      <c r="SOQ108" s="47"/>
      <c r="SOR108" s="52"/>
      <c r="SOS108" s="52"/>
      <c r="SOT108" s="52"/>
      <c r="SOU108" s="28"/>
      <c r="SOV108" s="28"/>
      <c r="SOW108" s="28"/>
      <c r="SOX108" s="52"/>
      <c r="SOY108" s="28"/>
      <c r="SOZ108" s="28"/>
      <c r="SPA108" s="28"/>
      <c r="SPB108" s="28"/>
      <c r="SPC108" s="52"/>
      <c r="SPD108" s="51"/>
      <c r="SPE108" s="51"/>
      <c r="SPF108" s="51"/>
      <c r="SPG108" s="47"/>
      <c r="SPH108" s="52"/>
      <c r="SPI108" s="52"/>
      <c r="SPJ108" s="52"/>
      <c r="SPK108" s="28"/>
      <c r="SPL108" s="28"/>
      <c r="SPM108" s="28"/>
      <c r="SPN108" s="52"/>
      <c r="SPO108" s="28"/>
      <c r="SPP108" s="28"/>
      <c r="SPQ108" s="28"/>
      <c r="SPR108" s="28"/>
      <c r="SPS108" s="52"/>
      <c r="SPT108" s="51"/>
      <c r="SPU108" s="51"/>
      <c r="SPV108" s="51"/>
      <c r="SPW108" s="47"/>
      <c r="SPX108" s="52"/>
      <c r="SPY108" s="52"/>
      <c r="SPZ108" s="52"/>
      <c r="SQA108" s="28"/>
      <c r="SQB108" s="28"/>
      <c r="SQC108" s="28"/>
      <c r="SQD108" s="52"/>
      <c r="SQE108" s="28"/>
      <c r="SQF108" s="28"/>
      <c r="SQG108" s="28"/>
      <c r="SQH108" s="28"/>
      <c r="SQI108" s="52"/>
      <c r="SQJ108" s="51"/>
      <c r="SQK108" s="51"/>
      <c r="SQL108" s="51"/>
      <c r="SQM108" s="47"/>
      <c r="SQN108" s="52"/>
      <c r="SQO108" s="52"/>
      <c r="SQP108" s="52"/>
      <c r="SQQ108" s="28"/>
      <c r="SQR108" s="28"/>
      <c r="SQS108" s="28"/>
      <c r="SQT108" s="52"/>
      <c r="SQU108" s="28"/>
      <c r="SQV108" s="28"/>
      <c r="SQW108" s="28"/>
      <c r="SQX108" s="28"/>
      <c r="SQY108" s="52"/>
      <c r="SQZ108" s="51"/>
      <c r="SRA108" s="51"/>
      <c r="SRB108" s="51"/>
      <c r="SRC108" s="47"/>
      <c r="SRD108" s="52"/>
      <c r="SRE108" s="52"/>
      <c r="SRF108" s="52"/>
      <c r="SRG108" s="28"/>
      <c r="SRH108" s="28"/>
      <c r="SRI108" s="28"/>
      <c r="SRJ108" s="52"/>
      <c r="SRK108" s="28"/>
      <c r="SRL108" s="28"/>
      <c r="SRM108" s="28"/>
      <c r="SRN108" s="28"/>
      <c r="SRO108" s="52"/>
      <c r="SRP108" s="51"/>
      <c r="SRQ108" s="51"/>
      <c r="SRR108" s="51"/>
      <c r="SRS108" s="47"/>
      <c r="SRT108" s="52"/>
      <c r="SRU108" s="52"/>
      <c r="SRV108" s="52"/>
      <c r="SRW108" s="28"/>
      <c r="SRX108" s="28"/>
      <c r="SRY108" s="28"/>
      <c r="SRZ108" s="52"/>
      <c r="SSA108" s="28"/>
      <c r="SSB108" s="28"/>
      <c r="SSC108" s="28"/>
      <c r="SSD108" s="28"/>
      <c r="SSE108" s="52"/>
      <c r="SSF108" s="51"/>
      <c r="SSG108" s="51"/>
      <c r="SSH108" s="51"/>
      <c r="SSI108" s="47"/>
      <c r="SSJ108" s="52"/>
      <c r="SSK108" s="52"/>
      <c r="SSL108" s="52"/>
      <c r="SSM108" s="28"/>
      <c r="SSN108" s="28"/>
      <c r="SSO108" s="28"/>
      <c r="SSP108" s="52"/>
      <c r="SSQ108" s="28"/>
      <c r="SSR108" s="28"/>
      <c r="SSS108" s="28"/>
      <c r="SST108" s="28"/>
      <c r="SSU108" s="52"/>
      <c r="SSV108" s="51"/>
      <c r="SSW108" s="51"/>
      <c r="SSX108" s="51"/>
      <c r="SSY108" s="47"/>
      <c r="SSZ108" s="52"/>
      <c r="STA108" s="52"/>
      <c r="STB108" s="52"/>
      <c r="STC108" s="28"/>
      <c r="STD108" s="28"/>
      <c r="STE108" s="28"/>
      <c r="STF108" s="52"/>
      <c r="STG108" s="28"/>
      <c r="STH108" s="28"/>
      <c r="STI108" s="28"/>
      <c r="STJ108" s="28"/>
      <c r="STK108" s="52"/>
      <c r="STL108" s="51"/>
      <c r="STM108" s="51"/>
      <c r="STN108" s="51"/>
      <c r="STO108" s="47"/>
      <c r="STP108" s="52"/>
      <c r="STQ108" s="52"/>
      <c r="STR108" s="52"/>
      <c r="STS108" s="28"/>
      <c r="STT108" s="28"/>
      <c r="STU108" s="28"/>
      <c r="STV108" s="52"/>
      <c r="STW108" s="28"/>
      <c r="STX108" s="28"/>
      <c r="STY108" s="28"/>
      <c r="STZ108" s="28"/>
      <c r="SUA108" s="52"/>
      <c r="SUB108" s="51"/>
      <c r="SUC108" s="51"/>
      <c r="SUD108" s="51"/>
      <c r="SUE108" s="47"/>
      <c r="SUF108" s="52"/>
      <c r="SUG108" s="52"/>
      <c r="SUH108" s="52"/>
      <c r="SUI108" s="28"/>
      <c r="SUJ108" s="28"/>
      <c r="SUK108" s="28"/>
      <c r="SUL108" s="52"/>
      <c r="SUM108" s="28"/>
      <c r="SUN108" s="28"/>
      <c r="SUO108" s="28"/>
      <c r="SUP108" s="28"/>
      <c r="SUQ108" s="52"/>
      <c r="SUR108" s="51"/>
      <c r="SUS108" s="51"/>
      <c r="SUT108" s="51"/>
      <c r="SUU108" s="47"/>
      <c r="SUV108" s="52"/>
      <c r="SUW108" s="52"/>
      <c r="SUX108" s="52"/>
      <c r="SUY108" s="28"/>
      <c r="SUZ108" s="28"/>
      <c r="SVA108" s="28"/>
      <c r="SVB108" s="52"/>
      <c r="SVC108" s="28"/>
      <c r="SVD108" s="28"/>
      <c r="SVE108" s="28"/>
      <c r="SVF108" s="28"/>
      <c r="SVG108" s="52"/>
      <c r="SVH108" s="51"/>
      <c r="SVI108" s="51"/>
      <c r="SVJ108" s="51"/>
      <c r="SVK108" s="47"/>
      <c r="SVL108" s="52"/>
      <c r="SVM108" s="52"/>
      <c r="SVN108" s="52"/>
      <c r="SVO108" s="28"/>
      <c r="SVP108" s="28"/>
      <c r="SVQ108" s="28"/>
      <c r="SVR108" s="52"/>
      <c r="SVS108" s="28"/>
      <c r="SVT108" s="28"/>
      <c r="SVU108" s="28"/>
      <c r="SVV108" s="28"/>
      <c r="SVW108" s="52"/>
      <c r="SVX108" s="51"/>
      <c r="SVY108" s="51"/>
      <c r="SVZ108" s="51"/>
      <c r="SWA108" s="47"/>
      <c r="SWB108" s="52"/>
      <c r="SWC108" s="52"/>
      <c r="SWD108" s="52"/>
      <c r="SWE108" s="28"/>
      <c r="SWF108" s="28"/>
      <c r="SWG108" s="28"/>
      <c r="SWH108" s="52"/>
      <c r="SWI108" s="28"/>
      <c r="SWJ108" s="28"/>
      <c r="SWK108" s="28"/>
      <c r="SWL108" s="28"/>
      <c r="SWM108" s="52"/>
      <c r="SWN108" s="51"/>
      <c r="SWO108" s="51"/>
      <c r="SWP108" s="51"/>
      <c r="SWQ108" s="47"/>
      <c r="SWR108" s="52"/>
      <c r="SWS108" s="52"/>
      <c r="SWT108" s="52"/>
      <c r="SWU108" s="28"/>
      <c r="SWV108" s="28"/>
      <c r="SWW108" s="28"/>
      <c r="SWX108" s="52"/>
      <c r="SWY108" s="28"/>
      <c r="SWZ108" s="28"/>
      <c r="SXA108" s="28"/>
      <c r="SXB108" s="28"/>
      <c r="SXC108" s="52"/>
      <c r="SXD108" s="51"/>
      <c r="SXE108" s="51"/>
      <c r="SXF108" s="51"/>
      <c r="SXG108" s="47"/>
      <c r="SXH108" s="52"/>
      <c r="SXI108" s="52"/>
      <c r="SXJ108" s="52"/>
      <c r="SXK108" s="28"/>
      <c r="SXL108" s="28"/>
      <c r="SXM108" s="28"/>
      <c r="SXN108" s="52"/>
      <c r="SXO108" s="28"/>
      <c r="SXP108" s="28"/>
      <c r="SXQ108" s="28"/>
      <c r="SXR108" s="28"/>
      <c r="SXS108" s="52"/>
      <c r="SXT108" s="51"/>
      <c r="SXU108" s="51"/>
      <c r="SXV108" s="51"/>
      <c r="SXW108" s="47"/>
      <c r="SXX108" s="52"/>
      <c r="SXY108" s="52"/>
      <c r="SXZ108" s="52"/>
      <c r="SYA108" s="28"/>
      <c r="SYB108" s="28"/>
      <c r="SYC108" s="28"/>
      <c r="SYD108" s="52"/>
      <c r="SYE108" s="28"/>
      <c r="SYF108" s="28"/>
      <c r="SYG108" s="28"/>
      <c r="SYH108" s="28"/>
      <c r="SYI108" s="52"/>
      <c r="SYJ108" s="51"/>
      <c r="SYK108" s="51"/>
      <c r="SYL108" s="51"/>
      <c r="SYM108" s="47"/>
      <c r="SYN108" s="52"/>
      <c r="SYO108" s="52"/>
      <c r="SYP108" s="52"/>
      <c r="SYQ108" s="28"/>
      <c r="SYR108" s="28"/>
      <c r="SYS108" s="28"/>
      <c r="SYT108" s="52"/>
      <c r="SYU108" s="28"/>
      <c r="SYV108" s="28"/>
      <c r="SYW108" s="28"/>
      <c r="SYX108" s="28"/>
      <c r="SYY108" s="52"/>
      <c r="SYZ108" s="51"/>
      <c r="SZA108" s="51"/>
      <c r="SZB108" s="51"/>
      <c r="SZC108" s="47"/>
      <c r="SZD108" s="52"/>
      <c r="SZE108" s="52"/>
      <c r="SZF108" s="52"/>
      <c r="SZG108" s="28"/>
      <c r="SZH108" s="28"/>
      <c r="SZI108" s="28"/>
      <c r="SZJ108" s="52"/>
      <c r="SZK108" s="28"/>
      <c r="SZL108" s="28"/>
      <c r="SZM108" s="28"/>
      <c r="SZN108" s="28"/>
      <c r="SZO108" s="52"/>
      <c r="SZP108" s="51"/>
      <c r="SZQ108" s="51"/>
      <c r="SZR108" s="51"/>
      <c r="SZS108" s="47"/>
      <c r="SZT108" s="52"/>
      <c r="SZU108" s="52"/>
      <c r="SZV108" s="52"/>
      <c r="SZW108" s="28"/>
      <c r="SZX108" s="28"/>
      <c r="SZY108" s="28"/>
      <c r="SZZ108" s="52"/>
      <c r="TAA108" s="28"/>
      <c r="TAB108" s="28"/>
      <c r="TAC108" s="28"/>
      <c r="TAD108" s="28"/>
      <c r="TAE108" s="52"/>
      <c r="TAF108" s="51"/>
      <c r="TAG108" s="51"/>
      <c r="TAH108" s="51"/>
      <c r="TAI108" s="47"/>
      <c r="TAJ108" s="52"/>
      <c r="TAK108" s="52"/>
      <c r="TAL108" s="52"/>
      <c r="TAM108" s="28"/>
      <c r="TAN108" s="28"/>
      <c r="TAO108" s="28"/>
      <c r="TAP108" s="52"/>
      <c r="TAQ108" s="28"/>
      <c r="TAR108" s="28"/>
      <c r="TAS108" s="28"/>
      <c r="TAT108" s="28"/>
      <c r="TAU108" s="52"/>
      <c r="TAV108" s="51"/>
      <c r="TAW108" s="51"/>
      <c r="TAX108" s="51"/>
      <c r="TAY108" s="47"/>
      <c r="TAZ108" s="52"/>
      <c r="TBA108" s="52"/>
      <c r="TBB108" s="52"/>
      <c r="TBC108" s="28"/>
      <c r="TBD108" s="28"/>
      <c r="TBE108" s="28"/>
      <c r="TBF108" s="52"/>
      <c r="TBG108" s="28"/>
      <c r="TBH108" s="28"/>
      <c r="TBI108" s="28"/>
      <c r="TBJ108" s="28"/>
      <c r="TBK108" s="52"/>
      <c r="TBL108" s="51"/>
      <c r="TBM108" s="51"/>
      <c r="TBN108" s="51"/>
      <c r="TBO108" s="47"/>
      <c r="TBP108" s="52"/>
      <c r="TBQ108" s="52"/>
      <c r="TBR108" s="52"/>
      <c r="TBS108" s="28"/>
      <c r="TBT108" s="28"/>
      <c r="TBU108" s="28"/>
      <c r="TBV108" s="52"/>
      <c r="TBW108" s="28"/>
      <c r="TBX108" s="28"/>
      <c r="TBY108" s="28"/>
      <c r="TBZ108" s="28"/>
      <c r="TCA108" s="52"/>
      <c r="TCB108" s="51"/>
      <c r="TCC108" s="51"/>
      <c r="TCD108" s="51"/>
      <c r="TCE108" s="47"/>
      <c r="TCF108" s="52"/>
      <c r="TCG108" s="52"/>
      <c r="TCH108" s="52"/>
      <c r="TCI108" s="28"/>
      <c r="TCJ108" s="28"/>
      <c r="TCK108" s="28"/>
      <c r="TCL108" s="52"/>
      <c r="TCM108" s="28"/>
      <c r="TCN108" s="28"/>
      <c r="TCO108" s="28"/>
      <c r="TCP108" s="28"/>
      <c r="TCQ108" s="52"/>
      <c r="TCR108" s="51"/>
      <c r="TCS108" s="51"/>
      <c r="TCT108" s="51"/>
      <c r="TCU108" s="47"/>
      <c r="TCV108" s="52"/>
      <c r="TCW108" s="52"/>
      <c r="TCX108" s="52"/>
      <c r="TCY108" s="28"/>
      <c r="TCZ108" s="28"/>
      <c r="TDA108" s="28"/>
      <c r="TDB108" s="52"/>
      <c r="TDC108" s="28"/>
      <c r="TDD108" s="28"/>
      <c r="TDE108" s="28"/>
      <c r="TDF108" s="28"/>
      <c r="TDG108" s="52"/>
      <c r="TDH108" s="51"/>
      <c r="TDI108" s="51"/>
      <c r="TDJ108" s="51"/>
      <c r="TDK108" s="47"/>
      <c r="TDL108" s="52"/>
      <c r="TDM108" s="52"/>
      <c r="TDN108" s="52"/>
      <c r="TDO108" s="28"/>
      <c r="TDP108" s="28"/>
      <c r="TDQ108" s="28"/>
      <c r="TDR108" s="52"/>
      <c r="TDS108" s="28"/>
      <c r="TDT108" s="28"/>
      <c r="TDU108" s="28"/>
      <c r="TDV108" s="28"/>
      <c r="TDW108" s="52"/>
      <c r="TDX108" s="51"/>
      <c r="TDY108" s="51"/>
      <c r="TDZ108" s="51"/>
      <c r="TEA108" s="47"/>
      <c r="TEB108" s="52"/>
      <c r="TEC108" s="52"/>
      <c r="TED108" s="52"/>
      <c r="TEE108" s="28"/>
      <c r="TEF108" s="28"/>
      <c r="TEG108" s="28"/>
      <c r="TEH108" s="52"/>
      <c r="TEI108" s="28"/>
      <c r="TEJ108" s="28"/>
      <c r="TEK108" s="28"/>
      <c r="TEL108" s="28"/>
      <c r="TEM108" s="52"/>
      <c r="TEN108" s="51"/>
      <c r="TEO108" s="51"/>
      <c r="TEP108" s="51"/>
      <c r="TEQ108" s="47"/>
      <c r="TER108" s="52"/>
      <c r="TES108" s="52"/>
      <c r="TET108" s="52"/>
      <c r="TEU108" s="28"/>
      <c r="TEV108" s="28"/>
      <c r="TEW108" s="28"/>
      <c r="TEX108" s="52"/>
      <c r="TEY108" s="28"/>
      <c r="TEZ108" s="28"/>
      <c r="TFA108" s="28"/>
      <c r="TFB108" s="28"/>
      <c r="TFC108" s="52"/>
      <c r="TFD108" s="51"/>
      <c r="TFE108" s="51"/>
      <c r="TFF108" s="51"/>
      <c r="TFG108" s="47"/>
      <c r="TFH108" s="52"/>
      <c r="TFI108" s="52"/>
      <c r="TFJ108" s="52"/>
      <c r="TFK108" s="28"/>
      <c r="TFL108" s="28"/>
      <c r="TFM108" s="28"/>
      <c r="TFN108" s="52"/>
      <c r="TFO108" s="28"/>
      <c r="TFP108" s="28"/>
      <c r="TFQ108" s="28"/>
      <c r="TFR108" s="28"/>
      <c r="TFS108" s="52"/>
      <c r="TFT108" s="51"/>
      <c r="TFU108" s="51"/>
      <c r="TFV108" s="51"/>
      <c r="TFW108" s="47"/>
      <c r="TFX108" s="52"/>
      <c r="TFY108" s="52"/>
      <c r="TFZ108" s="52"/>
      <c r="TGA108" s="28"/>
      <c r="TGB108" s="28"/>
      <c r="TGC108" s="28"/>
      <c r="TGD108" s="52"/>
      <c r="TGE108" s="28"/>
      <c r="TGF108" s="28"/>
      <c r="TGG108" s="28"/>
      <c r="TGH108" s="28"/>
      <c r="TGI108" s="52"/>
      <c r="TGJ108" s="51"/>
      <c r="TGK108" s="51"/>
      <c r="TGL108" s="51"/>
      <c r="TGM108" s="47"/>
      <c r="TGN108" s="52"/>
      <c r="TGO108" s="52"/>
      <c r="TGP108" s="52"/>
      <c r="TGQ108" s="28"/>
      <c r="TGR108" s="28"/>
      <c r="TGS108" s="28"/>
      <c r="TGT108" s="52"/>
      <c r="TGU108" s="28"/>
      <c r="TGV108" s="28"/>
      <c r="TGW108" s="28"/>
      <c r="TGX108" s="28"/>
      <c r="TGY108" s="52"/>
      <c r="TGZ108" s="51"/>
      <c r="THA108" s="51"/>
      <c r="THB108" s="51"/>
      <c r="THC108" s="47"/>
      <c r="THD108" s="52"/>
      <c r="THE108" s="52"/>
      <c r="THF108" s="52"/>
      <c r="THG108" s="28"/>
      <c r="THH108" s="28"/>
      <c r="THI108" s="28"/>
      <c r="THJ108" s="52"/>
      <c r="THK108" s="28"/>
      <c r="THL108" s="28"/>
      <c r="THM108" s="28"/>
      <c r="THN108" s="28"/>
      <c r="THO108" s="52"/>
      <c r="THP108" s="51"/>
      <c r="THQ108" s="51"/>
      <c r="THR108" s="51"/>
      <c r="THS108" s="47"/>
      <c r="THT108" s="52"/>
      <c r="THU108" s="52"/>
      <c r="THV108" s="52"/>
      <c r="THW108" s="28"/>
      <c r="THX108" s="28"/>
      <c r="THY108" s="28"/>
      <c r="THZ108" s="52"/>
      <c r="TIA108" s="28"/>
      <c r="TIB108" s="28"/>
      <c r="TIC108" s="28"/>
      <c r="TID108" s="28"/>
      <c r="TIE108" s="52"/>
      <c r="TIF108" s="51"/>
      <c r="TIG108" s="51"/>
      <c r="TIH108" s="51"/>
      <c r="TII108" s="47"/>
      <c r="TIJ108" s="52"/>
      <c r="TIK108" s="52"/>
      <c r="TIL108" s="52"/>
      <c r="TIM108" s="28"/>
      <c r="TIN108" s="28"/>
      <c r="TIO108" s="28"/>
      <c r="TIP108" s="52"/>
      <c r="TIQ108" s="28"/>
      <c r="TIR108" s="28"/>
      <c r="TIS108" s="28"/>
      <c r="TIT108" s="28"/>
      <c r="TIU108" s="52"/>
      <c r="TIV108" s="51"/>
      <c r="TIW108" s="51"/>
      <c r="TIX108" s="51"/>
      <c r="TIY108" s="47"/>
      <c r="TIZ108" s="52"/>
      <c r="TJA108" s="52"/>
      <c r="TJB108" s="52"/>
      <c r="TJC108" s="28"/>
      <c r="TJD108" s="28"/>
      <c r="TJE108" s="28"/>
      <c r="TJF108" s="52"/>
      <c r="TJG108" s="28"/>
      <c r="TJH108" s="28"/>
      <c r="TJI108" s="28"/>
      <c r="TJJ108" s="28"/>
      <c r="TJK108" s="52"/>
      <c r="TJL108" s="51"/>
      <c r="TJM108" s="51"/>
      <c r="TJN108" s="51"/>
      <c r="TJO108" s="47"/>
      <c r="TJP108" s="52"/>
      <c r="TJQ108" s="52"/>
      <c r="TJR108" s="52"/>
      <c r="TJS108" s="28"/>
      <c r="TJT108" s="28"/>
      <c r="TJU108" s="28"/>
      <c r="TJV108" s="52"/>
      <c r="TJW108" s="28"/>
      <c r="TJX108" s="28"/>
      <c r="TJY108" s="28"/>
      <c r="TJZ108" s="28"/>
      <c r="TKA108" s="52"/>
      <c r="TKB108" s="51"/>
      <c r="TKC108" s="51"/>
      <c r="TKD108" s="51"/>
      <c r="TKE108" s="47"/>
      <c r="TKF108" s="52"/>
      <c r="TKG108" s="52"/>
      <c r="TKH108" s="52"/>
      <c r="TKI108" s="28"/>
      <c r="TKJ108" s="28"/>
      <c r="TKK108" s="28"/>
      <c r="TKL108" s="52"/>
      <c r="TKM108" s="28"/>
      <c r="TKN108" s="28"/>
      <c r="TKO108" s="28"/>
      <c r="TKP108" s="28"/>
      <c r="TKQ108" s="52"/>
      <c r="TKR108" s="51"/>
      <c r="TKS108" s="51"/>
      <c r="TKT108" s="51"/>
      <c r="TKU108" s="47"/>
      <c r="TKV108" s="52"/>
      <c r="TKW108" s="52"/>
      <c r="TKX108" s="52"/>
      <c r="TKY108" s="28"/>
      <c r="TKZ108" s="28"/>
      <c r="TLA108" s="28"/>
      <c r="TLB108" s="52"/>
      <c r="TLC108" s="28"/>
      <c r="TLD108" s="28"/>
      <c r="TLE108" s="28"/>
      <c r="TLF108" s="28"/>
      <c r="TLG108" s="52"/>
      <c r="TLH108" s="51"/>
      <c r="TLI108" s="51"/>
      <c r="TLJ108" s="51"/>
      <c r="TLK108" s="47"/>
      <c r="TLL108" s="52"/>
      <c r="TLM108" s="52"/>
      <c r="TLN108" s="52"/>
      <c r="TLO108" s="28"/>
      <c r="TLP108" s="28"/>
      <c r="TLQ108" s="28"/>
      <c r="TLR108" s="52"/>
      <c r="TLS108" s="28"/>
      <c r="TLT108" s="28"/>
      <c r="TLU108" s="28"/>
      <c r="TLV108" s="28"/>
      <c r="TLW108" s="52"/>
      <c r="TLX108" s="51"/>
      <c r="TLY108" s="51"/>
      <c r="TLZ108" s="51"/>
      <c r="TMA108" s="47"/>
      <c r="TMB108" s="52"/>
      <c r="TMC108" s="52"/>
      <c r="TMD108" s="52"/>
      <c r="TME108" s="28"/>
      <c r="TMF108" s="28"/>
      <c r="TMG108" s="28"/>
      <c r="TMH108" s="52"/>
      <c r="TMI108" s="28"/>
      <c r="TMJ108" s="28"/>
      <c r="TMK108" s="28"/>
      <c r="TML108" s="28"/>
      <c r="TMM108" s="52"/>
      <c r="TMN108" s="51"/>
      <c r="TMO108" s="51"/>
      <c r="TMP108" s="51"/>
      <c r="TMQ108" s="47"/>
      <c r="TMR108" s="52"/>
      <c r="TMS108" s="52"/>
      <c r="TMT108" s="52"/>
      <c r="TMU108" s="28"/>
      <c r="TMV108" s="28"/>
      <c r="TMW108" s="28"/>
      <c r="TMX108" s="52"/>
      <c r="TMY108" s="28"/>
      <c r="TMZ108" s="28"/>
      <c r="TNA108" s="28"/>
      <c r="TNB108" s="28"/>
      <c r="TNC108" s="52"/>
      <c r="TND108" s="51"/>
      <c r="TNE108" s="51"/>
      <c r="TNF108" s="51"/>
      <c r="TNG108" s="47"/>
      <c r="TNH108" s="52"/>
      <c r="TNI108" s="52"/>
      <c r="TNJ108" s="52"/>
      <c r="TNK108" s="28"/>
      <c r="TNL108" s="28"/>
      <c r="TNM108" s="28"/>
      <c r="TNN108" s="52"/>
      <c r="TNO108" s="28"/>
      <c r="TNP108" s="28"/>
      <c r="TNQ108" s="28"/>
      <c r="TNR108" s="28"/>
      <c r="TNS108" s="52"/>
      <c r="TNT108" s="51"/>
      <c r="TNU108" s="51"/>
      <c r="TNV108" s="51"/>
      <c r="TNW108" s="47"/>
      <c r="TNX108" s="52"/>
      <c r="TNY108" s="52"/>
      <c r="TNZ108" s="52"/>
      <c r="TOA108" s="28"/>
      <c r="TOB108" s="28"/>
      <c r="TOC108" s="28"/>
      <c r="TOD108" s="52"/>
      <c r="TOE108" s="28"/>
      <c r="TOF108" s="28"/>
      <c r="TOG108" s="28"/>
      <c r="TOH108" s="28"/>
      <c r="TOI108" s="52"/>
      <c r="TOJ108" s="51"/>
      <c r="TOK108" s="51"/>
      <c r="TOL108" s="51"/>
      <c r="TOM108" s="47"/>
      <c r="TON108" s="52"/>
      <c r="TOO108" s="52"/>
      <c r="TOP108" s="52"/>
      <c r="TOQ108" s="28"/>
      <c r="TOR108" s="28"/>
      <c r="TOS108" s="28"/>
      <c r="TOT108" s="52"/>
      <c r="TOU108" s="28"/>
      <c r="TOV108" s="28"/>
      <c r="TOW108" s="28"/>
      <c r="TOX108" s="28"/>
      <c r="TOY108" s="52"/>
      <c r="TOZ108" s="51"/>
      <c r="TPA108" s="51"/>
      <c r="TPB108" s="51"/>
      <c r="TPC108" s="47"/>
      <c r="TPD108" s="52"/>
      <c r="TPE108" s="52"/>
      <c r="TPF108" s="52"/>
      <c r="TPG108" s="28"/>
      <c r="TPH108" s="28"/>
      <c r="TPI108" s="28"/>
      <c r="TPJ108" s="52"/>
      <c r="TPK108" s="28"/>
      <c r="TPL108" s="28"/>
      <c r="TPM108" s="28"/>
      <c r="TPN108" s="28"/>
      <c r="TPO108" s="52"/>
      <c r="TPP108" s="51"/>
      <c r="TPQ108" s="51"/>
      <c r="TPR108" s="51"/>
      <c r="TPS108" s="47"/>
      <c r="TPT108" s="52"/>
      <c r="TPU108" s="52"/>
      <c r="TPV108" s="52"/>
      <c r="TPW108" s="28"/>
      <c r="TPX108" s="28"/>
      <c r="TPY108" s="28"/>
      <c r="TPZ108" s="52"/>
      <c r="TQA108" s="28"/>
      <c r="TQB108" s="28"/>
      <c r="TQC108" s="28"/>
      <c r="TQD108" s="28"/>
      <c r="TQE108" s="52"/>
      <c r="TQF108" s="51"/>
      <c r="TQG108" s="51"/>
      <c r="TQH108" s="51"/>
      <c r="TQI108" s="47"/>
      <c r="TQJ108" s="52"/>
      <c r="TQK108" s="52"/>
      <c r="TQL108" s="52"/>
      <c r="TQM108" s="28"/>
      <c r="TQN108" s="28"/>
      <c r="TQO108" s="28"/>
      <c r="TQP108" s="52"/>
      <c r="TQQ108" s="28"/>
      <c r="TQR108" s="28"/>
      <c r="TQS108" s="28"/>
      <c r="TQT108" s="28"/>
      <c r="TQU108" s="52"/>
      <c r="TQV108" s="51"/>
      <c r="TQW108" s="51"/>
      <c r="TQX108" s="51"/>
      <c r="TQY108" s="47"/>
      <c r="TQZ108" s="52"/>
      <c r="TRA108" s="52"/>
      <c r="TRB108" s="52"/>
      <c r="TRC108" s="28"/>
      <c r="TRD108" s="28"/>
      <c r="TRE108" s="28"/>
      <c r="TRF108" s="52"/>
      <c r="TRG108" s="28"/>
      <c r="TRH108" s="28"/>
      <c r="TRI108" s="28"/>
      <c r="TRJ108" s="28"/>
      <c r="TRK108" s="52"/>
      <c r="TRL108" s="51"/>
      <c r="TRM108" s="51"/>
      <c r="TRN108" s="51"/>
      <c r="TRO108" s="47"/>
      <c r="TRP108" s="52"/>
      <c r="TRQ108" s="52"/>
      <c r="TRR108" s="52"/>
      <c r="TRS108" s="28"/>
      <c r="TRT108" s="28"/>
      <c r="TRU108" s="28"/>
      <c r="TRV108" s="52"/>
      <c r="TRW108" s="28"/>
      <c r="TRX108" s="28"/>
      <c r="TRY108" s="28"/>
      <c r="TRZ108" s="28"/>
      <c r="TSA108" s="52"/>
      <c r="TSB108" s="51"/>
      <c r="TSC108" s="51"/>
      <c r="TSD108" s="51"/>
      <c r="TSE108" s="47"/>
      <c r="TSF108" s="52"/>
      <c r="TSG108" s="52"/>
      <c r="TSH108" s="52"/>
      <c r="TSI108" s="28"/>
      <c r="TSJ108" s="28"/>
      <c r="TSK108" s="28"/>
      <c r="TSL108" s="52"/>
      <c r="TSM108" s="28"/>
      <c r="TSN108" s="28"/>
      <c r="TSO108" s="28"/>
      <c r="TSP108" s="28"/>
      <c r="TSQ108" s="52"/>
      <c r="TSR108" s="51"/>
      <c r="TSS108" s="51"/>
      <c r="TST108" s="51"/>
      <c r="TSU108" s="47"/>
      <c r="TSV108" s="52"/>
      <c r="TSW108" s="52"/>
      <c r="TSX108" s="52"/>
      <c r="TSY108" s="28"/>
      <c r="TSZ108" s="28"/>
      <c r="TTA108" s="28"/>
      <c r="TTB108" s="52"/>
      <c r="TTC108" s="28"/>
      <c r="TTD108" s="28"/>
      <c r="TTE108" s="28"/>
      <c r="TTF108" s="28"/>
      <c r="TTG108" s="52"/>
      <c r="TTH108" s="51"/>
      <c r="TTI108" s="51"/>
      <c r="TTJ108" s="51"/>
      <c r="TTK108" s="47"/>
      <c r="TTL108" s="52"/>
      <c r="TTM108" s="52"/>
      <c r="TTN108" s="52"/>
      <c r="TTO108" s="28"/>
      <c r="TTP108" s="28"/>
      <c r="TTQ108" s="28"/>
      <c r="TTR108" s="52"/>
      <c r="TTS108" s="28"/>
      <c r="TTT108" s="28"/>
      <c r="TTU108" s="28"/>
      <c r="TTV108" s="28"/>
      <c r="TTW108" s="52"/>
      <c r="TTX108" s="51"/>
      <c r="TTY108" s="51"/>
      <c r="TTZ108" s="51"/>
      <c r="TUA108" s="47"/>
      <c r="TUB108" s="52"/>
      <c r="TUC108" s="52"/>
      <c r="TUD108" s="52"/>
      <c r="TUE108" s="28"/>
      <c r="TUF108" s="28"/>
      <c r="TUG108" s="28"/>
      <c r="TUH108" s="52"/>
      <c r="TUI108" s="28"/>
      <c r="TUJ108" s="28"/>
      <c r="TUK108" s="28"/>
      <c r="TUL108" s="28"/>
      <c r="TUM108" s="52"/>
      <c r="TUN108" s="51"/>
      <c r="TUO108" s="51"/>
      <c r="TUP108" s="51"/>
      <c r="TUQ108" s="47"/>
      <c r="TUR108" s="52"/>
      <c r="TUS108" s="52"/>
      <c r="TUT108" s="52"/>
      <c r="TUU108" s="28"/>
      <c r="TUV108" s="28"/>
      <c r="TUW108" s="28"/>
      <c r="TUX108" s="52"/>
      <c r="TUY108" s="28"/>
      <c r="TUZ108" s="28"/>
      <c r="TVA108" s="28"/>
      <c r="TVB108" s="28"/>
      <c r="TVC108" s="52"/>
      <c r="TVD108" s="51"/>
      <c r="TVE108" s="51"/>
      <c r="TVF108" s="51"/>
      <c r="TVG108" s="47"/>
      <c r="TVH108" s="52"/>
      <c r="TVI108" s="52"/>
      <c r="TVJ108" s="52"/>
      <c r="TVK108" s="28"/>
      <c r="TVL108" s="28"/>
      <c r="TVM108" s="28"/>
      <c r="TVN108" s="52"/>
      <c r="TVO108" s="28"/>
      <c r="TVP108" s="28"/>
      <c r="TVQ108" s="28"/>
      <c r="TVR108" s="28"/>
      <c r="TVS108" s="52"/>
      <c r="TVT108" s="51"/>
      <c r="TVU108" s="51"/>
      <c r="TVV108" s="51"/>
      <c r="TVW108" s="47"/>
      <c r="TVX108" s="52"/>
      <c r="TVY108" s="52"/>
      <c r="TVZ108" s="52"/>
      <c r="TWA108" s="28"/>
      <c r="TWB108" s="28"/>
      <c r="TWC108" s="28"/>
      <c r="TWD108" s="52"/>
      <c r="TWE108" s="28"/>
      <c r="TWF108" s="28"/>
      <c r="TWG108" s="28"/>
      <c r="TWH108" s="28"/>
      <c r="TWI108" s="52"/>
      <c r="TWJ108" s="51"/>
      <c r="TWK108" s="51"/>
      <c r="TWL108" s="51"/>
      <c r="TWM108" s="47"/>
      <c r="TWN108" s="52"/>
      <c r="TWO108" s="52"/>
      <c r="TWP108" s="52"/>
      <c r="TWQ108" s="28"/>
      <c r="TWR108" s="28"/>
      <c r="TWS108" s="28"/>
      <c r="TWT108" s="52"/>
      <c r="TWU108" s="28"/>
      <c r="TWV108" s="28"/>
      <c r="TWW108" s="28"/>
      <c r="TWX108" s="28"/>
      <c r="TWY108" s="52"/>
      <c r="TWZ108" s="51"/>
      <c r="TXA108" s="51"/>
      <c r="TXB108" s="51"/>
      <c r="TXC108" s="47"/>
      <c r="TXD108" s="52"/>
      <c r="TXE108" s="52"/>
      <c r="TXF108" s="52"/>
      <c r="TXG108" s="28"/>
      <c r="TXH108" s="28"/>
      <c r="TXI108" s="28"/>
      <c r="TXJ108" s="52"/>
      <c r="TXK108" s="28"/>
      <c r="TXL108" s="28"/>
      <c r="TXM108" s="28"/>
      <c r="TXN108" s="28"/>
      <c r="TXO108" s="52"/>
      <c r="TXP108" s="51"/>
      <c r="TXQ108" s="51"/>
      <c r="TXR108" s="51"/>
      <c r="TXS108" s="47"/>
      <c r="TXT108" s="52"/>
      <c r="TXU108" s="52"/>
      <c r="TXV108" s="52"/>
      <c r="TXW108" s="28"/>
      <c r="TXX108" s="28"/>
      <c r="TXY108" s="28"/>
      <c r="TXZ108" s="52"/>
      <c r="TYA108" s="28"/>
      <c r="TYB108" s="28"/>
      <c r="TYC108" s="28"/>
      <c r="TYD108" s="28"/>
      <c r="TYE108" s="52"/>
      <c r="TYF108" s="51"/>
      <c r="TYG108" s="51"/>
      <c r="TYH108" s="51"/>
      <c r="TYI108" s="47"/>
      <c r="TYJ108" s="52"/>
      <c r="TYK108" s="52"/>
      <c r="TYL108" s="52"/>
      <c r="TYM108" s="28"/>
      <c r="TYN108" s="28"/>
      <c r="TYO108" s="28"/>
      <c r="TYP108" s="52"/>
      <c r="TYQ108" s="28"/>
      <c r="TYR108" s="28"/>
      <c r="TYS108" s="28"/>
      <c r="TYT108" s="28"/>
      <c r="TYU108" s="52"/>
      <c r="TYV108" s="51"/>
      <c r="TYW108" s="51"/>
      <c r="TYX108" s="51"/>
      <c r="TYY108" s="47"/>
      <c r="TYZ108" s="52"/>
      <c r="TZA108" s="52"/>
      <c r="TZB108" s="52"/>
      <c r="TZC108" s="28"/>
      <c r="TZD108" s="28"/>
      <c r="TZE108" s="28"/>
      <c r="TZF108" s="52"/>
      <c r="TZG108" s="28"/>
      <c r="TZH108" s="28"/>
      <c r="TZI108" s="28"/>
      <c r="TZJ108" s="28"/>
      <c r="TZK108" s="52"/>
      <c r="TZL108" s="51"/>
      <c r="TZM108" s="51"/>
      <c r="TZN108" s="51"/>
      <c r="TZO108" s="47"/>
      <c r="TZP108" s="52"/>
      <c r="TZQ108" s="52"/>
      <c r="TZR108" s="52"/>
      <c r="TZS108" s="28"/>
      <c r="TZT108" s="28"/>
      <c r="TZU108" s="28"/>
      <c r="TZV108" s="52"/>
      <c r="TZW108" s="28"/>
      <c r="TZX108" s="28"/>
      <c r="TZY108" s="28"/>
      <c r="TZZ108" s="28"/>
      <c r="UAA108" s="52"/>
      <c r="UAB108" s="51"/>
      <c r="UAC108" s="51"/>
      <c r="UAD108" s="51"/>
      <c r="UAE108" s="47"/>
      <c r="UAF108" s="52"/>
      <c r="UAG108" s="52"/>
      <c r="UAH108" s="52"/>
      <c r="UAI108" s="28"/>
      <c r="UAJ108" s="28"/>
      <c r="UAK108" s="28"/>
      <c r="UAL108" s="52"/>
      <c r="UAM108" s="28"/>
      <c r="UAN108" s="28"/>
      <c r="UAO108" s="28"/>
      <c r="UAP108" s="28"/>
      <c r="UAQ108" s="52"/>
      <c r="UAR108" s="51"/>
      <c r="UAS108" s="51"/>
      <c r="UAT108" s="51"/>
      <c r="UAU108" s="47"/>
      <c r="UAV108" s="52"/>
      <c r="UAW108" s="52"/>
      <c r="UAX108" s="52"/>
      <c r="UAY108" s="28"/>
      <c r="UAZ108" s="28"/>
      <c r="UBA108" s="28"/>
      <c r="UBB108" s="52"/>
      <c r="UBC108" s="28"/>
      <c r="UBD108" s="28"/>
      <c r="UBE108" s="28"/>
      <c r="UBF108" s="28"/>
      <c r="UBG108" s="52"/>
      <c r="UBH108" s="51"/>
      <c r="UBI108" s="51"/>
      <c r="UBJ108" s="51"/>
      <c r="UBK108" s="47"/>
      <c r="UBL108" s="52"/>
      <c r="UBM108" s="52"/>
      <c r="UBN108" s="52"/>
      <c r="UBO108" s="28"/>
      <c r="UBP108" s="28"/>
      <c r="UBQ108" s="28"/>
      <c r="UBR108" s="52"/>
      <c r="UBS108" s="28"/>
      <c r="UBT108" s="28"/>
      <c r="UBU108" s="28"/>
      <c r="UBV108" s="28"/>
      <c r="UBW108" s="52"/>
      <c r="UBX108" s="51"/>
      <c r="UBY108" s="51"/>
      <c r="UBZ108" s="51"/>
      <c r="UCA108" s="47"/>
      <c r="UCB108" s="52"/>
      <c r="UCC108" s="52"/>
      <c r="UCD108" s="52"/>
      <c r="UCE108" s="28"/>
      <c r="UCF108" s="28"/>
      <c r="UCG108" s="28"/>
      <c r="UCH108" s="52"/>
      <c r="UCI108" s="28"/>
      <c r="UCJ108" s="28"/>
      <c r="UCK108" s="28"/>
      <c r="UCL108" s="28"/>
      <c r="UCM108" s="52"/>
      <c r="UCN108" s="51"/>
      <c r="UCO108" s="51"/>
      <c r="UCP108" s="51"/>
      <c r="UCQ108" s="47"/>
      <c r="UCR108" s="52"/>
      <c r="UCS108" s="52"/>
      <c r="UCT108" s="52"/>
      <c r="UCU108" s="28"/>
      <c r="UCV108" s="28"/>
      <c r="UCW108" s="28"/>
      <c r="UCX108" s="52"/>
      <c r="UCY108" s="28"/>
      <c r="UCZ108" s="28"/>
      <c r="UDA108" s="28"/>
      <c r="UDB108" s="28"/>
      <c r="UDC108" s="52"/>
      <c r="UDD108" s="51"/>
      <c r="UDE108" s="51"/>
      <c r="UDF108" s="51"/>
      <c r="UDG108" s="47"/>
      <c r="UDH108" s="52"/>
      <c r="UDI108" s="52"/>
      <c r="UDJ108" s="52"/>
      <c r="UDK108" s="28"/>
      <c r="UDL108" s="28"/>
      <c r="UDM108" s="28"/>
      <c r="UDN108" s="52"/>
      <c r="UDO108" s="28"/>
      <c r="UDP108" s="28"/>
      <c r="UDQ108" s="28"/>
      <c r="UDR108" s="28"/>
      <c r="UDS108" s="52"/>
      <c r="UDT108" s="51"/>
      <c r="UDU108" s="51"/>
      <c r="UDV108" s="51"/>
      <c r="UDW108" s="47"/>
      <c r="UDX108" s="52"/>
      <c r="UDY108" s="52"/>
      <c r="UDZ108" s="52"/>
      <c r="UEA108" s="28"/>
      <c r="UEB108" s="28"/>
      <c r="UEC108" s="28"/>
      <c r="UED108" s="52"/>
      <c r="UEE108" s="28"/>
      <c r="UEF108" s="28"/>
      <c r="UEG108" s="28"/>
      <c r="UEH108" s="28"/>
      <c r="UEI108" s="52"/>
      <c r="UEJ108" s="51"/>
      <c r="UEK108" s="51"/>
      <c r="UEL108" s="51"/>
      <c r="UEM108" s="47"/>
      <c r="UEN108" s="52"/>
      <c r="UEO108" s="52"/>
      <c r="UEP108" s="52"/>
      <c r="UEQ108" s="28"/>
      <c r="UER108" s="28"/>
      <c r="UES108" s="28"/>
      <c r="UET108" s="52"/>
      <c r="UEU108" s="28"/>
      <c r="UEV108" s="28"/>
      <c r="UEW108" s="28"/>
      <c r="UEX108" s="28"/>
      <c r="UEY108" s="52"/>
      <c r="UEZ108" s="51"/>
      <c r="UFA108" s="51"/>
      <c r="UFB108" s="51"/>
      <c r="UFC108" s="47"/>
      <c r="UFD108" s="52"/>
      <c r="UFE108" s="52"/>
      <c r="UFF108" s="52"/>
      <c r="UFG108" s="28"/>
      <c r="UFH108" s="28"/>
      <c r="UFI108" s="28"/>
      <c r="UFJ108" s="52"/>
      <c r="UFK108" s="28"/>
      <c r="UFL108" s="28"/>
      <c r="UFM108" s="28"/>
      <c r="UFN108" s="28"/>
      <c r="UFO108" s="52"/>
      <c r="UFP108" s="51"/>
      <c r="UFQ108" s="51"/>
      <c r="UFR108" s="51"/>
      <c r="UFS108" s="47"/>
      <c r="UFT108" s="52"/>
      <c r="UFU108" s="52"/>
      <c r="UFV108" s="52"/>
      <c r="UFW108" s="28"/>
      <c r="UFX108" s="28"/>
      <c r="UFY108" s="28"/>
      <c r="UFZ108" s="52"/>
      <c r="UGA108" s="28"/>
      <c r="UGB108" s="28"/>
      <c r="UGC108" s="28"/>
      <c r="UGD108" s="28"/>
      <c r="UGE108" s="52"/>
      <c r="UGF108" s="51"/>
      <c r="UGG108" s="51"/>
      <c r="UGH108" s="51"/>
      <c r="UGI108" s="47"/>
      <c r="UGJ108" s="52"/>
      <c r="UGK108" s="52"/>
      <c r="UGL108" s="52"/>
      <c r="UGM108" s="28"/>
      <c r="UGN108" s="28"/>
      <c r="UGO108" s="28"/>
      <c r="UGP108" s="52"/>
      <c r="UGQ108" s="28"/>
      <c r="UGR108" s="28"/>
      <c r="UGS108" s="28"/>
      <c r="UGT108" s="28"/>
      <c r="UGU108" s="52"/>
      <c r="UGV108" s="51"/>
      <c r="UGW108" s="51"/>
      <c r="UGX108" s="51"/>
      <c r="UGY108" s="47"/>
      <c r="UGZ108" s="52"/>
      <c r="UHA108" s="52"/>
      <c r="UHB108" s="52"/>
      <c r="UHC108" s="28"/>
      <c r="UHD108" s="28"/>
      <c r="UHE108" s="28"/>
      <c r="UHF108" s="52"/>
      <c r="UHG108" s="28"/>
      <c r="UHH108" s="28"/>
      <c r="UHI108" s="28"/>
      <c r="UHJ108" s="28"/>
      <c r="UHK108" s="52"/>
      <c r="UHL108" s="51"/>
      <c r="UHM108" s="51"/>
      <c r="UHN108" s="51"/>
      <c r="UHO108" s="47"/>
      <c r="UHP108" s="52"/>
      <c r="UHQ108" s="52"/>
      <c r="UHR108" s="52"/>
      <c r="UHS108" s="28"/>
      <c r="UHT108" s="28"/>
      <c r="UHU108" s="28"/>
      <c r="UHV108" s="52"/>
      <c r="UHW108" s="28"/>
      <c r="UHX108" s="28"/>
      <c r="UHY108" s="28"/>
      <c r="UHZ108" s="28"/>
      <c r="UIA108" s="52"/>
      <c r="UIB108" s="51"/>
      <c r="UIC108" s="51"/>
      <c r="UID108" s="51"/>
      <c r="UIE108" s="47"/>
      <c r="UIF108" s="52"/>
      <c r="UIG108" s="52"/>
      <c r="UIH108" s="52"/>
      <c r="UII108" s="28"/>
      <c r="UIJ108" s="28"/>
      <c r="UIK108" s="28"/>
      <c r="UIL108" s="52"/>
      <c r="UIM108" s="28"/>
      <c r="UIN108" s="28"/>
      <c r="UIO108" s="28"/>
      <c r="UIP108" s="28"/>
      <c r="UIQ108" s="52"/>
      <c r="UIR108" s="51"/>
      <c r="UIS108" s="51"/>
      <c r="UIT108" s="51"/>
      <c r="UIU108" s="47"/>
      <c r="UIV108" s="52"/>
      <c r="UIW108" s="52"/>
      <c r="UIX108" s="52"/>
      <c r="UIY108" s="28"/>
      <c r="UIZ108" s="28"/>
      <c r="UJA108" s="28"/>
      <c r="UJB108" s="52"/>
      <c r="UJC108" s="28"/>
      <c r="UJD108" s="28"/>
      <c r="UJE108" s="28"/>
      <c r="UJF108" s="28"/>
      <c r="UJG108" s="52"/>
      <c r="UJH108" s="51"/>
      <c r="UJI108" s="51"/>
      <c r="UJJ108" s="51"/>
      <c r="UJK108" s="47"/>
      <c r="UJL108" s="52"/>
      <c r="UJM108" s="52"/>
      <c r="UJN108" s="52"/>
      <c r="UJO108" s="28"/>
      <c r="UJP108" s="28"/>
      <c r="UJQ108" s="28"/>
      <c r="UJR108" s="52"/>
      <c r="UJS108" s="28"/>
      <c r="UJT108" s="28"/>
      <c r="UJU108" s="28"/>
      <c r="UJV108" s="28"/>
      <c r="UJW108" s="52"/>
      <c r="UJX108" s="51"/>
      <c r="UJY108" s="51"/>
      <c r="UJZ108" s="51"/>
      <c r="UKA108" s="47"/>
      <c r="UKB108" s="52"/>
      <c r="UKC108" s="52"/>
      <c r="UKD108" s="52"/>
      <c r="UKE108" s="28"/>
      <c r="UKF108" s="28"/>
      <c r="UKG108" s="28"/>
      <c r="UKH108" s="52"/>
      <c r="UKI108" s="28"/>
      <c r="UKJ108" s="28"/>
      <c r="UKK108" s="28"/>
      <c r="UKL108" s="28"/>
      <c r="UKM108" s="52"/>
      <c r="UKN108" s="51"/>
      <c r="UKO108" s="51"/>
      <c r="UKP108" s="51"/>
      <c r="UKQ108" s="47"/>
      <c r="UKR108" s="52"/>
      <c r="UKS108" s="52"/>
      <c r="UKT108" s="52"/>
      <c r="UKU108" s="28"/>
      <c r="UKV108" s="28"/>
      <c r="UKW108" s="28"/>
      <c r="UKX108" s="52"/>
      <c r="UKY108" s="28"/>
      <c r="UKZ108" s="28"/>
      <c r="ULA108" s="28"/>
      <c r="ULB108" s="28"/>
      <c r="ULC108" s="52"/>
      <c r="ULD108" s="51"/>
      <c r="ULE108" s="51"/>
      <c r="ULF108" s="51"/>
      <c r="ULG108" s="47"/>
      <c r="ULH108" s="52"/>
      <c r="ULI108" s="52"/>
      <c r="ULJ108" s="52"/>
      <c r="ULK108" s="28"/>
      <c r="ULL108" s="28"/>
      <c r="ULM108" s="28"/>
      <c r="ULN108" s="52"/>
      <c r="ULO108" s="28"/>
      <c r="ULP108" s="28"/>
      <c r="ULQ108" s="28"/>
      <c r="ULR108" s="28"/>
      <c r="ULS108" s="52"/>
      <c r="ULT108" s="51"/>
      <c r="ULU108" s="51"/>
      <c r="ULV108" s="51"/>
      <c r="ULW108" s="47"/>
      <c r="ULX108" s="52"/>
      <c r="ULY108" s="52"/>
      <c r="ULZ108" s="52"/>
      <c r="UMA108" s="28"/>
      <c r="UMB108" s="28"/>
      <c r="UMC108" s="28"/>
      <c r="UMD108" s="52"/>
      <c r="UME108" s="28"/>
      <c r="UMF108" s="28"/>
      <c r="UMG108" s="28"/>
      <c r="UMH108" s="28"/>
      <c r="UMI108" s="52"/>
      <c r="UMJ108" s="51"/>
      <c r="UMK108" s="51"/>
      <c r="UML108" s="51"/>
      <c r="UMM108" s="47"/>
      <c r="UMN108" s="52"/>
      <c r="UMO108" s="52"/>
      <c r="UMP108" s="52"/>
      <c r="UMQ108" s="28"/>
      <c r="UMR108" s="28"/>
      <c r="UMS108" s="28"/>
      <c r="UMT108" s="52"/>
      <c r="UMU108" s="28"/>
      <c r="UMV108" s="28"/>
      <c r="UMW108" s="28"/>
      <c r="UMX108" s="28"/>
      <c r="UMY108" s="52"/>
      <c r="UMZ108" s="51"/>
      <c r="UNA108" s="51"/>
      <c r="UNB108" s="51"/>
      <c r="UNC108" s="47"/>
      <c r="UND108" s="52"/>
      <c r="UNE108" s="52"/>
      <c r="UNF108" s="52"/>
      <c r="UNG108" s="28"/>
      <c r="UNH108" s="28"/>
      <c r="UNI108" s="28"/>
      <c r="UNJ108" s="52"/>
      <c r="UNK108" s="28"/>
      <c r="UNL108" s="28"/>
      <c r="UNM108" s="28"/>
      <c r="UNN108" s="28"/>
      <c r="UNO108" s="52"/>
      <c r="UNP108" s="51"/>
      <c r="UNQ108" s="51"/>
      <c r="UNR108" s="51"/>
      <c r="UNS108" s="47"/>
      <c r="UNT108" s="52"/>
      <c r="UNU108" s="52"/>
      <c r="UNV108" s="52"/>
      <c r="UNW108" s="28"/>
      <c r="UNX108" s="28"/>
      <c r="UNY108" s="28"/>
      <c r="UNZ108" s="52"/>
      <c r="UOA108" s="28"/>
      <c r="UOB108" s="28"/>
      <c r="UOC108" s="28"/>
      <c r="UOD108" s="28"/>
      <c r="UOE108" s="52"/>
      <c r="UOF108" s="51"/>
      <c r="UOG108" s="51"/>
      <c r="UOH108" s="51"/>
      <c r="UOI108" s="47"/>
      <c r="UOJ108" s="52"/>
      <c r="UOK108" s="52"/>
      <c r="UOL108" s="52"/>
      <c r="UOM108" s="28"/>
      <c r="UON108" s="28"/>
      <c r="UOO108" s="28"/>
      <c r="UOP108" s="52"/>
      <c r="UOQ108" s="28"/>
      <c r="UOR108" s="28"/>
      <c r="UOS108" s="28"/>
      <c r="UOT108" s="28"/>
      <c r="UOU108" s="52"/>
      <c r="UOV108" s="51"/>
      <c r="UOW108" s="51"/>
      <c r="UOX108" s="51"/>
      <c r="UOY108" s="47"/>
      <c r="UOZ108" s="52"/>
      <c r="UPA108" s="52"/>
      <c r="UPB108" s="52"/>
      <c r="UPC108" s="28"/>
      <c r="UPD108" s="28"/>
      <c r="UPE108" s="28"/>
      <c r="UPF108" s="52"/>
      <c r="UPG108" s="28"/>
      <c r="UPH108" s="28"/>
      <c r="UPI108" s="28"/>
      <c r="UPJ108" s="28"/>
      <c r="UPK108" s="52"/>
      <c r="UPL108" s="51"/>
      <c r="UPM108" s="51"/>
      <c r="UPN108" s="51"/>
      <c r="UPO108" s="47"/>
      <c r="UPP108" s="52"/>
      <c r="UPQ108" s="52"/>
      <c r="UPR108" s="52"/>
      <c r="UPS108" s="28"/>
      <c r="UPT108" s="28"/>
      <c r="UPU108" s="28"/>
      <c r="UPV108" s="52"/>
      <c r="UPW108" s="28"/>
      <c r="UPX108" s="28"/>
      <c r="UPY108" s="28"/>
      <c r="UPZ108" s="28"/>
      <c r="UQA108" s="52"/>
      <c r="UQB108" s="51"/>
      <c r="UQC108" s="51"/>
      <c r="UQD108" s="51"/>
      <c r="UQE108" s="47"/>
      <c r="UQF108" s="52"/>
      <c r="UQG108" s="52"/>
      <c r="UQH108" s="52"/>
      <c r="UQI108" s="28"/>
      <c r="UQJ108" s="28"/>
      <c r="UQK108" s="28"/>
      <c r="UQL108" s="52"/>
      <c r="UQM108" s="28"/>
      <c r="UQN108" s="28"/>
      <c r="UQO108" s="28"/>
      <c r="UQP108" s="28"/>
      <c r="UQQ108" s="52"/>
      <c r="UQR108" s="51"/>
      <c r="UQS108" s="51"/>
      <c r="UQT108" s="51"/>
      <c r="UQU108" s="47"/>
      <c r="UQV108" s="52"/>
      <c r="UQW108" s="52"/>
      <c r="UQX108" s="52"/>
      <c r="UQY108" s="28"/>
      <c r="UQZ108" s="28"/>
      <c r="URA108" s="28"/>
      <c r="URB108" s="52"/>
      <c r="URC108" s="28"/>
      <c r="URD108" s="28"/>
      <c r="URE108" s="28"/>
      <c r="URF108" s="28"/>
      <c r="URG108" s="52"/>
      <c r="URH108" s="51"/>
      <c r="URI108" s="51"/>
      <c r="URJ108" s="51"/>
      <c r="URK108" s="47"/>
      <c r="URL108" s="52"/>
      <c r="URM108" s="52"/>
      <c r="URN108" s="52"/>
      <c r="URO108" s="28"/>
      <c r="URP108" s="28"/>
      <c r="URQ108" s="28"/>
      <c r="URR108" s="52"/>
      <c r="URS108" s="28"/>
      <c r="URT108" s="28"/>
      <c r="URU108" s="28"/>
      <c r="URV108" s="28"/>
      <c r="URW108" s="52"/>
      <c r="URX108" s="51"/>
      <c r="URY108" s="51"/>
      <c r="URZ108" s="51"/>
      <c r="USA108" s="47"/>
      <c r="USB108" s="52"/>
      <c r="USC108" s="52"/>
      <c r="USD108" s="52"/>
      <c r="USE108" s="28"/>
      <c r="USF108" s="28"/>
      <c r="USG108" s="28"/>
      <c r="USH108" s="52"/>
      <c r="USI108" s="28"/>
      <c r="USJ108" s="28"/>
      <c r="USK108" s="28"/>
      <c r="USL108" s="28"/>
      <c r="USM108" s="52"/>
      <c r="USN108" s="51"/>
      <c r="USO108" s="51"/>
      <c r="USP108" s="51"/>
      <c r="USQ108" s="47"/>
      <c r="USR108" s="52"/>
      <c r="USS108" s="52"/>
      <c r="UST108" s="52"/>
      <c r="USU108" s="28"/>
      <c r="USV108" s="28"/>
      <c r="USW108" s="28"/>
      <c r="USX108" s="52"/>
      <c r="USY108" s="28"/>
      <c r="USZ108" s="28"/>
      <c r="UTA108" s="28"/>
      <c r="UTB108" s="28"/>
      <c r="UTC108" s="52"/>
      <c r="UTD108" s="51"/>
      <c r="UTE108" s="51"/>
      <c r="UTF108" s="51"/>
      <c r="UTG108" s="47"/>
      <c r="UTH108" s="52"/>
      <c r="UTI108" s="52"/>
      <c r="UTJ108" s="52"/>
      <c r="UTK108" s="28"/>
      <c r="UTL108" s="28"/>
      <c r="UTM108" s="28"/>
      <c r="UTN108" s="52"/>
      <c r="UTO108" s="28"/>
      <c r="UTP108" s="28"/>
      <c r="UTQ108" s="28"/>
      <c r="UTR108" s="28"/>
      <c r="UTS108" s="52"/>
      <c r="UTT108" s="51"/>
      <c r="UTU108" s="51"/>
      <c r="UTV108" s="51"/>
      <c r="UTW108" s="47"/>
      <c r="UTX108" s="52"/>
      <c r="UTY108" s="52"/>
      <c r="UTZ108" s="52"/>
      <c r="UUA108" s="28"/>
      <c r="UUB108" s="28"/>
      <c r="UUC108" s="28"/>
      <c r="UUD108" s="52"/>
      <c r="UUE108" s="28"/>
      <c r="UUF108" s="28"/>
      <c r="UUG108" s="28"/>
      <c r="UUH108" s="28"/>
      <c r="UUI108" s="52"/>
      <c r="UUJ108" s="51"/>
      <c r="UUK108" s="51"/>
      <c r="UUL108" s="51"/>
      <c r="UUM108" s="47"/>
      <c r="UUN108" s="52"/>
      <c r="UUO108" s="52"/>
      <c r="UUP108" s="52"/>
      <c r="UUQ108" s="28"/>
      <c r="UUR108" s="28"/>
      <c r="UUS108" s="28"/>
      <c r="UUT108" s="52"/>
      <c r="UUU108" s="28"/>
      <c r="UUV108" s="28"/>
      <c r="UUW108" s="28"/>
      <c r="UUX108" s="28"/>
      <c r="UUY108" s="52"/>
      <c r="UUZ108" s="51"/>
      <c r="UVA108" s="51"/>
      <c r="UVB108" s="51"/>
      <c r="UVC108" s="47"/>
      <c r="UVD108" s="52"/>
      <c r="UVE108" s="52"/>
      <c r="UVF108" s="52"/>
      <c r="UVG108" s="28"/>
      <c r="UVH108" s="28"/>
      <c r="UVI108" s="28"/>
      <c r="UVJ108" s="52"/>
      <c r="UVK108" s="28"/>
      <c r="UVL108" s="28"/>
      <c r="UVM108" s="28"/>
      <c r="UVN108" s="28"/>
      <c r="UVO108" s="52"/>
      <c r="UVP108" s="51"/>
      <c r="UVQ108" s="51"/>
      <c r="UVR108" s="51"/>
      <c r="UVS108" s="47"/>
      <c r="UVT108" s="52"/>
      <c r="UVU108" s="52"/>
      <c r="UVV108" s="52"/>
      <c r="UVW108" s="28"/>
      <c r="UVX108" s="28"/>
      <c r="UVY108" s="28"/>
      <c r="UVZ108" s="52"/>
      <c r="UWA108" s="28"/>
      <c r="UWB108" s="28"/>
      <c r="UWC108" s="28"/>
      <c r="UWD108" s="28"/>
      <c r="UWE108" s="52"/>
      <c r="UWF108" s="51"/>
      <c r="UWG108" s="51"/>
      <c r="UWH108" s="51"/>
      <c r="UWI108" s="47"/>
      <c r="UWJ108" s="52"/>
      <c r="UWK108" s="52"/>
      <c r="UWL108" s="52"/>
      <c r="UWM108" s="28"/>
      <c r="UWN108" s="28"/>
      <c r="UWO108" s="28"/>
      <c r="UWP108" s="52"/>
      <c r="UWQ108" s="28"/>
      <c r="UWR108" s="28"/>
      <c r="UWS108" s="28"/>
      <c r="UWT108" s="28"/>
      <c r="UWU108" s="52"/>
      <c r="UWV108" s="51"/>
      <c r="UWW108" s="51"/>
      <c r="UWX108" s="51"/>
      <c r="UWY108" s="47"/>
      <c r="UWZ108" s="52"/>
      <c r="UXA108" s="52"/>
      <c r="UXB108" s="52"/>
      <c r="UXC108" s="28"/>
      <c r="UXD108" s="28"/>
      <c r="UXE108" s="28"/>
      <c r="UXF108" s="52"/>
      <c r="UXG108" s="28"/>
      <c r="UXH108" s="28"/>
      <c r="UXI108" s="28"/>
      <c r="UXJ108" s="28"/>
      <c r="UXK108" s="52"/>
      <c r="UXL108" s="51"/>
      <c r="UXM108" s="51"/>
      <c r="UXN108" s="51"/>
      <c r="UXO108" s="47"/>
      <c r="UXP108" s="52"/>
      <c r="UXQ108" s="52"/>
      <c r="UXR108" s="52"/>
      <c r="UXS108" s="28"/>
      <c r="UXT108" s="28"/>
      <c r="UXU108" s="28"/>
      <c r="UXV108" s="52"/>
      <c r="UXW108" s="28"/>
      <c r="UXX108" s="28"/>
      <c r="UXY108" s="28"/>
      <c r="UXZ108" s="28"/>
      <c r="UYA108" s="52"/>
      <c r="UYB108" s="51"/>
      <c r="UYC108" s="51"/>
      <c r="UYD108" s="51"/>
      <c r="UYE108" s="47"/>
      <c r="UYF108" s="52"/>
      <c r="UYG108" s="52"/>
      <c r="UYH108" s="52"/>
      <c r="UYI108" s="28"/>
      <c r="UYJ108" s="28"/>
      <c r="UYK108" s="28"/>
      <c r="UYL108" s="52"/>
      <c r="UYM108" s="28"/>
      <c r="UYN108" s="28"/>
      <c r="UYO108" s="28"/>
      <c r="UYP108" s="28"/>
      <c r="UYQ108" s="52"/>
      <c r="UYR108" s="51"/>
      <c r="UYS108" s="51"/>
      <c r="UYT108" s="51"/>
      <c r="UYU108" s="47"/>
      <c r="UYV108" s="52"/>
      <c r="UYW108" s="52"/>
      <c r="UYX108" s="52"/>
      <c r="UYY108" s="28"/>
      <c r="UYZ108" s="28"/>
      <c r="UZA108" s="28"/>
      <c r="UZB108" s="52"/>
      <c r="UZC108" s="28"/>
      <c r="UZD108" s="28"/>
      <c r="UZE108" s="28"/>
      <c r="UZF108" s="28"/>
      <c r="UZG108" s="52"/>
      <c r="UZH108" s="51"/>
      <c r="UZI108" s="51"/>
      <c r="UZJ108" s="51"/>
      <c r="UZK108" s="47"/>
      <c r="UZL108" s="52"/>
      <c r="UZM108" s="52"/>
      <c r="UZN108" s="52"/>
      <c r="UZO108" s="28"/>
      <c r="UZP108" s="28"/>
      <c r="UZQ108" s="28"/>
      <c r="UZR108" s="52"/>
      <c r="UZS108" s="28"/>
      <c r="UZT108" s="28"/>
      <c r="UZU108" s="28"/>
      <c r="UZV108" s="28"/>
      <c r="UZW108" s="52"/>
      <c r="UZX108" s="51"/>
      <c r="UZY108" s="51"/>
      <c r="UZZ108" s="51"/>
      <c r="VAA108" s="47"/>
      <c r="VAB108" s="52"/>
      <c r="VAC108" s="52"/>
      <c r="VAD108" s="52"/>
      <c r="VAE108" s="28"/>
      <c r="VAF108" s="28"/>
      <c r="VAG108" s="28"/>
      <c r="VAH108" s="52"/>
      <c r="VAI108" s="28"/>
      <c r="VAJ108" s="28"/>
      <c r="VAK108" s="28"/>
      <c r="VAL108" s="28"/>
      <c r="VAM108" s="52"/>
      <c r="VAN108" s="51"/>
      <c r="VAO108" s="51"/>
      <c r="VAP108" s="51"/>
      <c r="VAQ108" s="47"/>
      <c r="VAR108" s="52"/>
      <c r="VAS108" s="52"/>
      <c r="VAT108" s="52"/>
      <c r="VAU108" s="28"/>
      <c r="VAV108" s="28"/>
      <c r="VAW108" s="28"/>
      <c r="VAX108" s="52"/>
      <c r="VAY108" s="28"/>
      <c r="VAZ108" s="28"/>
      <c r="VBA108" s="28"/>
      <c r="VBB108" s="28"/>
      <c r="VBC108" s="52"/>
      <c r="VBD108" s="51"/>
      <c r="VBE108" s="51"/>
      <c r="VBF108" s="51"/>
      <c r="VBG108" s="47"/>
      <c r="VBH108" s="52"/>
      <c r="VBI108" s="52"/>
      <c r="VBJ108" s="52"/>
      <c r="VBK108" s="28"/>
      <c r="VBL108" s="28"/>
      <c r="VBM108" s="28"/>
      <c r="VBN108" s="52"/>
      <c r="VBO108" s="28"/>
      <c r="VBP108" s="28"/>
      <c r="VBQ108" s="28"/>
      <c r="VBR108" s="28"/>
      <c r="VBS108" s="52"/>
      <c r="VBT108" s="51"/>
      <c r="VBU108" s="51"/>
      <c r="VBV108" s="51"/>
      <c r="VBW108" s="47"/>
      <c r="VBX108" s="52"/>
      <c r="VBY108" s="52"/>
      <c r="VBZ108" s="52"/>
      <c r="VCA108" s="28"/>
      <c r="VCB108" s="28"/>
      <c r="VCC108" s="28"/>
      <c r="VCD108" s="52"/>
      <c r="VCE108" s="28"/>
      <c r="VCF108" s="28"/>
      <c r="VCG108" s="28"/>
      <c r="VCH108" s="28"/>
      <c r="VCI108" s="52"/>
      <c r="VCJ108" s="51"/>
      <c r="VCK108" s="51"/>
      <c r="VCL108" s="51"/>
      <c r="VCM108" s="47"/>
      <c r="VCN108" s="52"/>
      <c r="VCO108" s="52"/>
      <c r="VCP108" s="52"/>
      <c r="VCQ108" s="28"/>
      <c r="VCR108" s="28"/>
      <c r="VCS108" s="28"/>
      <c r="VCT108" s="52"/>
      <c r="VCU108" s="28"/>
      <c r="VCV108" s="28"/>
      <c r="VCW108" s="28"/>
      <c r="VCX108" s="28"/>
      <c r="VCY108" s="52"/>
      <c r="VCZ108" s="51"/>
      <c r="VDA108" s="51"/>
      <c r="VDB108" s="51"/>
      <c r="VDC108" s="47"/>
      <c r="VDD108" s="52"/>
      <c r="VDE108" s="52"/>
      <c r="VDF108" s="52"/>
      <c r="VDG108" s="28"/>
      <c r="VDH108" s="28"/>
      <c r="VDI108" s="28"/>
      <c r="VDJ108" s="52"/>
      <c r="VDK108" s="28"/>
      <c r="VDL108" s="28"/>
      <c r="VDM108" s="28"/>
      <c r="VDN108" s="28"/>
      <c r="VDO108" s="52"/>
      <c r="VDP108" s="51"/>
      <c r="VDQ108" s="51"/>
      <c r="VDR108" s="51"/>
      <c r="VDS108" s="47"/>
      <c r="VDT108" s="52"/>
      <c r="VDU108" s="52"/>
      <c r="VDV108" s="52"/>
      <c r="VDW108" s="28"/>
      <c r="VDX108" s="28"/>
      <c r="VDY108" s="28"/>
      <c r="VDZ108" s="52"/>
      <c r="VEA108" s="28"/>
      <c r="VEB108" s="28"/>
      <c r="VEC108" s="28"/>
      <c r="VED108" s="28"/>
      <c r="VEE108" s="52"/>
      <c r="VEF108" s="51"/>
      <c r="VEG108" s="51"/>
      <c r="VEH108" s="51"/>
      <c r="VEI108" s="47"/>
      <c r="VEJ108" s="52"/>
      <c r="VEK108" s="52"/>
      <c r="VEL108" s="52"/>
      <c r="VEM108" s="28"/>
      <c r="VEN108" s="28"/>
      <c r="VEO108" s="28"/>
      <c r="VEP108" s="52"/>
      <c r="VEQ108" s="28"/>
      <c r="VER108" s="28"/>
      <c r="VES108" s="28"/>
      <c r="VET108" s="28"/>
      <c r="VEU108" s="52"/>
      <c r="VEV108" s="51"/>
      <c r="VEW108" s="51"/>
      <c r="VEX108" s="51"/>
      <c r="VEY108" s="47"/>
      <c r="VEZ108" s="52"/>
      <c r="VFA108" s="52"/>
      <c r="VFB108" s="52"/>
      <c r="VFC108" s="28"/>
      <c r="VFD108" s="28"/>
      <c r="VFE108" s="28"/>
      <c r="VFF108" s="52"/>
      <c r="VFG108" s="28"/>
      <c r="VFH108" s="28"/>
      <c r="VFI108" s="28"/>
      <c r="VFJ108" s="28"/>
      <c r="VFK108" s="52"/>
      <c r="VFL108" s="51"/>
      <c r="VFM108" s="51"/>
      <c r="VFN108" s="51"/>
      <c r="VFO108" s="47"/>
      <c r="VFP108" s="52"/>
      <c r="VFQ108" s="52"/>
      <c r="VFR108" s="52"/>
      <c r="VFS108" s="28"/>
      <c r="VFT108" s="28"/>
      <c r="VFU108" s="28"/>
      <c r="VFV108" s="52"/>
      <c r="VFW108" s="28"/>
      <c r="VFX108" s="28"/>
      <c r="VFY108" s="28"/>
      <c r="VFZ108" s="28"/>
      <c r="VGA108" s="52"/>
      <c r="VGB108" s="51"/>
      <c r="VGC108" s="51"/>
      <c r="VGD108" s="51"/>
      <c r="VGE108" s="47"/>
      <c r="VGF108" s="52"/>
      <c r="VGG108" s="52"/>
      <c r="VGH108" s="52"/>
      <c r="VGI108" s="28"/>
      <c r="VGJ108" s="28"/>
      <c r="VGK108" s="28"/>
      <c r="VGL108" s="52"/>
      <c r="VGM108" s="28"/>
      <c r="VGN108" s="28"/>
      <c r="VGO108" s="28"/>
      <c r="VGP108" s="28"/>
      <c r="VGQ108" s="52"/>
      <c r="VGR108" s="51"/>
      <c r="VGS108" s="51"/>
      <c r="VGT108" s="51"/>
      <c r="VGU108" s="47"/>
      <c r="VGV108" s="52"/>
      <c r="VGW108" s="52"/>
      <c r="VGX108" s="52"/>
      <c r="VGY108" s="28"/>
      <c r="VGZ108" s="28"/>
      <c r="VHA108" s="28"/>
      <c r="VHB108" s="52"/>
      <c r="VHC108" s="28"/>
      <c r="VHD108" s="28"/>
      <c r="VHE108" s="28"/>
      <c r="VHF108" s="28"/>
      <c r="VHG108" s="52"/>
      <c r="VHH108" s="51"/>
      <c r="VHI108" s="51"/>
      <c r="VHJ108" s="51"/>
      <c r="VHK108" s="47"/>
      <c r="VHL108" s="52"/>
      <c r="VHM108" s="52"/>
      <c r="VHN108" s="52"/>
      <c r="VHO108" s="28"/>
      <c r="VHP108" s="28"/>
      <c r="VHQ108" s="28"/>
      <c r="VHR108" s="52"/>
      <c r="VHS108" s="28"/>
      <c r="VHT108" s="28"/>
      <c r="VHU108" s="28"/>
      <c r="VHV108" s="28"/>
      <c r="VHW108" s="52"/>
      <c r="VHX108" s="51"/>
      <c r="VHY108" s="51"/>
      <c r="VHZ108" s="51"/>
      <c r="VIA108" s="47"/>
      <c r="VIB108" s="52"/>
      <c r="VIC108" s="52"/>
      <c r="VID108" s="52"/>
      <c r="VIE108" s="28"/>
      <c r="VIF108" s="28"/>
      <c r="VIG108" s="28"/>
      <c r="VIH108" s="52"/>
      <c r="VII108" s="28"/>
      <c r="VIJ108" s="28"/>
      <c r="VIK108" s="28"/>
      <c r="VIL108" s="28"/>
      <c r="VIM108" s="52"/>
      <c r="VIN108" s="51"/>
      <c r="VIO108" s="51"/>
      <c r="VIP108" s="51"/>
      <c r="VIQ108" s="47"/>
      <c r="VIR108" s="52"/>
      <c r="VIS108" s="52"/>
      <c r="VIT108" s="52"/>
      <c r="VIU108" s="28"/>
      <c r="VIV108" s="28"/>
      <c r="VIW108" s="28"/>
      <c r="VIX108" s="52"/>
      <c r="VIY108" s="28"/>
      <c r="VIZ108" s="28"/>
      <c r="VJA108" s="28"/>
      <c r="VJB108" s="28"/>
      <c r="VJC108" s="52"/>
      <c r="VJD108" s="51"/>
      <c r="VJE108" s="51"/>
      <c r="VJF108" s="51"/>
      <c r="VJG108" s="47"/>
      <c r="VJH108" s="52"/>
      <c r="VJI108" s="52"/>
      <c r="VJJ108" s="52"/>
      <c r="VJK108" s="28"/>
      <c r="VJL108" s="28"/>
      <c r="VJM108" s="28"/>
      <c r="VJN108" s="52"/>
      <c r="VJO108" s="28"/>
      <c r="VJP108" s="28"/>
      <c r="VJQ108" s="28"/>
      <c r="VJR108" s="28"/>
      <c r="VJS108" s="52"/>
      <c r="VJT108" s="51"/>
      <c r="VJU108" s="51"/>
      <c r="VJV108" s="51"/>
      <c r="VJW108" s="47"/>
      <c r="VJX108" s="52"/>
      <c r="VJY108" s="52"/>
      <c r="VJZ108" s="52"/>
      <c r="VKA108" s="28"/>
      <c r="VKB108" s="28"/>
      <c r="VKC108" s="28"/>
      <c r="VKD108" s="52"/>
      <c r="VKE108" s="28"/>
      <c r="VKF108" s="28"/>
      <c r="VKG108" s="28"/>
      <c r="VKH108" s="28"/>
      <c r="VKI108" s="52"/>
      <c r="VKJ108" s="51"/>
      <c r="VKK108" s="51"/>
      <c r="VKL108" s="51"/>
      <c r="VKM108" s="47"/>
      <c r="VKN108" s="52"/>
      <c r="VKO108" s="52"/>
      <c r="VKP108" s="52"/>
      <c r="VKQ108" s="28"/>
      <c r="VKR108" s="28"/>
      <c r="VKS108" s="28"/>
      <c r="VKT108" s="52"/>
      <c r="VKU108" s="28"/>
      <c r="VKV108" s="28"/>
      <c r="VKW108" s="28"/>
      <c r="VKX108" s="28"/>
      <c r="VKY108" s="52"/>
      <c r="VKZ108" s="51"/>
      <c r="VLA108" s="51"/>
      <c r="VLB108" s="51"/>
      <c r="VLC108" s="47"/>
      <c r="VLD108" s="52"/>
      <c r="VLE108" s="52"/>
      <c r="VLF108" s="52"/>
      <c r="VLG108" s="28"/>
      <c r="VLH108" s="28"/>
      <c r="VLI108" s="28"/>
      <c r="VLJ108" s="52"/>
      <c r="VLK108" s="28"/>
      <c r="VLL108" s="28"/>
      <c r="VLM108" s="28"/>
      <c r="VLN108" s="28"/>
      <c r="VLO108" s="52"/>
      <c r="VLP108" s="51"/>
      <c r="VLQ108" s="51"/>
      <c r="VLR108" s="51"/>
      <c r="VLS108" s="47"/>
      <c r="VLT108" s="52"/>
      <c r="VLU108" s="52"/>
      <c r="VLV108" s="52"/>
      <c r="VLW108" s="28"/>
      <c r="VLX108" s="28"/>
      <c r="VLY108" s="28"/>
      <c r="VLZ108" s="52"/>
      <c r="VMA108" s="28"/>
      <c r="VMB108" s="28"/>
      <c r="VMC108" s="28"/>
      <c r="VMD108" s="28"/>
      <c r="VME108" s="52"/>
      <c r="VMF108" s="51"/>
      <c r="VMG108" s="51"/>
      <c r="VMH108" s="51"/>
      <c r="VMI108" s="47"/>
      <c r="VMJ108" s="52"/>
      <c r="VMK108" s="52"/>
      <c r="VML108" s="52"/>
      <c r="VMM108" s="28"/>
      <c r="VMN108" s="28"/>
      <c r="VMO108" s="28"/>
      <c r="VMP108" s="52"/>
      <c r="VMQ108" s="28"/>
      <c r="VMR108" s="28"/>
      <c r="VMS108" s="28"/>
      <c r="VMT108" s="28"/>
      <c r="VMU108" s="52"/>
      <c r="VMV108" s="51"/>
      <c r="VMW108" s="51"/>
      <c r="VMX108" s="51"/>
      <c r="VMY108" s="47"/>
      <c r="VMZ108" s="52"/>
      <c r="VNA108" s="52"/>
      <c r="VNB108" s="52"/>
      <c r="VNC108" s="28"/>
      <c r="VND108" s="28"/>
      <c r="VNE108" s="28"/>
      <c r="VNF108" s="52"/>
      <c r="VNG108" s="28"/>
      <c r="VNH108" s="28"/>
      <c r="VNI108" s="28"/>
      <c r="VNJ108" s="28"/>
      <c r="VNK108" s="52"/>
      <c r="VNL108" s="51"/>
      <c r="VNM108" s="51"/>
      <c r="VNN108" s="51"/>
      <c r="VNO108" s="47"/>
      <c r="VNP108" s="52"/>
      <c r="VNQ108" s="52"/>
      <c r="VNR108" s="52"/>
      <c r="VNS108" s="28"/>
      <c r="VNT108" s="28"/>
      <c r="VNU108" s="28"/>
      <c r="VNV108" s="52"/>
      <c r="VNW108" s="28"/>
      <c r="VNX108" s="28"/>
      <c r="VNY108" s="28"/>
      <c r="VNZ108" s="28"/>
      <c r="VOA108" s="52"/>
      <c r="VOB108" s="51"/>
      <c r="VOC108" s="51"/>
      <c r="VOD108" s="51"/>
      <c r="VOE108" s="47"/>
      <c r="VOF108" s="52"/>
      <c r="VOG108" s="52"/>
      <c r="VOH108" s="52"/>
      <c r="VOI108" s="28"/>
      <c r="VOJ108" s="28"/>
      <c r="VOK108" s="28"/>
      <c r="VOL108" s="52"/>
      <c r="VOM108" s="28"/>
      <c r="VON108" s="28"/>
      <c r="VOO108" s="28"/>
      <c r="VOP108" s="28"/>
      <c r="VOQ108" s="52"/>
      <c r="VOR108" s="51"/>
      <c r="VOS108" s="51"/>
      <c r="VOT108" s="51"/>
      <c r="VOU108" s="47"/>
      <c r="VOV108" s="52"/>
      <c r="VOW108" s="52"/>
      <c r="VOX108" s="52"/>
      <c r="VOY108" s="28"/>
      <c r="VOZ108" s="28"/>
      <c r="VPA108" s="28"/>
      <c r="VPB108" s="52"/>
      <c r="VPC108" s="28"/>
      <c r="VPD108" s="28"/>
      <c r="VPE108" s="28"/>
      <c r="VPF108" s="28"/>
      <c r="VPG108" s="52"/>
      <c r="VPH108" s="51"/>
      <c r="VPI108" s="51"/>
      <c r="VPJ108" s="51"/>
      <c r="VPK108" s="47"/>
      <c r="VPL108" s="52"/>
      <c r="VPM108" s="52"/>
      <c r="VPN108" s="52"/>
      <c r="VPO108" s="28"/>
      <c r="VPP108" s="28"/>
      <c r="VPQ108" s="28"/>
      <c r="VPR108" s="52"/>
      <c r="VPS108" s="28"/>
      <c r="VPT108" s="28"/>
      <c r="VPU108" s="28"/>
      <c r="VPV108" s="28"/>
      <c r="VPW108" s="52"/>
      <c r="VPX108" s="51"/>
      <c r="VPY108" s="51"/>
      <c r="VPZ108" s="51"/>
      <c r="VQA108" s="47"/>
      <c r="VQB108" s="52"/>
      <c r="VQC108" s="52"/>
      <c r="VQD108" s="52"/>
      <c r="VQE108" s="28"/>
      <c r="VQF108" s="28"/>
      <c r="VQG108" s="28"/>
      <c r="VQH108" s="52"/>
      <c r="VQI108" s="28"/>
      <c r="VQJ108" s="28"/>
      <c r="VQK108" s="28"/>
      <c r="VQL108" s="28"/>
      <c r="VQM108" s="52"/>
      <c r="VQN108" s="51"/>
      <c r="VQO108" s="51"/>
      <c r="VQP108" s="51"/>
      <c r="VQQ108" s="47"/>
      <c r="VQR108" s="52"/>
      <c r="VQS108" s="52"/>
      <c r="VQT108" s="52"/>
      <c r="VQU108" s="28"/>
      <c r="VQV108" s="28"/>
      <c r="VQW108" s="28"/>
      <c r="VQX108" s="52"/>
      <c r="VQY108" s="28"/>
      <c r="VQZ108" s="28"/>
      <c r="VRA108" s="28"/>
      <c r="VRB108" s="28"/>
      <c r="VRC108" s="52"/>
      <c r="VRD108" s="51"/>
      <c r="VRE108" s="51"/>
      <c r="VRF108" s="51"/>
      <c r="VRG108" s="47"/>
      <c r="VRH108" s="52"/>
      <c r="VRI108" s="52"/>
      <c r="VRJ108" s="52"/>
      <c r="VRK108" s="28"/>
      <c r="VRL108" s="28"/>
      <c r="VRM108" s="28"/>
      <c r="VRN108" s="52"/>
      <c r="VRO108" s="28"/>
      <c r="VRP108" s="28"/>
      <c r="VRQ108" s="28"/>
      <c r="VRR108" s="28"/>
      <c r="VRS108" s="52"/>
      <c r="VRT108" s="51"/>
      <c r="VRU108" s="51"/>
      <c r="VRV108" s="51"/>
      <c r="VRW108" s="47"/>
      <c r="VRX108" s="52"/>
      <c r="VRY108" s="52"/>
      <c r="VRZ108" s="52"/>
      <c r="VSA108" s="28"/>
      <c r="VSB108" s="28"/>
      <c r="VSC108" s="28"/>
      <c r="VSD108" s="52"/>
      <c r="VSE108" s="28"/>
      <c r="VSF108" s="28"/>
      <c r="VSG108" s="28"/>
      <c r="VSH108" s="28"/>
      <c r="VSI108" s="52"/>
      <c r="VSJ108" s="51"/>
      <c r="VSK108" s="51"/>
      <c r="VSL108" s="51"/>
      <c r="VSM108" s="47"/>
      <c r="VSN108" s="52"/>
      <c r="VSO108" s="52"/>
      <c r="VSP108" s="52"/>
      <c r="VSQ108" s="28"/>
      <c r="VSR108" s="28"/>
      <c r="VSS108" s="28"/>
      <c r="VST108" s="52"/>
      <c r="VSU108" s="28"/>
      <c r="VSV108" s="28"/>
      <c r="VSW108" s="28"/>
      <c r="VSX108" s="28"/>
      <c r="VSY108" s="52"/>
      <c r="VSZ108" s="51"/>
      <c r="VTA108" s="51"/>
      <c r="VTB108" s="51"/>
      <c r="VTC108" s="47"/>
      <c r="VTD108" s="52"/>
      <c r="VTE108" s="52"/>
      <c r="VTF108" s="52"/>
      <c r="VTG108" s="28"/>
      <c r="VTH108" s="28"/>
      <c r="VTI108" s="28"/>
      <c r="VTJ108" s="52"/>
      <c r="VTK108" s="28"/>
      <c r="VTL108" s="28"/>
      <c r="VTM108" s="28"/>
      <c r="VTN108" s="28"/>
      <c r="VTO108" s="52"/>
      <c r="VTP108" s="51"/>
      <c r="VTQ108" s="51"/>
      <c r="VTR108" s="51"/>
      <c r="VTS108" s="47"/>
      <c r="VTT108" s="52"/>
      <c r="VTU108" s="52"/>
      <c r="VTV108" s="52"/>
      <c r="VTW108" s="28"/>
      <c r="VTX108" s="28"/>
      <c r="VTY108" s="28"/>
      <c r="VTZ108" s="52"/>
      <c r="VUA108" s="28"/>
      <c r="VUB108" s="28"/>
      <c r="VUC108" s="28"/>
      <c r="VUD108" s="28"/>
      <c r="VUE108" s="52"/>
      <c r="VUF108" s="51"/>
      <c r="VUG108" s="51"/>
      <c r="VUH108" s="51"/>
      <c r="VUI108" s="47"/>
      <c r="VUJ108" s="52"/>
      <c r="VUK108" s="52"/>
      <c r="VUL108" s="52"/>
      <c r="VUM108" s="28"/>
      <c r="VUN108" s="28"/>
      <c r="VUO108" s="28"/>
      <c r="VUP108" s="52"/>
      <c r="VUQ108" s="28"/>
      <c r="VUR108" s="28"/>
      <c r="VUS108" s="28"/>
      <c r="VUT108" s="28"/>
      <c r="VUU108" s="52"/>
      <c r="VUV108" s="51"/>
      <c r="VUW108" s="51"/>
      <c r="VUX108" s="51"/>
      <c r="VUY108" s="47"/>
      <c r="VUZ108" s="52"/>
      <c r="VVA108" s="52"/>
      <c r="VVB108" s="52"/>
      <c r="VVC108" s="28"/>
      <c r="VVD108" s="28"/>
      <c r="VVE108" s="28"/>
      <c r="VVF108" s="52"/>
      <c r="VVG108" s="28"/>
      <c r="VVH108" s="28"/>
      <c r="VVI108" s="28"/>
      <c r="VVJ108" s="28"/>
      <c r="VVK108" s="52"/>
      <c r="VVL108" s="51"/>
      <c r="VVM108" s="51"/>
      <c r="VVN108" s="51"/>
      <c r="VVO108" s="47"/>
      <c r="VVP108" s="52"/>
      <c r="VVQ108" s="52"/>
      <c r="VVR108" s="52"/>
      <c r="VVS108" s="28"/>
      <c r="VVT108" s="28"/>
      <c r="VVU108" s="28"/>
      <c r="VVV108" s="52"/>
      <c r="VVW108" s="28"/>
      <c r="VVX108" s="28"/>
      <c r="VVY108" s="28"/>
      <c r="VVZ108" s="28"/>
      <c r="VWA108" s="52"/>
      <c r="VWB108" s="51"/>
      <c r="VWC108" s="51"/>
      <c r="VWD108" s="51"/>
      <c r="VWE108" s="47"/>
      <c r="VWF108" s="52"/>
      <c r="VWG108" s="52"/>
      <c r="VWH108" s="52"/>
      <c r="VWI108" s="28"/>
      <c r="VWJ108" s="28"/>
      <c r="VWK108" s="28"/>
      <c r="VWL108" s="52"/>
      <c r="VWM108" s="28"/>
      <c r="VWN108" s="28"/>
      <c r="VWO108" s="28"/>
      <c r="VWP108" s="28"/>
      <c r="VWQ108" s="52"/>
      <c r="VWR108" s="51"/>
      <c r="VWS108" s="51"/>
      <c r="VWT108" s="51"/>
      <c r="VWU108" s="47"/>
      <c r="VWV108" s="52"/>
      <c r="VWW108" s="52"/>
      <c r="VWX108" s="52"/>
      <c r="VWY108" s="28"/>
      <c r="VWZ108" s="28"/>
      <c r="VXA108" s="28"/>
      <c r="VXB108" s="52"/>
      <c r="VXC108" s="28"/>
      <c r="VXD108" s="28"/>
      <c r="VXE108" s="28"/>
      <c r="VXF108" s="28"/>
      <c r="VXG108" s="52"/>
      <c r="VXH108" s="51"/>
      <c r="VXI108" s="51"/>
      <c r="VXJ108" s="51"/>
      <c r="VXK108" s="47"/>
      <c r="VXL108" s="52"/>
      <c r="VXM108" s="52"/>
      <c r="VXN108" s="52"/>
      <c r="VXO108" s="28"/>
      <c r="VXP108" s="28"/>
      <c r="VXQ108" s="28"/>
      <c r="VXR108" s="52"/>
      <c r="VXS108" s="28"/>
      <c r="VXT108" s="28"/>
      <c r="VXU108" s="28"/>
      <c r="VXV108" s="28"/>
      <c r="VXW108" s="52"/>
      <c r="VXX108" s="51"/>
      <c r="VXY108" s="51"/>
      <c r="VXZ108" s="51"/>
      <c r="VYA108" s="47"/>
      <c r="VYB108" s="52"/>
      <c r="VYC108" s="52"/>
      <c r="VYD108" s="52"/>
      <c r="VYE108" s="28"/>
      <c r="VYF108" s="28"/>
      <c r="VYG108" s="28"/>
      <c r="VYH108" s="52"/>
      <c r="VYI108" s="28"/>
      <c r="VYJ108" s="28"/>
      <c r="VYK108" s="28"/>
      <c r="VYL108" s="28"/>
      <c r="VYM108" s="52"/>
      <c r="VYN108" s="51"/>
      <c r="VYO108" s="51"/>
      <c r="VYP108" s="51"/>
      <c r="VYQ108" s="47"/>
      <c r="VYR108" s="52"/>
      <c r="VYS108" s="52"/>
      <c r="VYT108" s="52"/>
      <c r="VYU108" s="28"/>
      <c r="VYV108" s="28"/>
      <c r="VYW108" s="28"/>
      <c r="VYX108" s="52"/>
      <c r="VYY108" s="28"/>
      <c r="VYZ108" s="28"/>
      <c r="VZA108" s="28"/>
      <c r="VZB108" s="28"/>
      <c r="VZC108" s="52"/>
      <c r="VZD108" s="51"/>
      <c r="VZE108" s="51"/>
      <c r="VZF108" s="51"/>
      <c r="VZG108" s="47"/>
      <c r="VZH108" s="52"/>
      <c r="VZI108" s="52"/>
      <c r="VZJ108" s="52"/>
      <c r="VZK108" s="28"/>
      <c r="VZL108" s="28"/>
      <c r="VZM108" s="28"/>
      <c r="VZN108" s="52"/>
      <c r="VZO108" s="28"/>
      <c r="VZP108" s="28"/>
      <c r="VZQ108" s="28"/>
      <c r="VZR108" s="28"/>
      <c r="VZS108" s="52"/>
      <c r="VZT108" s="51"/>
      <c r="VZU108" s="51"/>
      <c r="VZV108" s="51"/>
      <c r="VZW108" s="47"/>
      <c r="VZX108" s="52"/>
      <c r="VZY108" s="52"/>
      <c r="VZZ108" s="52"/>
      <c r="WAA108" s="28"/>
      <c r="WAB108" s="28"/>
      <c r="WAC108" s="28"/>
      <c r="WAD108" s="52"/>
      <c r="WAE108" s="28"/>
      <c r="WAF108" s="28"/>
      <c r="WAG108" s="28"/>
      <c r="WAH108" s="28"/>
      <c r="WAI108" s="52"/>
      <c r="WAJ108" s="51"/>
      <c r="WAK108" s="51"/>
      <c r="WAL108" s="51"/>
      <c r="WAM108" s="47"/>
      <c r="WAN108" s="52"/>
      <c r="WAO108" s="52"/>
      <c r="WAP108" s="52"/>
      <c r="WAQ108" s="28"/>
      <c r="WAR108" s="28"/>
      <c r="WAS108" s="28"/>
      <c r="WAT108" s="52"/>
      <c r="WAU108" s="28"/>
      <c r="WAV108" s="28"/>
      <c r="WAW108" s="28"/>
      <c r="WAX108" s="28"/>
      <c r="WAY108" s="52"/>
      <c r="WAZ108" s="51"/>
      <c r="WBA108" s="51"/>
      <c r="WBB108" s="51"/>
      <c r="WBC108" s="47"/>
      <c r="WBD108" s="52"/>
      <c r="WBE108" s="52"/>
      <c r="WBF108" s="52"/>
      <c r="WBG108" s="28"/>
      <c r="WBH108" s="28"/>
      <c r="WBI108" s="28"/>
      <c r="WBJ108" s="52"/>
      <c r="WBK108" s="28"/>
      <c r="WBL108" s="28"/>
      <c r="WBM108" s="28"/>
      <c r="WBN108" s="28"/>
      <c r="WBO108" s="52"/>
      <c r="WBP108" s="51"/>
      <c r="WBQ108" s="51"/>
      <c r="WBR108" s="51"/>
      <c r="WBS108" s="47"/>
      <c r="WBT108" s="52"/>
      <c r="WBU108" s="52"/>
      <c r="WBV108" s="52"/>
      <c r="WBW108" s="28"/>
      <c r="WBX108" s="28"/>
      <c r="WBY108" s="28"/>
      <c r="WBZ108" s="52"/>
      <c r="WCA108" s="28"/>
      <c r="WCB108" s="28"/>
      <c r="WCC108" s="28"/>
      <c r="WCD108" s="28"/>
      <c r="WCE108" s="52"/>
      <c r="WCF108" s="51"/>
      <c r="WCG108" s="51"/>
      <c r="WCH108" s="51"/>
      <c r="WCI108" s="47"/>
      <c r="WCJ108" s="52"/>
      <c r="WCK108" s="52"/>
      <c r="WCL108" s="52"/>
      <c r="WCM108" s="28"/>
      <c r="WCN108" s="28"/>
      <c r="WCO108" s="28"/>
      <c r="WCP108" s="52"/>
      <c r="WCQ108" s="28"/>
      <c r="WCR108" s="28"/>
      <c r="WCS108" s="28"/>
      <c r="WCT108" s="28"/>
      <c r="WCU108" s="52"/>
      <c r="WCV108" s="51"/>
      <c r="WCW108" s="51"/>
      <c r="WCX108" s="51"/>
      <c r="WCY108" s="47"/>
      <c r="WCZ108" s="52"/>
      <c r="WDA108" s="52"/>
      <c r="WDB108" s="52"/>
      <c r="WDC108" s="28"/>
      <c r="WDD108" s="28"/>
      <c r="WDE108" s="28"/>
      <c r="WDF108" s="52"/>
      <c r="WDG108" s="28"/>
      <c r="WDH108" s="28"/>
      <c r="WDI108" s="28"/>
      <c r="WDJ108" s="28"/>
      <c r="WDK108" s="52"/>
      <c r="WDL108" s="51"/>
      <c r="WDM108" s="51"/>
      <c r="WDN108" s="51"/>
      <c r="WDO108" s="47"/>
      <c r="WDP108" s="52"/>
      <c r="WDQ108" s="52"/>
      <c r="WDR108" s="52"/>
      <c r="WDS108" s="28"/>
      <c r="WDT108" s="28"/>
      <c r="WDU108" s="28"/>
      <c r="WDV108" s="52"/>
      <c r="WDW108" s="28"/>
      <c r="WDX108" s="28"/>
      <c r="WDY108" s="28"/>
      <c r="WDZ108" s="28"/>
      <c r="WEA108" s="52"/>
      <c r="WEB108" s="51"/>
      <c r="WEC108" s="51"/>
      <c r="WED108" s="51"/>
      <c r="WEE108" s="47"/>
      <c r="WEF108" s="52"/>
      <c r="WEG108" s="52"/>
      <c r="WEH108" s="52"/>
      <c r="WEI108" s="28"/>
      <c r="WEJ108" s="28"/>
      <c r="WEK108" s="28"/>
      <c r="WEL108" s="52"/>
      <c r="WEM108" s="28"/>
      <c r="WEN108" s="28"/>
      <c r="WEO108" s="28"/>
      <c r="WEP108" s="28"/>
      <c r="WEQ108" s="52"/>
      <c r="WER108" s="51"/>
      <c r="WES108" s="51"/>
      <c r="WET108" s="51"/>
      <c r="WEU108" s="47"/>
      <c r="WEV108" s="52"/>
      <c r="WEW108" s="52"/>
      <c r="WEX108" s="52"/>
      <c r="WEY108" s="28"/>
      <c r="WEZ108" s="28"/>
      <c r="WFA108" s="28"/>
      <c r="WFB108" s="52"/>
      <c r="WFC108" s="28"/>
      <c r="WFD108" s="28"/>
      <c r="WFE108" s="28"/>
      <c r="WFF108" s="28"/>
      <c r="WFG108" s="52"/>
      <c r="WFH108" s="51"/>
      <c r="WFI108" s="51"/>
      <c r="WFJ108" s="51"/>
      <c r="WFK108" s="47"/>
      <c r="WFL108" s="52"/>
      <c r="WFM108" s="52"/>
      <c r="WFN108" s="52"/>
      <c r="WFO108" s="28"/>
      <c r="WFP108" s="28"/>
      <c r="WFQ108" s="28"/>
      <c r="WFR108" s="52"/>
      <c r="WFS108" s="28"/>
      <c r="WFT108" s="28"/>
      <c r="WFU108" s="28"/>
      <c r="WFV108" s="28"/>
      <c r="WFW108" s="52"/>
      <c r="WFX108" s="51"/>
      <c r="WFY108" s="51"/>
      <c r="WFZ108" s="51"/>
      <c r="WGA108" s="47"/>
      <c r="WGB108" s="52"/>
      <c r="WGC108" s="52"/>
      <c r="WGD108" s="52"/>
      <c r="WGE108" s="28"/>
      <c r="WGF108" s="28"/>
      <c r="WGG108" s="28"/>
      <c r="WGH108" s="52"/>
      <c r="WGI108" s="28"/>
      <c r="WGJ108" s="28"/>
      <c r="WGK108" s="28"/>
      <c r="WGL108" s="28"/>
      <c r="WGM108" s="52"/>
      <c r="WGN108" s="51"/>
      <c r="WGO108" s="51"/>
      <c r="WGP108" s="51"/>
      <c r="WGQ108" s="47"/>
      <c r="WGR108" s="52"/>
      <c r="WGS108" s="52"/>
      <c r="WGT108" s="52"/>
      <c r="WGU108" s="28"/>
      <c r="WGV108" s="28"/>
      <c r="WGW108" s="28"/>
      <c r="WGX108" s="52"/>
      <c r="WGY108" s="28"/>
      <c r="WGZ108" s="28"/>
      <c r="WHA108" s="28"/>
      <c r="WHB108" s="28"/>
      <c r="WHC108" s="52"/>
      <c r="WHD108" s="51"/>
      <c r="WHE108" s="51"/>
      <c r="WHF108" s="51"/>
      <c r="WHG108" s="47"/>
      <c r="WHH108" s="52"/>
      <c r="WHI108" s="52"/>
      <c r="WHJ108" s="52"/>
      <c r="WHK108" s="28"/>
      <c r="WHL108" s="28"/>
      <c r="WHM108" s="28"/>
      <c r="WHN108" s="52"/>
      <c r="WHO108" s="28"/>
      <c r="WHP108" s="28"/>
      <c r="WHQ108" s="28"/>
      <c r="WHR108" s="28"/>
      <c r="WHS108" s="52"/>
      <c r="WHT108" s="51"/>
      <c r="WHU108" s="51"/>
      <c r="WHV108" s="51"/>
      <c r="WHW108" s="47"/>
      <c r="WHX108" s="52"/>
      <c r="WHY108" s="52"/>
      <c r="WHZ108" s="52"/>
      <c r="WIA108" s="28"/>
      <c r="WIB108" s="28"/>
      <c r="WIC108" s="28"/>
      <c r="WID108" s="52"/>
      <c r="WIE108" s="28"/>
      <c r="WIF108" s="28"/>
      <c r="WIG108" s="28"/>
      <c r="WIH108" s="28"/>
      <c r="WII108" s="52"/>
      <c r="WIJ108" s="51"/>
      <c r="WIK108" s="51"/>
      <c r="WIL108" s="51"/>
      <c r="WIM108" s="47"/>
      <c r="WIN108" s="52"/>
      <c r="WIO108" s="52"/>
      <c r="WIP108" s="52"/>
      <c r="WIQ108" s="28"/>
      <c r="WIR108" s="28"/>
      <c r="WIS108" s="28"/>
      <c r="WIT108" s="52"/>
      <c r="WIU108" s="28"/>
      <c r="WIV108" s="28"/>
      <c r="WIW108" s="28"/>
      <c r="WIX108" s="28"/>
      <c r="WIY108" s="52"/>
      <c r="WIZ108" s="51"/>
      <c r="WJA108" s="51"/>
      <c r="WJB108" s="51"/>
      <c r="WJC108" s="47"/>
      <c r="WJD108" s="52"/>
      <c r="WJE108" s="52"/>
      <c r="WJF108" s="52"/>
      <c r="WJG108" s="28"/>
      <c r="WJH108" s="28"/>
      <c r="WJI108" s="28"/>
      <c r="WJJ108" s="52"/>
      <c r="WJK108" s="28"/>
      <c r="WJL108" s="28"/>
      <c r="WJM108" s="28"/>
      <c r="WJN108" s="28"/>
      <c r="WJO108" s="52"/>
      <c r="WJP108" s="51"/>
      <c r="WJQ108" s="51"/>
      <c r="WJR108" s="51"/>
      <c r="WJS108" s="47"/>
      <c r="WJT108" s="52"/>
      <c r="WJU108" s="52"/>
      <c r="WJV108" s="52"/>
      <c r="WJW108" s="28"/>
      <c r="WJX108" s="28"/>
      <c r="WJY108" s="28"/>
      <c r="WJZ108" s="52"/>
      <c r="WKA108" s="28"/>
      <c r="WKB108" s="28"/>
      <c r="WKC108" s="28"/>
      <c r="WKD108" s="28"/>
      <c r="WKE108" s="52"/>
      <c r="WKF108" s="51"/>
      <c r="WKG108" s="51"/>
      <c r="WKH108" s="51"/>
      <c r="WKI108" s="47"/>
      <c r="WKJ108" s="52"/>
      <c r="WKK108" s="52"/>
      <c r="WKL108" s="52"/>
      <c r="WKM108" s="28"/>
      <c r="WKN108" s="28"/>
      <c r="WKO108" s="28"/>
      <c r="WKP108" s="52"/>
      <c r="WKQ108" s="28"/>
      <c r="WKR108" s="28"/>
      <c r="WKS108" s="28"/>
      <c r="WKT108" s="28"/>
      <c r="WKU108" s="52"/>
      <c r="WKV108" s="51"/>
      <c r="WKW108" s="51"/>
      <c r="WKX108" s="51"/>
      <c r="WKY108" s="47"/>
      <c r="WKZ108" s="52"/>
      <c r="WLA108" s="52"/>
      <c r="WLB108" s="52"/>
      <c r="WLC108" s="28"/>
      <c r="WLD108" s="28"/>
      <c r="WLE108" s="28"/>
      <c r="WLF108" s="52"/>
      <c r="WLG108" s="28"/>
      <c r="WLH108" s="28"/>
      <c r="WLI108" s="28"/>
      <c r="WLJ108" s="28"/>
      <c r="WLK108" s="52"/>
      <c r="WLL108" s="51"/>
      <c r="WLM108" s="51"/>
      <c r="WLN108" s="51"/>
      <c r="WLO108" s="47"/>
      <c r="WLP108" s="52"/>
      <c r="WLQ108" s="52"/>
      <c r="WLR108" s="52"/>
      <c r="WLS108" s="28"/>
      <c r="WLT108" s="28"/>
      <c r="WLU108" s="28"/>
      <c r="WLV108" s="52"/>
      <c r="WLW108" s="28"/>
      <c r="WLX108" s="28"/>
      <c r="WLY108" s="28"/>
      <c r="WLZ108" s="28"/>
      <c r="WMA108" s="52"/>
      <c r="WMB108" s="51"/>
      <c r="WMC108" s="51"/>
      <c r="WMD108" s="51"/>
      <c r="WME108" s="47"/>
      <c r="WMF108" s="52"/>
      <c r="WMG108" s="52"/>
      <c r="WMH108" s="52"/>
      <c r="WMI108" s="28"/>
      <c r="WMJ108" s="28"/>
      <c r="WMK108" s="28"/>
      <c r="WML108" s="52"/>
      <c r="WMM108" s="28"/>
      <c r="WMN108" s="28"/>
      <c r="WMO108" s="28"/>
      <c r="WMP108" s="28"/>
      <c r="WMQ108" s="52"/>
      <c r="WMR108" s="51"/>
      <c r="WMS108" s="51"/>
      <c r="WMT108" s="51"/>
      <c r="WMU108" s="47"/>
      <c r="WMV108" s="52"/>
      <c r="WMW108" s="52"/>
      <c r="WMX108" s="52"/>
      <c r="WMY108" s="28"/>
      <c r="WMZ108" s="28"/>
      <c r="WNA108" s="28"/>
      <c r="WNB108" s="52"/>
      <c r="WNC108" s="28"/>
      <c r="WND108" s="28"/>
      <c r="WNE108" s="28"/>
      <c r="WNF108" s="28"/>
      <c r="WNG108" s="52"/>
      <c r="WNH108" s="51"/>
      <c r="WNI108" s="51"/>
      <c r="WNJ108" s="51"/>
      <c r="WNK108" s="47"/>
      <c r="WNL108" s="52"/>
      <c r="WNM108" s="52"/>
      <c r="WNN108" s="52"/>
      <c r="WNO108" s="28"/>
      <c r="WNP108" s="28"/>
      <c r="WNQ108" s="28"/>
      <c r="WNR108" s="52"/>
      <c r="WNS108" s="28"/>
      <c r="WNT108" s="28"/>
      <c r="WNU108" s="28"/>
      <c r="WNV108" s="28"/>
      <c r="WNW108" s="52"/>
      <c r="WNX108" s="51"/>
      <c r="WNY108" s="51"/>
      <c r="WNZ108" s="51"/>
      <c r="WOA108" s="47"/>
      <c r="WOB108" s="52"/>
      <c r="WOC108" s="52"/>
      <c r="WOD108" s="52"/>
      <c r="WOE108" s="28"/>
      <c r="WOF108" s="28"/>
      <c r="WOG108" s="28"/>
      <c r="WOH108" s="52"/>
      <c r="WOI108" s="28"/>
      <c r="WOJ108" s="28"/>
      <c r="WOK108" s="28"/>
      <c r="WOL108" s="28"/>
      <c r="WOM108" s="52"/>
      <c r="WON108" s="51"/>
      <c r="WOO108" s="51"/>
      <c r="WOP108" s="51"/>
      <c r="WOQ108" s="47"/>
      <c r="WOR108" s="52"/>
      <c r="WOS108" s="52"/>
      <c r="WOT108" s="52"/>
      <c r="WOU108" s="28"/>
      <c r="WOV108" s="28"/>
      <c r="WOW108" s="28"/>
      <c r="WOX108" s="52"/>
      <c r="WOY108" s="28"/>
      <c r="WOZ108" s="28"/>
      <c r="WPA108" s="28"/>
      <c r="WPB108" s="28"/>
      <c r="WPC108" s="52"/>
      <c r="WPD108" s="51"/>
      <c r="WPE108" s="51"/>
      <c r="WPF108" s="51"/>
      <c r="WPG108" s="47"/>
      <c r="WPH108" s="52"/>
      <c r="WPI108" s="52"/>
      <c r="WPJ108" s="52"/>
      <c r="WPK108" s="28"/>
      <c r="WPL108" s="28"/>
      <c r="WPM108" s="28"/>
      <c r="WPN108" s="52"/>
      <c r="WPO108" s="28"/>
      <c r="WPP108" s="28"/>
      <c r="WPQ108" s="28"/>
      <c r="WPR108" s="28"/>
      <c r="WPS108" s="52"/>
      <c r="WPT108" s="51"/>
      <c r="WPU108" s="51"/>
      <c r="WPV108" s="51"/>
      <c r="WPW108" s="47"/>
      <c r="WPX108" s="52"/>
      <c r="WPY108" s="52"/>
      <c r="WPZ108" s="52"/>
      <c r="WQA108" s="28"/>
      <c r="WQB108" s="28"/>
      <c r="WQC108" s="28"/>
      <c r="WQD108" s="52"/>
      <c r="WQE108" s="28"/>
      <c r="WQF108" s="28"/>
      <c r="WQG108" s="28"/>
      <c r="WQH108" s="28"/>
      <c r="WQI108" s="52"/>
      <c r="WQJ108" s="51"/>
      <c r="WQK108" s="51"/>
      <c r="WQL108" s="51"/>
      <c r="WQM108" s="47"/>
      <c r="WQN108" s="52"/>
      <c r="WQO108" s="52"/>
      <c r="WQP108" s="52"/>
      <c r="WQQ108" s="28"/>
      <c r="WQR108" s="28"/>
      <c r="WQS108" s="28"/>
      <c r="WQT108" s="52"/>
      <c r="WQU108" s="28"/>
      <c r="WQV108" s="28"/>
      <c r="WQW108" s="28"/>
      <c r="WQX108" s="28"/>
      <c r="WQY108" s="52"/>
      <c r="WQZ108" s="51"/>
      <c r="WRA108" s="51"/>
      <c r="WRB108" s="51"/>
      <c r="WRC108" s="47"/>
      <c r="WRD108" s="52"/>
      <c r="WRE108" s="52"/>
      <c r="WRF108" s="52"/>
      <c r="WRG108" s="28"/>
      <c r="WRH108" s="28"/>
      <c r="WRI108" s="28"/>
      <c r="WRJ108" s="52"/>
      <c r="WRK108" s="28"/>
      <c r="WRL108" s="28"/>
      <c r="WRM108" s="28"/>
      <c r="WRN108" s="28"/>
      <c r="WRO108" s="52"/>
      <c r="WRP108" s="51"/>
      <c r="WRQ108" s="51"/>
      <c r="WRR108" s="51"/>
      <c r="WRS108" s="47"/>
      <c r="WRT108" s="52"/>
      <c r="WRU108" s="52"/>
      <c r="WRV108" s="52"/>
      <c r="WRW108" s="28"/>
      <c r="WRX108" s="28"/>
      <c r="WRY108" s="28"/>
      <c r="WRZ108" s="52"/>
      <c r="WSA108" s="28"/>
      <c r="WSB108" s="28"/>
      <c r="WSC108" s="28"/>
      <c r="WSD108" s="28"/>
      <c r="WSE108" s="52"/>
      <c r="WSF108" s="51"/>
      <c r="WSG108" s="51"/>
      <c r="WSH108" s="51"/>
      <c r="WSI108" s="47"/>
      <c r="WSJ108" s="52"/>
      <c r="WSK108" s="52"/>
      <c r="WSL108" s="52"/>
      <c r="WSM108" s="28"/>
      <c r="WSN108" s="28"/>
      <c r="WSO108" s="28"/>
      <c r="WSP108" s="52"/>
      <c r="WSQ108" s="28"/>
      <c r="WSR108" s="28"/>
      <c r="WSS108" s="28"/>
      <c r="WST108" s="28"/>
      <c r="WSU108" s="52"/>
      <c r="WSV108" s="51"/>
      <c r="WSW108" s="51"/>
      <c r="WSX108" s="51"/>
      <c r="WSY108" s="47"/>
      <c r="WSZ108" s="52"/>
      <c r="WTA108" s="52"/>
      <c r="WTB108" s="52"/>
      <c r="WTC108" s="28"/>
      <c r="WTD108" s="28"/>
      <c r="WTE108" s="28"/>
      <c r="WTF108" s="52"/>
      <c r="WTG108" s="28"/>
      <c r="WTH108" s="28"/>
      <c r="WTI108" s="28"/>
      <c r="WTJ108" s="28"/>
      <c r="WTK108" s="52"/>
      <c r="WTL108" s="51"/>
      <c r="WTM108" s="51"/>
      <c r="WTN108" s="51"/>
      <c r="WTO108" s="47"/>
      <c r="WTP108" s="52"/>
      <c r="WTQ108" s="52"/>
      <c r="WTR108" s="52"/>
      <c r="WTS108" s="28"/>
      <c r="WTT108" s="28"/>
      <c r="WTU108" s="28"/>
      <c r="WTV108" s="52"/>
      <c r="WTW108" s="28"/>
      <c r="WTX108" s="28"/>
      <c r="WTY108" s="28"/>
      <c r="WTZ108" s="28"/>
      <c r="WUA108" s="52"/>
      <c r="WUB108" s="51"/>
      <c r="WUC108" s="51"/>
      <c r="WUD108" s="51"/>
      <c r="WUE108" s="47"/>
      <c r="WUF108" s="52"/>
      <c r="WUG108" s="52"/>
      <c r="WUH108" s="52"/>
      <c r="WUI108" s="28"/>
      <c r="WUJ108" s="28"/>
      <c r="WUK108" s="28"/>
      <c r="WUL108" s="52"/>
      <c r="WUM108" s="28"/>
      <c r="WUN108" s="28"/>
      <c r="WUO108" s="28"/>
      <c r="WUP108" s="28"/>
      <c r="WUQ108" s="52"/>
      <c r="WUR108" s="51"/>
      <c r="WUS108" s="51"/>
      <c r="WUT108" s="51"/>
      <c r="WUU108" s="47"/>
      <c r="WUV108" s="52"/>
      <c r="WUW108" s="52"/>
      <c r="WUX108" s="52"/>
      <c r="WUY108" s="28"/>
      <c r="WUZ108" s="28"/>
      <c r="WVA108" s="28"/>
      <c r="WVB108" s="52"/>
      <c r="WVC108" s="28"/>
      <c r="WVD108" s="28"/>
      <c r="WVE108" s="28"/>
      <c r="WVF108" s="28"/>
      <c r="WVG108" s="52"/>
      <c r="WVH108" s="51"/>
      <c r="WVI108" s="51"/>
      <c r="WVJ108" s="51"/>
      <c r="WVK108" s="47"/>
      <c r="WVL108" s="52"/>
      <c r="WVM108" s="52"/>
      <c r="WVN108" s="52"/>
      <c r="WVO108" s="28"/>
      <c r="WVP108" s="28"/>
      <c r="WVQ108" s="28"/>
      <c r="WVR108" s="52"/>
      <c r="WVS108" s="28"/>
      <c r="WVT108" s="28"/>
      <c r="WVU108" s="28"/>
      <c r="WVV108" s="28"/>
      <c r="WVW108" s="52"/>
      <c r="WVX108" s="51"/>
      <c r="WVY108" s="51"/>
      <c r="WVZ108" s="51"/>
      <c r="WWA108" s="47"/>
      <c r="WWB108" s="52"/>
      <c r="WWC108" s="52"/>
      <c r="WWD108" s="52"/>
      <c r="WWE108" s="28"/>
      <c r="WWF108" s="28"/>
      <c r="WWG108" s="28"/>
      <c r="WWH108" s="52"/>
      <c r="WWI108" s="28"/>
      <c r="WWJ108" s="28"/>
      <c r="WWK108" s="28"/>
      <c r="WWL108" s="28"/>
      <c r="WWM108" s="52"/>
      <c r="WWN108" s="51"/>
      <c r="WWO108" s="51"/>
      <c r="WWP108" s="51"/>
      <c r="WWQ108" s="47"/>
      <c r="WWR108" s="52"/>
      <c r="WWS108" s="52"/>
      <c r="WWT108" s="52"/>
      <c r="WWU108" s="28"/>
      <c r="WWV108" s="28"/>
      <c r="WWW108" s="28"/>
      <c r="WWX108" s="52"/>
      <c r="WWY108" s="28"/>
      <c r="WWZ108" s="28"/>
      <c r="WXA108" s="28"/>
      <c r="WXB108" s="28"/>
      <c r="WXC108" s="52"/>
      <c r="WXD108" s="51"/>
      <c r="WXE108" s="51"/>
      <c r="WXF108" s="51"/>
      <c r="WXG108" s="47"/>
      <c r="WXH108" s="52"/>
      <c r="WXI108" s="52"/>
      <c r="WXJ108" s="52"/>
      <c r="WXK108" s="28"/>
      <c r="WXL108" s="28"/>
      <c r="WXM108" s="28"/>
      <c r="WXN108" s="52"/>
      <c r="WXO108" s="28"/>
      <c r="WXP108" s="28"/>
      <c r="WXQ108" s="28"/>
      <c r="WXR108" s="28"/>
      <c r="WXS108" s="52"/>
      <c r="WXT108" s="51"/>
      <c r="WXU108" s="51"/>
      <c r="WXV108" s="51"/>
      <c r="WXW108" s="47"/>
      <c r="WXX108" s="52"/>
      <c r="WXY108" s="52"/>
      <c r="WXZ108" s="52"/>
      <c r="WYA108" s="28"/>
      <c r="WYB108" s="28"/>
      <c r="WYC108" s="28"/>
      <c r="WYD108" s="52"/>
      <c r="WYE108" s="28"/>
      <c r="WYF108" s="28"/>
      <c r="WYG108" s="28"/>
      <c r="WYH108" s="28"/>
      <c r="WYI108" s="52"/>
      <c r="WYJ108" s="51"/>
      <c r="WYK108" s="51"/>
      <c r="WYL108" s="51"/>
      <c r="WYM108" s="47"/>
      <c r="WYN108" s="52"/>
      <c r="WYO108" s="52"/>
      <c r="WYP108" s="52"/>
      <c r="WYQ108" s="28"/>
      <c r="WYR108" s="28"/>
      <c r="WYS108" s="28"/>
      <c r="WYT108" s="52"/>
      <c r="WYU108" s="28"/>
      <c r="WYV108" s="28"/>
      <c r="WYW108" s="28"/>
      <c r="WYX108" s="28"/>
      <c r="WYY108" s="52"/>
      <c r="WYZ108" s="51"/>
      <c r="WZA108" s="51"/>
      <c r="WZB108" s="51"/>
      <c r="WZC108" s="47"/>
      <c r="WZD108" s="52"/>
      <c r="WZE108" s="52"/>
      <c r="WZF108" s="52"/>
      <c r="WZG108" s="28"/>
      <c r="WZH108" s="28"/>
      <c r="WZI108" s="28"/>
      <c r="WZJ108" s="52"/>
      <c r="WZK108" s="28"/>
      <c r="WZL108" s="28"/>
      <c r="WZM108" s="28"/>
      <c r="WZN108" s="28"/>
      <c r="WZO108" s="52"/>
      <c r="WZP108" s="51"/>
      <c r="WZQ108" s="51"/>
      <c r="WZR108" s="51"/>
      <c r="WZS108" s="47"/>
      <c r="WZT108" s="52"/>
      <c r="WZU108" s="52"/>
      <c r="WZV108" s="52"/>
      <c r="WZW108" s="28"/>
      <c r="WZX108" s="28"/>
      <c r="WZY108" s="28"/>
      <c r="WZZ108" s="52"/>
      <c r="XAA108" s="28"/>
      <c r="XAB108" s="28"/>
      <c r="XAC108" s="28"/>
      <c r="XAD108" s="28"/>
      <c r="XAE108" s="52"/>
      <c r="XAF108" s="51"/>
      <c r="XAG108" s="51"/>
      <c r="XAH108" s="51"/>
      <c r="XAI108" s="47"/>
      <c r="XAJ108" s="52"/>
      <c r="XAK108" s="52"/>
      <c r="XAL108" s="52"/>
      <c r="XAM108" s="28"/>
      <c r="XAN108" s="28"/>
      <c r="XAO108" s="28"/>
      <c r="XAP108" s="52"/>
      <c r="XAQ108" s="28"/>
      <c r="XAR108" s="28"/>
      <c r="XAS108" s="28"/>
      <c r="XAT108" s="28"/>
      <c r="XAU108" s="52"/>
      <c r="XAV108" s="51"/>
      <c r="XAW108" s="51"/>
      <c r="XAX108" s="51"/>
      <c r="XAY108" s="47"/>
      <c r="XAZ108" s="52"/>
      <c r="XBA108" s="52"/>
      <c r="XBB108" s="52"/>
      <c r="XBC108" s="28"/>
      <c r="XBD108" s="28"/>
      <c r="XBE108" s="28"/>
      <c r="XBF108" s="52"/>
      <c r="XBG108" s="28"/>
      <c r="XBH108" s="28"/>
      <c r="XBI108" s="28"/>
      <c r="XBJ108" s="28"/>
      <c r="XBK108" s="52"/>
      <c r="XBL108" s="51"/>
      <c r="XBM108" s="51"/>
      <c r="XBN108" s="51"/>
      <c r="XBO108" s="47"/>
      <c r="XBP108" s="52"/>
      <c r="XBQ108" s="52"/>
      <c r="XBR108" s="52"/>
      <c r="XBS108" s="28"/>
      <c r="XBT108" s="28"/>
      <c r="XBU108" s="28"/>
      <c r="XBV108" s="52"/>
      <c r="XBW108" s="28"/>
      <c r="XBX108" s="28"/>
      <c r="XBY108" s="28"/>
      <c r="XBZ108" s="28"/>
      <c r="XCA108" s="52"/>
      <c r="XCB108" s="51"/>
      <c r="XCC108" s="51"/>
      <c r="XCD108" s="51"/>
      <c r="XCE108" s="47"/>
      <c r="XCF108" s="52"/>
      <c r="XCG108" s="52"/>
      <c r="XCH108" s="52"/>
      <c r="XCI108" s="28"/>
      <c r="XCJ108" s="28"/>
      <c r="XCK108" s="28"/>
      <c r="XCL108" s="52"/>
      <c r="XCM108" s="28"/>
      <c r="XCN108" s="28"/>
      <c r="XCO108" s="28"/>
      <c r="XCP108" s="28"/>
      <c r="XCQ108" s="52"/>
      <c r="XCR108" s="51"/>
      <c r="XCS108" s="51"/>
      <c r="XCT108" s="51"/>
      <c r="XCU108" s="47"/>
      <c r="XCV108" s="52"/>
      <c r="XCW108" s="52"/>
      <c r="XCX108" s="52"/>
      <c r="XCY108" s="28"/>
      <c r="XCZ108" s="28"/>
      <c r="XDA108" s="28"/>
      <c r="XDB108" s="52"/>
      <c r="XDC108" s="28"/>
      <c r="XDD108" s="28"/>
      <c r="XDE108" s="28"/>
      <c r="XDF108" s="28"/>
      <c r="XDG108" s="52"/>
      <c r="XDH108" s="51"/>
      <c r="XDI108" s="51"/>
      <c r="XDJ108" s="51"/>
      <c r="XDK108" s="47"/>
      <c r="XDL108" s="52"/>
      <c r="XDM108" s="52"/>
      <c r="XDN108" s="52"/>
      <c r="XDO108" s="28"/>
      <c r="XDP108" s="28"/>
      <c r="XDQ108" s="28"/>
      <c r="XDR108" s="52"/>
      <c r="XDS108" s="28"/>
      <c r="XDT108" s="28"/>
      <c r="XDU108" s="28"/>
      <c r="XDV108" s="28"/>
      <c r="XDW108" s="52"/>
      <c r="XDX108" s="51"/>
      <c r="XDY108" s="51"/>
      <c r="XDZ108" s="51"/>
      <c r="XEA108" s="47"/>
      <c r="XEB108" s="52"/>
      <c r="XEC108" s="52"/>
      <c r="XED108" s="52"/>
      <c r="XEE108" s="28"/>
      <c r="XEF108" s="28"/>
      <c r="XEG108" s="28"/>
      <c r="XEH108" s="52"/>
      <c r="XEI108" s="28"/>
      <c r="XEJ108" s="28"/>
      <c r="XEK108" s="28"/>
      <c r="XEL108" s="28"/>
      <c r="XEM108" s="52"/>
      <c r="XEN108" s="51"/>
      <c r="XEO108" s="51"/>
      <c r="XEP108" s="51"/>
      <c r="XEQ108" s="47"/>
      <c r="XER108" s="52"/>
      <c r="XES108" s="52"/>
      <c r="XET108" s="52"/>
      <c r="XEU108" s="28"/>
      <c r="XEV108" s="28"/>
      <c r="XEW108" s="28"/>
      <c r="XEX108" s="52"/>
      <c r="XEY108" s="28"/>
      <c r="XEZ108" s="28"/>
      <c r="XFA108" s="28"/>
      <c r="XFB108" s="28"/>
      <c r="XFC108" s="52"/>
    </row>
    <row r="109" spans="1:16383" s="1" customFormat="1" ht="48" customHeight="1" x14ac:dyDescent="0.25">
      <c r="A109" s="114" t="s">
        <v>532</v>
      </c>
      <c r="B109" s="127" t="s">
        <v>61</v>
      </c>
      <c r="C109" s="127" t="s">
        <v>46</v>
      </c>
      <c r="D109" s="146" t="s">
        <v>106</v>
      </c>
      <c r="E109" s="116">
        <v>2237000</v>
      </c>
      <c r="F109" s="116">
        <f>E109-I109</f>
        <v>2237000</v>
      </c>
      <c r="G109" s="116">
        <v>0</v>
      </c>
      <c r="H109" s="116">
        <v>0</v>
      </c>
      <c r="I109" s="116">
        <v>0</v>
      </c>
      <c r="J109" s="116">
        <v>0</v>
      </c>
      <c r="K109" s="116">
        <v>0</v>
      </c>
      <c r="L109" s="116">
        <f>J109-O109</f>
        <v>0</v>
      </c>
      <c r="M109" s="116">
        <v>0</v>
      </c>
      <c r="N109" s="116">
        <v>0</v>
      </c>
      <c r="O109" s="116">
        <v>0</v>
      </c>
      <c r="P109" s="116">
        <f>E109+J109</f>
        <v>2237000</v>
      </c>
      <c r="Q109" s="111"/>
      <c r="R109" s="60"/>
      <c r="S109" s="27"/>
      <c r="T109" s="61"/>
      <c r="U109" s="61"/>
      <c r="V109" s="61"/>
      <c r="W109" s="30"/>
      <c r="X109" s="30"/>
      <c r="Y109" s="30"/>
      <c r="Z109" s="61"/>
      <c r="AA109" s="30"/>
      <c r="AB109" s="30"/>
      <c r="AC109" s="30"/>
      <c r="AD109" s="30"/>
      <c r="AE109" s="61"/>
      <c r="AF109" s="60"/>
      <c r="AG109" s="60"/>
      <c r="AH109" s="60"/>
      <c r="AI109" s="27"/>
      <c r="AJ109" s="61"/>
      <c r="AK109" s="61"/>
      <c r="AL109" s="61"/>
      <c r="AM109" s="30"/>
      <c r="AN109" s="30"/>
      <c r="AO109" s="30"/>
      <c r="AP109" s="61"/>
      <c r="AQ109" s="30"/>
      <c r="AR109" s="30"/>
      <c r="AS109" s="30"/>
      <c r="AT109" s="30"/>
      <c r="AU109" s="61"/>
      <c r="AV109" s="60"/>
      <c r="AW109" s="60"/>
      <c r="AX109" s="60"/>
      <c r="AY109" s="27"/>
      <c r="AZ109" s="61"/>
      <c r="BA109" s="61"/>
      <c r="BB109" s="61"/>
      <c r="BC109" s="30"/>
      <c r="BD109" s="30"/>
      <c r="BE109" s="30"/>
      <c r="BF109" s="61"/>
      <c r="BG109" s="30"/>
      <c r="BH109" s="30"/>
      <c r="BI109" s="30"/>
      <c r="BJ109" s="30"/>
      <c r="BK109" s="61"/>
      <c r="BL109" s="60"/>
      <c r="BM109" s="60"/>
      <c r="BN109" s="60"/>
      <c r="BO109" s="27"/>
      <c r="BP109" s="61"/>
      <c r="BQ109" s="61"/>
      <c r="BR109" s="61"/>
      <c r="BS109" s="30"/>
      <c r="BT109" s="30"/>
      <c r="BU109" s="30"/>
      <c r="BV109" s="61"/>
      <c r="BW109" s="30"/>
      <c r="BX109" s="30"/>
      <c r="BY109" s="30"/>
      <c r="BZ109" s="30"/>
      <c r="CA109" s="61"/>
      <c r="CB109" s="60"/>
      <c r="CC109" s="60"/>
      <c r="CD109" s="60"/>
      <c r="CE109" s="27"/>
      <c r="CF109" s="61"/>
      <c r="CG109" s="61"/>
      <c r="CH109" s="61"/>
      <c r="CI109" s="30"/>
      <c r="CJ109" s="30"/>
      <c r="CK109" s="30"/>
      <c r="CL109" s="61"/>
      <c r="CM109" s="30"/>
      <c r="CN109" s="30"/>
      <c r="CO109" s="30"/>
      <c r="CP109" s="30"/>
      <c r="CQ109" s="61"/>
      <c r="CR109" s="60"/>
      <c r="CS109" s="60"/>
      <c r="CT109" s="60"/>
      <c r="CU109" s="27"/>
      <c r="CV109" s="61"/>
      <c r="CW109" s="61"/>
      <c r="CX109" s="61"/>
      <c r="CY109" s="30"/>
      <c r="CZ109" s="30"/>
      <c r="DA109" s="30"/>
      <c r="DB109" s="61"/>
      <c r="DC109" s="30"/>
      <c r="DD109" s="30"/>
      <c r="DE109" s="30"/>
      <c r="DF109" s="30"/>
      <c r="DG109" s="61"/>
      <c r="DH109" s="60"/>
      <c r="DI109" s="60"/>
      <c r="DJ109" s="60"/>
      <c r="DK109" s="27"/>
      <c r="DL109" s="61"/>
      <c r="DM109" s="61"/>
      <c r="DN109" s="61"/>
      <c r="DO109" s="30"/>
      <c r="DP109" s="30"/>
      <c r="DQ109" s="30"/>
      <c r="DR109" s="61"/>
      <c r="DS109" s="30"/>
      <c r="DT109" s="30"/>
      <c r="DU109" s="30"/>
      <c r="DV109" s="30"/>
      <c r="DW109" s="61"/>
      <c r="DX109" s="60"/>
      <c r="DY109" s="60"/>
      <c r="DZ109" s="60"/>
      <c r="EA109" s="27"/>
      <c r="EB109" s="61"/>
      <c r="EC109" s="61"/>
      <c r="ED109" s="61"/>
      <c r="EE109" s="30"/>
      <c r="EF109" s="30"/>
      <c r="EG109" s="30"/>
      <c r="EH109" s="61"/>
      <c r="EI109" s="30"/>
      <c r="EJ109" s="30"/>
      <c r="EK109" s="30"/>
      <c r="EL109" s="30"/>
      <c r="EM109" s="61"/>
      <c r="EN109" s="60"/>
      <c r="EO109" s="60"/>
      <c r="EP109" s="60"/>
      <c r="EQ109" s="27"/>
      <c r="ER109" s="61"/>
      <c r="ES109" s="61"/>
      <c r="ET109" s="61"/>
      <c r="EU109" s="30"/>
      <c r="EV109" s="30"/>
      <c r="EW109" s="30"/>
      <c r="EX109" s="61"/>
      <c r="EY109" s="30"/>
      <c r="EZ109" s="30"/>
      <c r="FA109" s="30"/>
      <c r="FB109" s="30"/>
      <c r="FC109" s="61"/>
      <c r="FD109" s="60"/>
      <c r="FE109" s="60"/>
      <c r="FF109" s="60"/>
      <c r="FG109" s="27"/>
      <c r="FH109" s="61"/>
      <c r="FI109" s="61"/>
      <c r="FJ109" s="61"/>
      <c r="FK109" s="30"/>
      <c r="FL109" s="30"/>
      <c r="FM109" s="30"/>
      <c r="FN109" s="61"/>
      <c r="FO109" s="30"/>
      <c r="FP109" s="30"/>
      <c r="FQ109" s="30"/>
      <c r="FR109" s="30"/>
      <c r="FS109" s="61"/>
      <c r="FT109" s="60"/>
      <c r="FU109" s="60"/>
      <c r="FV109" s="60"/>
      <c r="FW109" s="27"/>
      <c r="FX109" s="61"/>
      <c r="FY109" s="61"/>
      <c r="FZ109" s="61"/>
      <c r="GA109" s="30"/>
      <c r="GB109" s="30"/>
      <c r="GC109" s="30"/>
      <c r="GD109" s="61"/>
      <c r="GE109" s="30"/>
      <c r="GF109" s="30"/>
      <c r="GG109" s="30"/>
      <c r="GH109" s="30"/>
      <c r="GI109" s="61"/>
      <c r="GJ109" s="60"/>
      <c r="GK109" s="60"/>
      <c r="GL109" s="60"/>
      <c r="GM109" s="27"/>
      <c r="GN109" s="61"/>
      <c r="GO109" s="61"/>
      <c r="GP109" s="61"/>
      <c r="GQ109" s="30"/>
      <c r="GR109" s="30"/>
      <c r="GS109" s="30"/>
      <c r="GT109" s="61"/>
      <c r="GU109" s="30"/>
      <c r="GV109" s="30"/>
      <c r="GW109" s="30"/>
      <c r="GX109" s="30"/>
      <c r="GY109" s="61"/>
      <c r="GZ109" s="60"/>
      <c r="HA109" s="60"/>
      <c r="HB109" s="60"/>
      <c r="HC109" s="27"/>
      <c r="HD109" s="61"/>
      <c r="HE109" s="61"/>
      <c r="HF109" s="61"/>
      <c r="HG109" s="30"/>
      <c r="HH109" s="30"/>
      <c r="HI109" s="30"/>
      <c r="HJ109" s="61"/>
      <c r="HK109" s="30"/>
      <c r="HL109" s="30"/>
      <c r="HM109" s="30"/>
      <c r="HN109" s="30"/>
      <c r="HO109" s="61"/>
      <c r="HP109" s="60"/>
      <c r="HQ109" s="60"/>
      <c r="HR109" s="60"/>
      <c r="HS109" s="27"/>
      <c r="HT109" s="61"/>
      <c r="HU109" s="61"/>
      <c r="HV109" s="61"/>
      <c r="HW109" s="30"/>
      <c r="HX109" s="30"/>
      <c r="HY109" s="30"/>
      <c r="HZ109" s="61"/>
      <c r="IA109" s="30"/>
      <c r="IB109" s="30"/>
      <c r="IC109" s="30"/>
      <c r="ID109" s="30"/>
      <c r="IE109" s="61"/>
      <c r="IF109" s="60"/>
      <c r="IG109" s="60"/>
      <c r="IH109" s="60"/>
      <c r="II109" s="27"/>
      <c r="IJ109" s="61"/>
      <c r="IK109" s="61"/>
      <c r="IL109" s="61"/>
      <c r="IM109" s="30"/>
      <c r="IN109" s="30"/>
      <c r="IO109" s="30"/>
      <c r="IP109" s="61"/>
      <c r="IQ109" s="30"/>
      <c r="IR109" s="30"/>
      <c r="IS109" s="30"/>
      <c r="IT109" s="30"/>
      <c r="IU109" s="61"/>
      <c r="IV109" s="60"/>
      <c r="IW109" s="60"/>
      <c r="IX109" s="60"/>
      <c r="IY109" s="27"/>
      <c r="IZ109" s="61"/>
      <c r="JA109" s="61"/>
      <c r="JB109" s="61"/>
      <c r="JC109" s="30"/>
      <c r="JD109" s="30"/>
      <c r="JE109" s="30"/>
      <c r="JF109" s="61"/>
      <c r="JG109" s="30"/>
      <c r="JH109" s="30"/>
      <c r="JI109" s="30"/>
      <c r="JJ109" s="30"/>
      <c r="JK109" s="61"/>
      <c r="JL109" s="60"/>
      <c r="JM109" s="60"/>
      <c r="JN109" s="60"/>
      <c r="JO109" s="27"/>
      <c r="JP109" s="61"/>
      <c r="JQ109" s="61"/>
      <c r="JR109" s="61"/>
      <c r="JS109" s="30"/>
      <c r="JT109" s="30"/>
      <c r="JU109" s="30"/>
      <c r="JV109" s="61"/>
      <c r="JW109" s="30"/>
      <c r="JX109" s="30"/>
      <c r="JY109" s="30"/>
      <c r="JZ109" s="30"/>
      <c r="KA109" s="61"/>
      <c r="KB109" s="60"/>
      <c r="KC109" s="60"/>
      <c r="KD109" s="60"/>
      <c r="KE109" s="27"/>
      <c r="KF109" s="61"/>
      <c r="KG109" s="61"/>
      <c r="KH109" s="61"/>
      <c r="KI109" s="30"/>
      <c r="KJ109" s="30"/>
      <c r="KK109" s="30"/>
      <c r="KL109" s="61"/>
      <c r="KM109" s="30"/>
      <c r="KN109" s="30"/>
      <c r="KO109" s="30"/>
      <c r="KP109" s="30"/>
      <c r="KQ109" s="61"/>
      <c r="KR109" s="60"/>
      <c r="KS109" s="60"/>
      <c r="KT109" s="60"/>
      <c r="KU109" s="27"/>
      <c r="KV109" s="61"/>
      <c r="KW109" s="61"/>
      <c r="KX109" s="61"/>
      <c r="KY109" s="30"/>
      <c r="KZ109" s="30"/>
      <c r="LA109" s="30"/>
      <c r="LB109" s="61"/>
      <c r="LC109" s="30"/>
      <c r="LD109" s="30"/>
      <c r="LE109" s="30"/>
      <c r="LF109" s="30"/>
      <c r="LG109" s="61"/>
      <c r="LH109" s="60"/>
      <c r="LI109" s="60"/>
      <c r="LJ109" s="60"/>
      <c r="LK109" s="27"/>
      <c r="LL109" s="61"/>
      <c r="LM109" s="61"/>
      <c r="LN109" s="61"/>
      <c r="LO109" s="30"/>
      <c r="LP109" s="30"/>
      <c r="LQ109" s="30"/>
      <c r="LR109" s="61"/>
      <c r="LS109" s="30"/>
      <c r="LT109" s="30"/>
      <c r="LU109" s="30"/>
      <c r="LV109" s="30"/>
      <c r="LW109" s="61"/>
      <c r="LX109" s="60"/>
      <c r="LY109" s="60"/>
      <c r="LZ109" s="60"/>
      <c r="MA109" s="27"/>
      <c r="MB109" s="61"/>
      <c r="MC109" s="61"/>
      <c r="MD109" s="61"/>
      <c r="ME109" s="30"/>
      <c r="MF109" s="30"/>
      <c r="MG109" s="30"/>
      <c r="MH109" s="61"/>
      <c r="MI109" s="30"/>
      <c r="MJ109" s="30"/>
      <c r="MK109" s="30"/>
      <c r="ML109" s="30"/>
      <c r="MM109" s="61"/>
      <c r="MN109" s="60"/>
      <c r="MO109" s="60"/>
      <c r="MP109" s="60"/>
      <c r="MQ109" s="27"/>
      <c r="MR109" s="61"/>
      <c r="MS109" s="61"/>
      <c r="MT109" s="61"/>
      <c r="MU109" s="30"/>
      <c r="MV109" s="30"/>
      <c r="MW109" s="30"/>
      <c r="MX109" s="61"/>
      <c r="MY109" s="30"/>
      <c r="MZ109" s="30"/>
      <c r="NA109" s="30"/>
      <c r="NB109" s="30"/>
      <c r="NC109" s="61"/>
      <c r="ND109" s="60"/>
      <c r="NE109" s="60"/>
      <c r="NF109" s="60"/>
      <c r="NG109" s="27"/>
      <c r="NH109" s="61"/>
      <c r="NI109" s="61"/>
      <c r="NJ109" s="61"/>
      <c r="NK109" s="30"/>
      <c r="NL109" s="30"/>
      <c r="NM109" s="30"/>
      <c r="NN109" s="61"/>
      <c r="NO109" s="30"/>
      <c r="NP109" s="30"/>
      <c r="NQ109" s="30"/>
      <c r="NR109" s="30"/>
      <c r="NS109" s="61"/>
      <c r="NT109" s="60"/>
      <c r="NU109" s="60"/>
      <c r="NV109" s="60"/>
      <c r="NW109" s="27"/>
      <c r="NX109" s="61"/>
      <c r="NY109" s="61"/>
      <c r="NZ109" s="61"/>
      <c r="OA109" s="30"/>
      <c r="OB109" s="30"/>
      <c r="OC109" s="30"/>
      <c r="OD109" s="61"/>
      <c r="OE109" s="30"/>
      <c r="OF109" s="30"/>
      <c r="OG109" s="30"/>
      <c r="OH109" s="30"/>
      <c r="OI109" s="61"/>
      <c r="OJ109" s="60"/>
      <c r="OK109" s="60"/>
      <c r="OL109" s="60"/>
      <c r="OM109" s="27"/>
      <c r="ON109" s="61"/>
      <c r="OO109" s="61"/>
      <c r="OP109" s="61"/>
      <c r="OQ109" s="30"/>
      <c r="OR109" s="30"/>
      <c r="OS109" s="30"/>
      <c r="OT109" s="61"/>
      <c r="OU109" s="30"/>
      <c r="OV109" s="30"/>
      <c r="OW109" s="30"/>
      <c r="OX109" s="30"/>
      <c r="OY109" s="61"/>
      <c r="OZ109" s="60"/>
      <c r="PA109" s="60"/>
      <c r="PB109" s="60"/>
      <c r="PC109" s="27"/>
      <c r="PD109" s="61"/>
      <c r="PE109" s="61"/>
      <c r="PF109" s="61"/>
      <c r="PG109" s="30"/>
      <c r="PH109" s="30"/>
      <c r="PI109" s="30"/>
      <c r="PJ109" s="61"/>
      <c r="PK109" s="30"/>
      <c r="PL109" s="30"/>
      <c r="PM109" s="30"/>
      <c r="PN109" s="30"/>
      <c r="PO109" s="61"/>
      <c r="PP109" s="60"/>
      <c r="PQ109" s="60"/>
      <c r="PR109" s="60"/>
      <c r="PS109" s="27"/>
      <c r="PT109" s="61"/>
      <c r="PU109" s="61"/>
      <c r="PV109" s="61"/>
      <c r="PW109" s="30"/>
      <c r="PX109" s="30"/>
      <c r="PY109" s="30"/>
      <c r="PZ109" s="61"/>
      <c r="QA109" s="30"/>
      <c r="QB109" s="30"/>
      <c r="QC109" s="30"/>
      <c r="QD109" s="30"/>
      <c r="QE109" s="61"/>
      <c r="QF109" s="60"/>
      <c r="QG109" s="60"/>
      <c r="QH109" s="60"/>
      <c r="QI109" s="27"/>
      <c r="QJ109" s="61"/>
      <c r="QK109" s="61"/>
      <c r="QL109" s="61"/>
      <c r="QM109" s="30"/>
      <c r="QN109" s="30"/>
      <c r="QO109" s="30"/>
      <c r="QP109" s="61"/>
      <c r="QQ109" s="30"/>
      <c r="QR109" s="30"/>
      <c r="QS109" s="30"/>
      <c r="QT109" s="30"/>
      <c r="QU109" s="61"/>
      <c r="QV109" s="60"/>
      <c r="QW109" s="60"/>
      <c r="QX109" s="60"/>
      <c r="QY109" s="27"/>
      <c r="QZ109" s="61"/>
      <c r="RA109" s="61"/>
      <c r="RB109" s="61"/>
      <c r="RC109" s="30"/>
      <c r="RD109" s="30"/>
      <c r="RE109" s="30"/>
      <c r="RF109" s="61"/>
      <c r="RG109" s="30"/>
      <c r="RH109" s="30"/>
      <c r="RI109" s="30"/>
      <c r="RJ109" s="30"/>
      <c r="RK109" s="61"/>
      <c r="RL109" s="60"/>
      <c r="RM109" s="60"/>
      <c r="RN109" s="60"/>
      <c r="RO109" s="27"/>
      <c r="RP109" s="61"/>
      <c r="RQ109" s="61"/>
      <c r="RR109" s="61"/>
      <c r="RS109" s="30"/>
      <c r="RT109" s="30"/>
      <c r="RU109" s="30"/>
      <c r="RV109" s="61"/>
      <c r="RW109" s="30"/>
      <c r="RX109" s="30"/>
      <c r="RY109" s="30"/>
      <c r="RZ109" s="30"/>
      <c r="SA109" s="61"/>
      <c r="SB109" s="60"/>
      <c r="SC109" s="60"/>
      <c r="SD109" s="60"/>
      <c r="SE109" s="27"/>
      <c r="SF109" s="61"/>
      <c r="SG109" s="61"/>
      <c r="SH109" s="61"/>
      <c r="SI109" s="30"/>
      <c r="SJ109" s="30"/>
      <c r="SK109" s="30"/>
      <c r="SL109" s="61"/>
      <c r="SM109" s="30"/>
      <c r="SN109" s="30"/>
      <c r="SO109" s="30"/>
      <c r="SP109" s="30"/>
      <c r="SQ109" s="61"/>
      <c r="SR109" s="60"/>
      <c r="SS109" s="60"/>
      <c r="ST109" s="60"/>
      <c r="SU109" s="27"/>
      <c r="SV109" s="61"/>
      <c r="SW109" s="61"/>
      <c r="SX109" s="61"/>
      <c r="SY109" s="30"/>
      <c r="SZ109" s="30"/>
      <c r="TA109" s="30"/>
      <c r="TB109" s="61"/>
      <c r="TC109" s="30"/>
      <c r="TD109" s="30"/>
      <c r="TE109" s="30"/>
      <c r="TF109" s="30"/>
      <c r="TG109" s="61"/>
      <c r="TH109" s="60"/>
      <c r="TI109" s="60"/>
      <c r="TJ109" s="60"/>
      <c r="TK109" s="27"/>
      <c r="TL109" s="61"/>
      <c r="TM109" s="61"/>
      <c r="TN109" s="61"/>
      <c r="TO109" s="30"/>
      <c r="TP109" s="30"/>
      <c r="TQ109" s="30"/>
      <c r="TR109" s="61"/>
      <c r="TS109" s="30"/>
      <c r="TT109" s="30"/>
      <c r="TU109" s="30"/>
      <c r="TV109" s="30"/>
      <c r="TW109" s="61"/>
      <c r="TX109" s="60"/>
      <c r="TY109" s="60"/>
      <c r="TZ109" s="60"/>
      <c r="UA109" s="27"/>
      <c r="UB109" s="61"/>
      <c r="UC109" s="61"/>
      <c r="UD109" s="61"/>
      <c r="UE109" s="30"/>
      <c r="UF109" s="30"/>
      <c r="UG109" s="30"/>
      <c r="UH109" s="61"/>
      <c r="UI109" s="30"/>
      <c r="UJ109" s="30"/>
      <c r="UK109" s="30"/>
      <c r="UL109" s="30"/>
      <c r="UM109" s="61"/>
      <c r="UN109" s="60"/>
      <c r="UO109" s="60"/>
      <c r="UP109" s="60"/>
      <c r="UQ109" s="27"/>
      <c r="UR109" s="61"/>
      <c r="US109" s="61"/>
      <c r="UT109" s="61"/>
      <c r="UU109" s="30"/>
      <c r="UV109" s="30"/>
      <c r="UW109" s="30"/>
      <c r="UX109" s="61"/>
      <c r="UY109" s="30"/>
      <c r="UZ109" s="30"/>
      <c r="VA109" s="30"/>
      <c r="VB109" s="30"/>
      <c r="VC109" s="61"/>
      <c r="VD109" s="60"/>
      <c r="VE109" s="60"/>
      <c r="VF109" s="60"/>
      <c r="VG109" s="27"/>
      <c r="VH109" s="61"/>
      <c r="VI109" s="61"/>
      <c r="VJ109" s="61"/>
      <c r="VK109" s="30"/>
      <c r="VL109" s="30"/>
      <c r="VM109" s="30"/>
      <c r="VN109" s="61"/>
      <c r="VO109" s="30"/>
      <c r="VP109" s="30"/>
      <c r="VQ109" s="30"/>
      <c r="VR109" s="30"/>
      <c r="VS109" s="61"/>
      <c r="VT109" s="60"/>
      <c r="VU109" s="60"/>
      <c r="VV109" s="60"/>
      <c r="VW109" s="27"/>
      <c r="VX109" s="61"/>
      <c r="VY109" s="61"/>
      <c r="VZ109" s="61"/>
      <c r="WA109" s="30"/>
      <c r="WB109" s="30"/>
      <c r="WC109" s="30"/>
      <c r="WD109" s="61"/>
      <c r="WE109" s="30"/>
      <c r="WF109" s="30"/>
      <c r="WG109" s="30"/>
      <c r="WH109" s="30"/>
      <c r="WI109" s="61"/>
      <c r="WJ109" s="60"/>
      <c r="WK109" s="60"/>
      <c r="WL109" s="60"/>
      <c r="WM109" s="27"/>
      <c r="WN109" s="61"/>
      <c r="WO109" s="61"/>
      <c r="WP109" s="61"/>
      <c r="WQ109" s="30"/>
      <c r="WR109" s="30"/>
      <c r="WS109" s="30"/>
      <c r="WT109" s="61"/>
      <c r="WU109" s="30"/>
      <c r="WV109" s="30"/>
      <c r="WW109" s="30"/>
      <c r="WX109" s="30"/>
      <c r="WY109" s="61"/>
      <c r="WZ109" s="60"/>
      <c r="XA109" s="60"/>
      <c r="XB109" s="60"/>
      <c r="XC109" s="27"/>
      <c r="XD109" s="61"/>
      <c r="XE109" s="61"/>
      <c r="XF109" s="61"/>
      <c r="XG109" s="30"/>
      <c r="XH109" s="30"/>
      <c r="XI109" s="30"/>
      <c r="XJ109" s="61"/>
      <c r="XK109" s="30"/>
      <c r="XL109" s="30"/>
      <c r="XM109" s="30"/>
      <c r="XN109" s="30"/>
      <c r="XO109" s="61"/>
      <c r="XP109" s="60"/>
      <c r="XQ109" s="60"/>
      <c r="XR109" s="60"/>
      <c r="XS109" s="27"/>
      <c r="XT109" s="61"/>
      <c r="XU109" s="61"/>
      <c r="XV109" s="61"/>
      <c r="XW109" s="30"/>
      <c r="XX109" s="30"/>
      <c r="XY109" s="30"/>
      <c r="XZ109" s="61"/>
      <c r="YA109" s="30"/>
      <c r="YB109" s="30"/>
      <c r="YC109" s="30"/>
      <c r="YD109" s="30"/>
      <c r="YE109" s="61"/>
      <c r="YF109" s="60"/>
      <c r="YG109" s="60"/>
      <c r="YH109" s="60"/>
      <c r="YI109" s="27"/>
      <c r="YJ109" s="61"/>
      <c r="YK109" s="61"/>
      <c r="YL109" s="61"/>
      <c r="YM109" s="30"/>
      <c r="YN109" s="30"/>
      <c r="YO109" s="30"/>
      <c r="YP109" s="61"/>
      <c r="YQ109" s="30"/>
      <c r="YR109" s="30"/>
      <c r="YS109" s="30"/>
      <c r="YT109" s="30"/>
      <c r="YU109" s="61"/>
      <c r="YV109" s="60"/>
      <c r="YW109" s="60"/>
      <c r="YX109" s="60"/>
      <c r="YY109" s="27"/>
      <c r="YZ109" s="61"/>
      <c r="ZA109" s="61"/>
      <c r="ZB109" s="61"/>
      <c r="ZC109" s="30"/>
      <c r="ZD109" s="30"/>
      <c r="ZE109" s="30"/>
      <c r="ZF109" s="61"/>
      <c r="ZG109" s="30"/>
      <c r="ZH109" s="30"/>
      <c r="ZI109" s="30"/>
      <c r="ZJ109" s="30"/>
      <c r="ZK109" s="61"/>
      <c r="ZL109" s="60"/>
      <c r="ZM109" s="60"/>
      <c r="ZN109" s="60"/>
      <c r="ZO109" s="27"/>
      <c r="ZP109" s="61"/>
      <c r="ZQ109" s="61"/>
      <c r="ZR109" s="61"/>
      <c r="ZS109" s="30"/>
      <c r="ZT109" s="30"/>
      <c r="ZU109" s="30"/>
      <c r="ZV109" s="61"/>
      <c r="ZW109" s="30"/>
      <c r="ZX109" s="30"/>
      <c r="ZY109" s="30"/>
      <c r="ZZ109" s="30"/>
      <c r="AAA109" s="61"/>
      <c r="AAB109" s="60"/>
      <c r="AAC109" s="60"/>
      <c r="AAD109" s="60"/>
      <c r="AAE109" s="27"/>
      <c r="AAF109" s="61"/>
      <c r="AAG109" s="61"/>
      <c r="AAH109" s="61"/>
      <c r="AAI109" s="30"/>
      <c r="AAJ109" s="30"/>
      <c r="AAK109" s="30"/>
      <c r="AAL109" s="61"/>
      <c r="AAM109" s="30"/>
      <c r="AAN109" s="30"/>
      <c r="AAO109" s="30"/>
      <c r="AAP109" s="30"/>
      <c r="AAQ109" s="61"/>
      <c r="AAR109" s="60"/>
      <c r="AAS109" s="60"/>
      <c r="AAT109" s="60"/>
      <c r="AAU109" s="27"/>
      <c r="AAV109" s="61"/>
      <c r="AAW109" s="61"/>
      <c r="AAX109" s="61"/>
      <c r="AAY109" s="30"/>
      <c r="AAZ109" s="30"/>
      <c r="ABA109" s="30"/>
      <c r="ABB109" s="61"/>
      <c r="ABC109" s="30"/>
      <c r="ABD109" s="30"/>
      <c r="ABE109" s="30"/>
      <c r="ABF109" s="30"/>
      <c r="ABG109" s="61"/>
      <c r="ABH109" s="60"/>
      <c r="ABI109" s="60"/>
      <c r="ABJ109" s="60"/>
      <c r="ABK109" s="27"/>
      <c r="ABL109" s="61"/>
      <c r="ABM109" s="61"/>
      <c r="ABN109" s="61"/>
      <c r="ABO109" s="30"/>
      <c r="ABP109" s="30"/>
      <c r="ABQ109" s="30"/>
      <c r="ABR109" s="61"/>
      <c r="ABS109" s="30"/>
      <c r="ABT109" s="30"/>
      <c r="ABU109" s="30"/>
      <c r="ABV109" s="30"/>
      <c r="ABW109" s="61"/>
      <c r="ABX109" s="60"/>
      <c r="ABY109" s="60"/>
      <c r="ABZ109" s="60"/>
      <c r="ACA109" s="27"/>
      <c r="ACB109" s="61"/>
      <c r="ACC109" s="61"/>
      <c r="ACD109" s="61"/>
      <c r="ACE109" s="30"/>
      <c r="ACF109" s="30"/>
      <c r="ACG109" s="30"/>
      <c r="ACH109" s="61"/>
      <c r="ACI109" s="30"/>
      <c r="ACJ109" s="30"/>
      <c r="ACK109" s="30"/>
      <c r="ACL109" s="30"/>
      <c r="ACM109" s="61"/>
      <c r="ACN109" s="60"/>
      <c r="ACO109" s="60"/>
      <c r="ACP109" s="60"/>
      <c r="ACQ109" s="27"/>
      <c r="ACR109" s="61"/>
      <c r="ACS109" s="61"/>
      <c r="ACT109" s="61"/>
      <c r="ACU109" s="30"/>
      <c r="ACV109" s="30"/>
      <c r="ACW109" s="30"/>
      <c r="ACX109" s="61"/>
      <c r="ACY109" s="30"/>
      <c r="ACZ109" s="30"/>
      <c r="ADA109" s="30"/>
      <c r="ADB109" s="30"/>
      <c r="ADC109" s="61"/>
      <c r="ADD109" s="60"/>
      <c r="ADE109" s="60"/>
      <c r="ADF109" s="60"/>
      <c r="ADG109" s="27"/>
      <c r="ADH109" s="61"/>
      <c r="ADI109" s="61"/>
      <c r="ADJ109" s="61"/>
      <c r="ADK109" s="30"/>
      <c r="ADL109" s="30"/>
      <c r="ADM109" s="30"/>
      <c r="ADN109" s="61"/>
      <c r="ADO109" s="30"/>
      <c r="ADP109" s="30"/>
      <c r="ADQ109" s="30"/>
      <c r="ADR109" s="30"/>
      <c r="ADS109" s="61"/>
      <c r="ADT109" s="60"/>
      <c r="ADU109" s="60"/>
      <c r="ADV109" s="60"/>
      <c r="ADW109" s="27"/>
      <c r="ADX109" s="61"/>
      <c r="ADY109" s="61"/>
      <c r="ADZ109" s="61"/>
      <c r="AEA109" s="30"/>
      <c r="AEB109" s="30"/>
      <c r="AEC109" s="30"/>
      <c r="AED109" s="61"/>
      <c r="AEE109" s="30"/>
      <c r="AEF109" s="30"/>
      <c r="AEG109" s="30"/>
      <c r="AEH109" s="30"/>
      <c r="AEI109" s="61"/>
      <c r="AEJ109" s="60"/>
      <c r="AEK109" s="60"/>
      <c r="AEL109" s="60"/>
      <c r="AEM109" s="27"/>
      <c r="AEN109" s="61"/>
      <c r="AEO109" s="61"/>
      <c r="AEP109" s="61"/>
      <c r="AEQ109" s="30"/>
      <c r="AER109" s="30"/>
      <c r="AES109" s="30"/>
      <c r="AET109" s="61"/>
      <c r="AEU109" s="30"/>
      <c r="AEV109" s="30"/>
      <c r="AEW109" s="30"/>
      <c r="AEX109" s="30"/>
      <c r="AEY109" s="61"/>
      <c r="AEZ109" s="60"/>
      <c r="AFA109" s="60"/>
      <c r="AFB109" s="60"/>
      <c r="AFC109" s="27"/>
      <c r="AFD109" s="61"/>
      <c r="AFE109" s="61"/>
      <c r="AFF109" s="61"/>
      <c r="AFG109" s="30"/>
      <c r="AFH109" s="30"/>
      <c r="AFI109" s="30"/>
      <c r="AFJ109" s="61"/>
      <c r="AFK109" s="30"/>
      <c r="AFL109" s="30"/>
      <c r="AFM109" s="30"/>
      <c r="AFN109" s="30"/>
      <c r="AFO109" s="61"/>
      <c r="AFP109" s="60"/>
      <c r="AFQ109" s="60"/>
      <c r="AFR109" s="60"/>
      <c r="AFS109" s="27"/>
      <c r="AFT109" s="61"/>
      <c r="AFU109" s="61"/>
      <c r="AFV109" s="61"/>
      <c r="AFW109" s="30"/>
      <c r="AFX109" s="30"/>
      <c r="AFY109" s="30"/>
      <c r="AFZ109" s="61"/>
      <c r="AGA109" s="30"/>
      <c r="AGB109" s="30"/>
      <c r="AGC109" s="30"/>
      <c r="AGD109" s="30"/>
      <c r="AGE109" s="61"/>
      <c r="AGF109" s="60"/>
      <c r="AGG109" s="60"/>
      <c r="AGH109" s="60"/>
      <c r="AGI109" s="27"/>
      <c r="AGJ109" s="61"/>
      <c r="AGK109" s="61"/>
      <c r="AGL109" s="61"/>
      <c r="AGM109" s="30"/>
      <c r="AGN109" s="30"/>
      <c r="AGO109" s="30"/>
      <c r="AGP109" s="61"/>
      <c r="AGQ109" s="30"/>
      <c r="AGR109" s="30"/>
      <c r="AGS109" s="30"/>
      <c r="AGT109" s="30"/>
      <c r="AGU109" s="61"/>
      <c r="AGV109" s="60"/>
      <c r="AGW109" s="60"/>
      <c r="AGX109" s="60"/>
      <c r="AGY109" s="27"/>
      <c r="AGZ109" s="61"/>
      <c r="AHA109" s="61"/>
      <c r="AHB109" s="61"/>
      <c r="AHC109" s="30"/>
      <c r="AHD109" s="30"/>
      <c r="AHE109" s="30"/>
      <c r="AHF109" s="61"/>
      <c r="AHG109" s="30"/>
      <c r="AHH109" s="30"/>
      <c r="AHI109" s="30"/>
      <c r="AHJ109" s="30"/>
      <c r="AHK109" s="61"/>
      <c r="AHL109" s="60"/>
      <c r="AHM109" s="60"/>
      <c r="AHN109" s="60"/>
      <c r="AHO109" s="27"/>
      <c r="AHP109" s="61"/>
      <c r="AHQ109" s="61"/>
      <c r="AHR109" s="61"/>
      <c r="AHS109" s="30"/>
      <c r="AHT109" s="30"/>
      <c r="AHU109" s="30"/>
      <c r="AHV109" s="61"/>
      <c r="AHW109" s="30"/>
      <c r="AHX109" s="30"/>
      <c r="AHY109" s="30"/>
      <c r="AHZ109" s="30"/>
      <c r="AIA109" s="61"/>
      <c r="AIB109" s="60"/>
      <c r="AIC109" s="60"/>
      <c r="AID109" s="60"/>
      <c r="AIE109" s="27"/>
      <c r="AIF109" s="61"/>
      <c r="AIG109" s="61"/>
      <c r="AIH109" s="61"/>
      <c r="AII109" s="30"/>
      <c r="AIJ109" s="30"/>
      <c r="AIK109" s="30"/>
      <c r="AIL109" s="61"/>
      <c r="AIM109" s="30"/>
      <c r="AIN109" s="30"/>
      <c r="AIO109" s="30"/>
      <c r="AIP109" s="30"/>
      <c r="AIQ109" s="61"/>
      <c r="AIR109" s="60"/>
      <c r="AIS109" s="60"/>
      <c r="AIT109" s="60"/>
      <c r="AIU109" s="27"/>
      <c r="AIV109" s="61"/>
      <c r="AIW109" s="61"/>
      <c r="AIX109" s="61"/>
      <c r="AIY109" s="30"/>
      <c r="AIZ109" s="30"/>
      <c r="AJA109" s="30"/>
      <c r="AJB109" s="61"/>
      <c r="AJC109" s="30"/>
      <c r="AJD109" s="30"/>
      <c r="AJE109" s="30"/>
      <c r="AJF109" s="30"/>
      <c r="AJG109" s="61"/>
      <c r="AJH109" s="60"/>
      <c r="AJI109" s="60"/>
      <c r="AJJ109" s="60"/>
      <c r="AJK109" s="27"/>
      <c r="AJL109" s="61"/>
      <c r="AJM109" s="61"/>
      <c r="AJN109" s="61"/>
      <c r="AJO109" s="30"/>
      <c r="AJP109" s="30"/>
      <c r="AJQ109" s="30"/>
      <c r="AJR109" s="61"/>
      <c r="AJS109" s="30"/>
      <c r="AJT109" s="30"/>
      <c r="AJU109" s="30"/>
      <c r="AJV109" s="30"/>
      <c r="AJW109" s="61"/>
      <c r="AJX109" s="60"/>
      <c r="AJY109" s="60"/>
      <c r="AJZ109" s="60"/>
      <c r="AKA109" s="27"/>
      <c r="AKB109" s="61"/>
      <c r="AKC109" s="61"/>
      <c r="AKD109" s="61"/>
      <c r="AKE109" s="30"/>
      <c r="AKF109" s="30"/>
      <c r="AKG109" s="30"/>
      <c r="AKH109" s="61"/>
      <c r="AKI109" s="30"/>
      <c r="AKJ109" s="30"/>
      <c r="AKK109" s="30"/>
      <c r="AKL109" s="30"/>
      <c r="AKM109" s="61"/>
      <c r="AKN109" s="60"/>
      <c r="AKO109" s="60"/>
      <c r="AKP109" s="60"/>
      <c r="AKQ109" s="27"/>
      <c r="AKR109" s="61"/>
      <c r="AKS109" s="61"/>
      <c r="AKT109" s="61"/>
      <c r="AKU109" s="30"/>
      <c r="AKV109" s="30"/>
      <c r="AKW109" s="30"/>
      <c r="AKX109" s="61"/>
      <c r="AKY109" s="30"/>
      <c r="AKZ109" s="30"/>
      <c r="ALA109" s="30"/>
      <c r="ALB109" s="30"/>
      <c r="ALC109" s="61"/>
      <c r="ALD109" s="60"/>
      <c r="ALE109" s="60"/>
      <c r="ALF109" s="60"/>
      <c r="ALG109" s="27"/>
      <c r="ALH109" s="61"/>
      <c r="ALI109" s="61"/>
      <c r="ALJ109" s="61"/>
      <c r="ALK109" s="30"/>
      <c r="ALL109" s="30"/>
      <c r="ALM109" s="30"/>
      <c r="ALN109" s="61"/>
      <c r="ALO109" s="30"/>
      <c r="ALP109" s="30"/>
      <c r="ALQ109" s="30"/>
      <c r="ALR109" s="30"/>
      <c r="ALS109" s="61"/>
      <c r="ALT109" s="60"/>
      <c r="ALU109" s="60"/>
      <c r="ALV109" s="60"/>
      <c r="ALW109" s="27"/>
      <c r="ALX109" s="61"/>
      <c r="ALY109" s="61"/>
      <c r="ALZ109" s="61"/>
      <c r="AMA109" s="30"/>
      <c r="AMB109" s="30"/>
      <c r="AMC109" s="30"/>
      <c r="AMD109" s="61"/>
      <c r="AME109" s="30"/>
      <c r="AMF109" s="30"/>
      <c r="AMG109" s="30"/>
      <c r="AMH109" s="30"/>
      <c r="AMI109" s="61"/>
      <c r="AMJ109" s="60"/>
      <c r="AMK109" s="60"/>
      <c r="AML109" s="60"/>
      <c r="AMM109" s="27"/>
      <c r="AMN109" s="61"/>
      <c r="AMO109" s="61"/>
      <c r="AMP109" s="61"/>
      <c r="AMQ109" s="30"/>
      <c r="AMR109" s="30"/>
      <c r="AMS109" s="30"/>
      <c r="AMT109" s="61"/>
      <c r="AMU109" s="30"/>
      <c r="AMV109" s="30"/>
      <c r="AMW109" s="30"/>
      <c r="AMX109" s="30"/>
      <c r="AMY109" s="61"/>
      <c r="AMZ109" s="60"/>
      <c r="ANA109" s="60"/>
      <c r="ANB109" s="60"/>
      <c r="ANC109" s="27"/>
      <c r="AND109" s="61"/>
      <c r="ANE109" s="61"/>
      <c r="ANF109" s="61"/>
      <c r="ANG109" s="30"/>
      <c r="ANH109" s="30"/>
      <c r="ANI109" s="30"/>
      <c r="ANJ109" s="61"/>
      <c r="ANK109" s="30"/>
      <c r="ANL109" s="30"/>
      <c r="ANM109" s="30"/>
      <c r="ANN109" s="30"/>
      <c r="ANO109" s="61"/>
      <c r="ANP109" s="60"/>
      <c r="ANQ109" s="60"/>
      <c r="ANR109" s="60"/>
      <c r="ANS109" s="27"/>
      <c r="ANT109" s="61"/>
      <c r="ANU109" s="61"/>
      <c r="ANV109" s="61"/>
      <c r="ANW109" s="30"/>
      <c r="ANX109" s="30"/>
      <c r="ANY109" s="30"/>
      <c r="ANZ109" s="61"/>
      <c r="AOA109" s="30"/>
      <c r="AOB109" s="30"/>
      <c r="AOC109" s="30"/>
      <c r="AOD109" s="30"/>
      <c r="AOE109" s="61"/>
      <c r="AOF109" s="60"/>
      <c r="AOG109" s="60"/>
      <c r="AOH109" s="60"/>
      <c r="AOI109" s="27"/>
      <c r="AOJ109" s="61"/>
      <c r="AOK109" s="61"/>
      <c r="AOL109" s="61"/>
      <c r="AOM109" s="30"/>
      <c r="AON109" s="30"/>
      <c r="AOO109" s="30"/>
      <c r="AOP109" s="61"/>
      <c r="AOQ109" s="30"/>
      <c r="AOR109" s="30"/>
      <c r="AOS109" s="30"/>
      <c r="AOT109" s="30"/>
      <c r="AOU109" s="61"/>
      <c r="AOV109" s="60"/>
      <c r="AOW109" s="60"/>
      <c r="AOX109" s="60"/>
      <c r="AOY109" s="27"/>
      <c r="AOZ109" s="61"/>
      <c r="APA109" s="61"/>
      <c r="APB109" s="61"/>
      <c r="APC109" s="30"/>
      <c r="APD109" s="30"/>
      <c r="APE109" s="30"/>
      <c r="APF109" s="61"/>
      <c r="APG109" s="30"/>
      <c r="APH109" s="30"/>
      <c r="API109" s="30"/>
      <c r="APJ109" s="30"/>
      <c r="APK109" s="61"/>
      <c r="APL109" s="60"/>
      <c r="APM109" s="60"/>
      <c r="APN109" s="60"/>
      <c r="APO109" s="27"/>
      <c r="APP109" s="61"/>
      <c r="APQ109" s="61"/>
      <c r="APR109" s="61"/>
      <c r="APS109" s="30"/>
      <c r="APT109" s="30"/>
      <c r="APU109" s="30"/>
      <c r="APV109" s="61"/>
      <c r="APW109" s="30"/>
      <c r="APX109" s="30"/>
      <c r="APY109" s="30"/>
      <c r="APZ109" s="30"/>
      <c r="AQA109" s="61"/>
      <c r="AQB109" s="60"/>
      <c r="AQC109" s="60"/>
      <c r="AQD109" s="60"/>
      <c r="AQE109" s="27"/>
      <c r="AQF109" s="61"/>
      <c r="AQG109" s="61"/>
      <c r="AQH109" s="61"/>
      <c r="AQI109" s="30"/>
      <c r="AQJ109" s="30"/>
      <c r="AQK109" s="30"/>
      <c r="AQL109" s="61"/>
      <c r="AQM109" s="30"/>
      <c r="AQN109" s="30"/>
      <c r="AQO109" s="30"/>
      <c r="AQP109" s="30"/>
      <c r="AQQ109" s="61"/>
      <c r="AQR109" s="60"/>
      <c r="AQS109" s="60"/>
      <c r="AQT109" s="60"/>
      <c r="AQU109" s="27"/>
      <c r="AQV109" s="61"/>
      <c r="AQW109" s="61"/>
      <c r="AQX109" s="61"/>
      <c r="AQY109" s="30"/>
      <c r="AQZ109" s="30"/>
      <c r="ARA109" s="30"/>
      <c r="ARB109" s="61"/>
      <c r="ARC109" s="30"/>
      <c r="ARD109" s="30"/>
      <c r="ARE109" s="30"/>
      <c r="ARF109" s="30"/>
      <c r="ARG109" s="61"/>
      <c r="ARH109" s="60"/>
      <c r="ARI109" s="60"/>
      <c r="ARJ109" s="60"/>
      <c r="ARK109" s="27"/>
      <c r="ARL109" s="61"/>
      <c r="ARM109" s="61"/>
      <c r="ARN109" s="61"/>
      <c r="ARO109" s="30"/>
      <c r="ARP109" s="30"/>
      <c r="ARQ109" s="30"/>
      <c r="ARR109" s="61"/>
      <c r="ARS109" s="30"/>
      <c r="ART109" s="30"/>
      <c r="ARU109" s="30"/>
      <c r="ARV109" s="30"/>
      <c r="ARW109" s="61"/>
      <c r="ARX109" s="60"/>
      <c r="ARY109" s="60"/>
      <c r="ARZ109" s="60"/>
      <c r="ASA109" s="27"/>
      <c r="ASB109" s="61"/>
      <c r="ASC109" s="61"/>
      <c r="ASD109" s="61"/>
      <c r="ASE109" s="30"/>
      <c r="ASF109" s="30"/>
      <c r="ASG109" s="30"/>
      <c r="ASH109" s="61"/>
      <c r="ASI109" s="30"/>
      <c r="ASJ109" s="30"/>
      <c r="ASK109" s="30"/>
      <c r="ASL109" s="30"/>
      <c r="ASM109" s="61"/>
      <c r="ASN109" s="60"/>
      <c r="ASO109" s="60"/>
      <c r="ASP109" s="60"/>
      <c r="ASQ109" s="27"/>
      <c r="ASR109" s="61"/>
      <c r="ASS109" s="61"/>
      <c r="AST109" s="61"/>
      <c r="ASU109" s="30"/>
      <c r="ASV109" s="30"/>
      <c r="ASW109" s="30"/>
      <c r="ASX109" s="61"/>
      <c r="ASY109" s="30"/>
      <c r="ASZ109" s="30"/>
      <c r="ATA109" s="30"/>
      <c r="ATB109" s="30"/>
      <c r="ATC109" s="61"/>
      <c r="ATD109" s="60"/>
      <c r="ATE109" s="60"/>
      <c r="ATF109" s="60"/>
      <c r="ATG109" s="27"/>
      <c r="ATH109" s="61"/>
      <c r="ATI109" s="61"/>
      <c r="ATJ109" s="61"/>
      <c r="ATK109" s="30"/>
      <c r="ATL109" s="30"/>
      <c r="ATM109" s="30"/>
      <c r="ATN109" s="61"/>
      <c r="ATO109" s="30"/>
      <c r="ATP109" s="30"/>
      <c r="ATQ109" s="30"/>
      <c r="ATR109" s="30"/>
      <c r="ATS109" s="61"/>
      <c r="ATT109" s="60"/>
      <c r="ATU109" s="60"/>
      <c r="ATV109" s="60"/>
      <c r="ATW109" s="27"/>
      <c r="ATX109" s="61"/>
      <c r="ATY109" s="61"/>
      <c r="ATZ109" s="61"/>
      <c r="AUA109" s="30"/>
      <c r="AUB109" s="30"/>
      <c r="AUC109" s="30"/>
      <c r="AUD109" s="61"/>
      <c r="AUE109" s="30"/>
      <c r="AUF109" s="30"/>
      <c r="AUG109" s="30"/>
      <c r="AUH109" s="30"/>
      <c r="AUI109" s="61"/>
      <c r="AUJ109" s="60"/>
      <c r="AUK109" s="60"/>
      <c r="AUL109" s="60"/>
      <c r="AUM109" s="27"/>
      <c r="AUN109" s="61"/>
      <c r="AUO109" s="61"/>
      <c r="AUP109" s="61"/>
      <c r="AUQ109" s="30"/>
      <c r="AUR109" s="30"/>
      <c r="AUS109" s="30"/>
      <c r="AUT109" s="61"/>
      <c r="AUU109" s="30"/>
      <c r="AUV109" s="30"/>
      <c r="AUW109" s="30"/>
      <c r="AUX109" s="30"/>
      <c r="AUY109" s="61"/>
      <c r="AUZ109" s="60"/>
      <c r="AVA109" s="60"/>
      <c r="AVB109" s="60"/>
      <c r="AVC109" s="27"/>
      <c r="AVD109" s="61"/>
      <c r="AVE109" s="61"/>
      <c r="AVF109" s="61"/>
      <c r="AVG109" s="30"/>
      <c r="AVH109" s="30"/>
      <c r="AVI109" s="30"/>
      <c r="AVJ109" s="61"/>
      <c r="AVK109" s="30"/>
      <c r="AVL109" s="30"/>
      <c r="AVM109" s="30"/>
      <c r="AVN109" s="30"/>
      <c r="AVO109" s="61"/>
      <c r="AVP109" s="60"/>
      <c r="AVQ109" s="60"/>
      <c r="AVR109" s="60"/>
      <c r="AVS109" s="27"/>
      <c r="AVT109" s="61"/>
      <c r="AVU109" s="61"/>
      <c r="AVV109" s="61"/>
      <c r="AVW109" s="30"/>
      <c r="AVX109" s="30"/>
      <c r="AVY109" s="30"/>
      <c r="AVZ109" s="61"/>
      <c r="AWA109" s="30"/>
      <c r="AWB109" s="30"/>
      <c r="AWC109" s="30"/>
      <c r="AWD109" s="30"/>
      <c r="AWE109" s="61"/>
      <c r="AWF109" s="60"/>
      <c r="AWG109" s="60"/>
      <c r="AWH109" s="60"/>
      <c r="AWI109" s="27"/>
      <c r="AWJ109" s="61"/>
      <c r="AWK109" s="61"/>
      <c r="AWL109" s="61"/>
      <c r="AWM109" s="30"/>
      <c r="AWN109" s="30"/>
      <c r="AWO109" s="30"/>
      <c r="AWP109" s="61"/>
      <c r="AWQ109" s="30"/>
      <c r="AWR109" s="30"/>
      <c r="AWS109" s="30"/>
      <c r="AWT109" s="30"/>
      <c r="AWU109" s="61"/>
      <c r="AWV109" s="60"/>
      <c r="AWW109" s="60"/>
      <c r="AWX109" s="60"/>
      <c r="AWY109" s="27"/>
      <c r="AWZ109" s="61"/>
      <c r="AXA109" s="61"/>
      <c r="AXB109" s="61"/>
      <c r="AXC109" s="30"/>
      <c r="AXD109" s="30"/>
      <c r="AXE109" s="30"/>
      <c r="AXF109" s="61"/>
      <c r="AXG109" s="30"/>
      <c r="AXH109" s="30"/>
      <c r="AXI109" s="30"/>
      <c r="AXJ109" s="30"/>
      <c r="AXK109" s="61"/>
      <c r="AXL109" s="60"/>
      <c r="AXM109" s="60"/>
      <c r="AXN109" s="60"/>
      <c r="AXO109" s="27"/>
      <c r="AXP109" s="61"/>
      <c r="AXQ109" s="61"/>
      <c r="AXR109" s="61"/>
      <c r="AXS109" s="30"/>
      <c r="AXT109" s="30"/>
      <c r="AXU109" s="30"/>
      <c r="AXV109" s="61"/>
      <c r="AXW109" s="30"/>
      <c r="AXX109" s="30"/>
      <c r="AXY109" s="30"/>
      <c r="AXZ109" s="30"/>
      <c r="AYA109" s="61"/>
      <c r="AYB109" s="60"/>
      <c r="AYC109" s="60"/>
      <c r="AYD109" s="60"/>
      <c r="AYE109" s="27"/>
      <c r="AYF109" s="61"/>
      <c r="AYG109" s="61"/>
      <c r="AYH109" s="61"/>
      <c r="AYI109" s="30"/>
      <c r="AYJ109" s="30"/>
      <c r="AYK109" s="30"/>
      <c r="AYL109" s="61"/>
      <c r="AYM109" s="30"/>
      <c r="AYN109" s="30"/>
      <c r="AYO109" s="30"/>
      <c r="AYP109" s="30"/>
      <c r="AYQ109" s="61"/>
      <c r="AYR109" s="60"/>
      <c r="AYS109" s="60"/>
      <c r="AYT109" s="60"/>
      <c r="AYU109" s="27"/>
      <c r="AYV109" s="61"/>
      <c r="AYW109" s="61"/>
      <c r="AYX109" s="61"/>
      <c r="AYY109" s="30"/>
      <c r="AYZ109" s="30"/>
      <c r="AZA109" s="30"/>
      <c r="AZB109" s="61"/>
      <c r="AZC109" s="30"/>
      <c r="AZD109" s="30"/>
      <c r="AZE109" s="30"/>
      <c r="AZF109" s="30"/>
      <c r="AZG109" s="61"/>
      <c r="AZH109" s="60"/>
      <c r="AZI109" s="60"/>
      <c r="AZJ109" s="60"/>
      <c r="AZK109" s="27"/>
      <c r="AZL109" s="61"/>
      <c r="AZM109" s="61"/>
      <c r="AZN109" s="61"/>
      <c r="AZO109" s="30"/>
      <c r="AZP109" s="30"/>
      <c r="AZQ109" s="30"/>
      <c r="AZR109" s="61"/>
      <c r="AZS109" s="30"/>
      <c r="AZT109" s="30"/>
      <c r="AZU109" s="30"/>
      <c r="AZV109" s="30"/>
      <c r="AZW109" s="61"/>
      <c r="AZX109" s="60"/>
      <c r="AZY109" s="60"/>
      <c r="AZZ109" s="60"/>
      <c r="BAA109" s="27"/>
      <c r="BAB109" s="61"/>
      <c r="BAC109" s="61"/>
      <c r="BAD109" s="61"/>
      <c r="BAE109" s="30"/>
      <c r="BAF109" s="30"/>
      <c r="BAG109" s="30"/>
      <c r="BAH109" s="61"/>
      <c r="BAI109" s="30"/>
      <c r="BAJ109" s="30"/>
      <c r="BAK109" s="30"/>
      <c r="BAL109" s="30"/>
      <c r="BAM109" s="61"/>
      <c r="BAN109" s="60"/>
      <c r="BAO109" s="60"/>
      <c r="BAP109" s="60"/>
      <c r="BAQ109" s="27"/>
      <c r="BAR109" s="61"/>
      <c r="BAS109" s="61"/>
      <c r="BAT109" s="61"/>
      <c r="BAU109" s="30"/>
      <c r="BAV109" s="30"/>
      <c r="BAW109" s="30"/>
      <c r="BAX109" s="61"/>
      <c r="BAY109" s="30"/>
      <c r="BAZ109" s="30"/>
      <c r="BBA109" s="30"/>
      <c r="BBB109" s="30"/>
      <c r="BBC109" s="61"/>
      <c r="BBD109" s="60"/>
      <c r="BBE109" s="60"/>
      <c r="BBF109" s="60"/>
      <c r="BBG109" s="27"/>
      <c r="BBH109" s="61"/>
      <c r="BBI109" s="61"/>
      <c r="BBJ109" s="61"/>
      <c r="BBK109" s="30"/>
      <c r="BBL109" s="30"/>
      <c r="BBM109" s="30"/>
      <c r="BBN109" s="61"/>
      <c r="BBO109" s="30"/>
      <c r="BBP109" s="30"/>
      <c r="BBQ109" s="30"/>
      <c r="BBR109" s="30"/>
      <c r="BBS109" s="61"/>
      <c r="BBT109" s="60"/>
      <c r="BBU109" s="60"/>
      <c r="BBV109" s="60"/>
      <c r="BBW109" s="27"/>
      <c r="BBX109" s="61"/>
      <c r="BBY109" s="61"/>
      <c r="BBZ109" s="61"/>
      <c r="BCA109" s="30"/>
      <c r="BCB109" s="30"/>
      <c r="BCC109" s="30"/>
      <c r="BCD109" s="61"/>
      <c r="BCE109" s="30"/>
      <c r="BCF109" s="30"/>
      <c r="BCG109" s="30"/>
      <c r="BCH109" s="30"/>
      <c r="BCI109" s="61"/>
      <c r="BCJ109" s="60"/>
      <c r="BCK109" s="60"/>
      <c r="BCL109" s="60"/>
      <c r="BCM109" s="27"/>
      <c r="BCN109" s="61"/>
      <c r="BCO109" s="61"/>
      <c r="BCP109" s="61"/>
      <c r="BCQ109" s="30"/>
      <c r="BCR109" s="30"/>
      <c r="BCS109" s="30"/>
      <c r="BCT109" s="61"/>
      <c r="BCU109" s="30"/>
      <c r="BCV109" s="30"/>
      <c r="BCW109" s="30"/>
      <c r="BCX109" s="30"/>
      <c r="BCY109" s="61"/>
      <c r="BCZ109" s="60"/>
      <c r="BDA109" s="60"/>
      <c r="BDB109" s="60"/>
      <c r="BDC109" s="27"/>
      <c r="BDD109" s="61"/>
      <c r="BDE109" s="61"/>
      <c r="BDF109" s="61"/>
      <c r="BDG109" s="30"/>
      <c r="BDH109" s="30"/>
      <c r="BDI109" s="30"/>
      <c r="BDJ109" s="61"/>
      <c r="BDK109" s="30"/>
      <c r="BDL109" s="30"/>
      <c r="BDM109" s="30"/>
      <c r="BDN109" s="30"/>
      <c r="BDO109" s="61"/>
      <c r="BDP109" s="60"/>
      <c r="BDQ109" s="60"/>
      <c r="BDR109" s="60"/>
      <c r="BDS109" s="27"/>
      <c r="BDT109" s="61"/>
      <c r="BDU109" s="61"/>
      <c r="BDV109" s="61"/>
      <c r="BDW109" s="30"/>
      <c r="BDX109" s="30"/>
      <c r="BDY109" s="30"/>
      <c r="BDZ109" s="61"/>
      <c r="BEA109" s="30"/>
      <c r="BEB109" s="30"/>
      <c r="BEC109" s="30"/>
      <c r="BED109" s="30"/>
      <c r="BEE109" s="61"/>
      <c r="BEF109" s="60"/>
      <c r="BEG109" s="60"/>
      <c r="BEH109" s="60"/>
      <c r="BEI109" s="27"/>
      <c r="BEJ109" s="61"/>
      <c r="BEK109" s="61"/>
      <c r="BEL109" s="61"/>
      <c r="BEM109" s="30"/>
      <c r="BEN109" s="30"/>
      <c r="BEO109" s="30"/>
      <c r="BEP109" s="61"/>
      <c r="BEQ109" s="30"/>
      <c r="BER109" s="30"/>
      <c r="BES109" s="30"/>
      <c r="BET109" s="30"/>
      <c r="BEU109" s="61"/>
      <c r="BEV109" s="60"/>
      <c r="BEW109" s="60"/>
      <c r="BEX109" s="60"/>
      <c r="BEY109" s="27"/>
      <c r="BEZ109" s="61"/>
      <c r="BFA109" s="61"/>
      <c r="BFB109" s="61"/>
      <c r="BFC109" s="30"/>
      <c r="BFD109" s="30"/>
      <c r="BFE109" s="30"/>
      <c r="BFF109" s="61"/>
      <c r="BFG109" s="30"/>
      <c r="BFH109" s="30"/>
      <c r="BFI109" s="30"/>
      <c r="BFJ109" s="30"/>
      <c r="BFK109" s="61"/>
      <c r="BFL109" s="60"/>
      <c r="BFM109" s="60"/>
      <c r="BFN109" s="60"/>
      <c r="BFO109" s="27"/>
      <c r="BFP109" s="61"/>
      <c r="BFQ109" s="61"/>
      <c r="BFR109" s="61"/>
      <c r="BFS109" s="30"/>
      <c r="BFT109" s="30"/>
      <c r="BFU109" s="30"/>
      <c r="BFV109" s="61"/>
      <c r="BFW109" s="30"/>
      <c r="BFX109" s="30"/>
      <c r="BFY109" s="30"/>
      <c r="BFZ109" s="30"/>
      <c r="BGA109" s="61"/>
      <c r="BGB109" s="60"/>
      <c r="BGC109" s="60"/>
      <c r="BGD109" s="60"/>
      <c r="BGE109" s="27"/>
      <c r="BGF109" s="61"/>
      <c r="BGG109" s="61"/>
      <c r="BGH109" s="61"/>
      <c r="BGI109" s="30"/>
      <c r="BGJ109" s="30"/>
      <c r="BGK109" s="30"/>
      <c r="BGL109" s="61"/>
      <c r="BGM109" s="30"/>
      <c r="BGN109" s="30"/>
      <c r="BGO109" s="30"/>
      <c r="BGP109" s="30"/>
      <c r="BGQ109" s="61"/>
      <c r="BGR109" s="60"/>
      <c r="BGS109" s="60"/>
      <c r="BGT109" s="60"/>
      <c r="BGU109" s="27"/>
      <c r="BGV109" s="61"/>
      <c r="BGW109" s="61"/>
      <c r="BGX109" s="61"/>
      <c r="BGY109" s="30"/>
      <c r="BGZ109" s="30"/>
      <c r="BHA109" s="30"/>
      <c r="BHB109" s="61"/>
      <c r="BHC109" s="30"/>
      <c r="BHD109" s="30"/>
      <c r="BHE109" s="30"/>
      <c r="BHF109" s="30"/>
      <c r="BHG109" s="61"/>
      <c r="BHH109" s="60"/>
      <c r="BHI109" s="60"/>
      <c r="BHJ109" s="60"/>
      <c r="BHK109" s="27"/>
      <c r="BHL109" s="61"/>
      <c r="BHM109" s="61"/>
      <c r="BHN109" s="61"/>
      <c r="BHO109" s="30"/>
      <c r="BHP109" s="30"/>
      <c r="BHQ109" s="30"/>
      <c r="BHR109" s="61"/>
      <c r="BHS109" s="30"/>
      <c r="BHT109" s="30"/>
      <c r="BHU109" s="30"/>
      <c r="BHV109" s="30"/>
      <c r="BHW109" s="61"/>
      <c r="BHX109" s="60"/>
      <c r="BHY109" s="60"/>
      <c r="BHZ109" s="60"/>
      <c r="BIA109" s="27"/>
      <c r="BIB109" s="61"/>
      <c r="BIC109" s="61"/>
      <c r="BID109" s="61"/>
      <c r="BIE109" s="30"/>
      <c r="BIF109" s="30"/>
      <c r="BIG109" s="30"/>
      <c r="BIH109" s="61"/>
      <c r="BII109" s="30"/>
      <c r="BIJ109" s="30"/>
      <c r="BIK109" s="30"/>
      <c r="BIL109" s="30"/>
      <c r="BIM109" s="61"/>
      <c r="BIN109" s="60"/>
      <c r="BIO109" s="60"/>
      <c r="BIP109" s="60"/>
      <c r="BIQ109" s="27"/>
      <c r="BIR109" s="61"/>
      <c r="BIS109" s="61"/>
      <c r="BIT109" s="61"/>
      <c r="BIU109" s="30"/>
      <c r="BIV109" s="30"/>
      <c r="BIW109" s="30"/>
      <c r="BIX109" s="61"/>
      <c r="BIY109" s="30"/>
      <c r="BIZ109" s="30"/>
      <c r="BJA109" s="30"/>
      <c r="BJB109" s="30"/>
      <c r="BJC109" s="61"/>
      <c r="BJD109" s="60"/>
      <c r="BJE109" s="60"/>
      <c r="BJF109" s="60"/>
      <c r="BJG109" s="27"/>
      <c r="BJH109" s="61"/>
      <c r="BJI109" s="61"/>
      <c r="BJJ109" s="61"/>
      <c r="BJK109" s="30"/>
      <c r="BJL109" s="30"/>
      <c r="BJM109" s="30"/>
      <c r="BJN109" s="61"/>
      <c r="BJO109" s="30"/>
      <c r="BJP109" s="30"/>
      <c r="BJQ109" s="30"/>
      <c r="BJR109" s="30"/>
      <c r="BJS109" s="61"/>
      <c r="BJT109" s="60"/>
      <c r="BJU109" s="60"/>
      <c r="BJV109" s="60"/>
      <c r="BJW109" s="27"/>
      <c r="BJX109" s="61"/>
      <c r="BJY109" s="61"/>
      <c r="BJZ109" s="61"/>
      <c r="BKA109" s="30"/>
      <c r="BKB109" s="30"/>
      <c r="BKC109" s="30"/>
      <c r="BKD109" s="61"/>
      <c r="BKE109" s="30"/>
      <c r="BKF109" s="30"/>
      <c r="BKG109" s="30"/>
      <c r="BKH109" s="30"/>
      <c r="BKI109" s="61"/>
      <c r="BKJ109" s="60"/>
      <c r="BKK109" s="60"/>
      <c r="BKL109" s="60"/>
      <c r="BKM109" s="27"/>
      <c r="BKN109" s="61"/>
      <c r="BKO109" s="61"/>
      <c r="BKP109" s="61"/>
      <c r="BKQ109" s="30"/>
      <c r="BKR109" s="30"/>
      <c r="BKS109" s="30"/>
      <c r="BKT109" s="61"/>
      <c r="BKU109" s="30"/>
      <c r="BKV109" s="30"/>
      <c r="BKW109" s="30"/>
      <c r="BKX109" s="30"/>
      <c r="BKY109" s="61"/>
      <c r="BKZ109" s="60"/>
      <c r="BLA109" s="60"/>
      <c r="BLB109" s="60"/>
      <c r="BLC109" s="27"/>
      <c r="BLD109" s="61"/>
      <c r="BLE109" s="61"/>
      <c r="BLF109" s="61"/>
      <c r="BLG109" s="30"/>
      <c r="BLH109" s="30"/>
      <c r="BLI109" s="30"/>
      <c r="BLJ109" s="61"/>
      <c r="BLK109" s="30"/>
      <c r="BLL109" s="30"/>
      <c r="BLM109" s="30"/>
      <c r="BLN109" s="30"/>
      <c r="BLO109" s="61"/>
      <c r="BLP109" s="60"/>
      <c r="BLQ109" s="60"/>
      <c r="BLR109" s="60"/>
      <c r="BLS109" s="27"/>
      <c r="BLT109" s="61"/>
      <c r="BLU109" s="61"/>
      <c r="BLV109" s="61"/>
      <c r="BLW109" s="30"/>
      <c r="BLX109" s="30"/>
      <c r="BLY109" s="30"/>
      <c r="BLZ109" s="61"/>
      <c r="BMA109" s="30"/>
      <c r="BMB109" s="30"/>
      <c r="BMC109" s="30"/>
      <c r="BMD109" s="30"/>
      <c r="BME109" s="61"/>
      <c r="BMF109" s="60"/>
      <c r="BMG109" s="60"/>
      <c r="BMH109" s="60"/>
      <c r="BMI109" s="27"/>
      <c r="BMJ109" s="61"/>
      <c r="BMK109" s="61"/>
      <c r="BML109" s="61"/>
      <c r="BMM109" s="30"/>
      <c r="BMN109" s="30"/>
      <c r="BMO109" s="30"/>
      <c r="BMP109" s="61"/>
      <c r="BMQ109" s="30"/>
      <c r="BMR109" s="30"/>
      <c r="BMS109" s="30"/>
      <c r="BMT109" s="30"/>
      <c r="BMU109" s="61"/>
      <c r="BMV109" s="60"/>
      <c r="BMW109" s="60"/>
      <c r="BMX109" s="60"/>
      <c r="BMY109" s="27"/>
      <c r="BMZ109" s="61"/>
      <c r="BNA109" s="61"/>
      <c r="BNB109" s="61"/>
      <c r="BNC109" s="30"/>
      <c r="BND109" s="30"/>
      <c r="BNE109" s="30"/>
      <c r="BNF109" s="61"/>
      <c r="BNG109" s="30"/>
      <c r="BNH109" s="30"/>
      <c r="BNI109" s="30"/>
      <c r="BNJ109" s="30"/>
      <c r="BNK109" s="61"/>
      <c r="BNL109" s="60"/>
      <c r="BNM109" s="60"/>
      <c r="BNN109" s="60"/>
      <c r="BNO109" s="27"/>
      <c r="BNP109" s="61"/>
      <c r="BNQ109" s="61"/>
      <c r="BNR109" s="61"/>
      <c r="BNS109" s="30"/>
      <c r="BNT109" s="30"/>
      <c r="BNU109" s="30"/>
      <c r="BNV109" s="61"/>
      <c r="BNW109" s="30"/>
      <c r="BNX109" s="30"/>
      <c r="BNY109" s="30"/>
      <c r="BNZ109" s="30"/>
      <c r="BOA109" s="61"/>
      <c r="BOB109" s="60"/>
      <c r="BOC109" s="60"/>
      <c r="BOD109" s="60"/>
      <c r="BOE109" s="27"/>
      <c r="BOF109" s="61"/>
      <c r="BOG109" s="61"/>
      <c r="BOH109" s="61"/>
      <c r="BOI109" s="30"/>
      <c r="BOJ109" s="30"/>
      <c r="BOK109" s="30"/>
      <c r="BOL109" s="61"/>
      <c r="BOM109" s="30"/>
      <c r="BON109" s="30"/>
      <c r="BOO109" s="30"/>
      <c r="BOP109" s="30"/>
      <c r="BOQ109" s="61"/>
      <c r="BOR109" s="60"/>
      <c r="BOS109" s="60"/>
      <c r="BOT109" s="60"/>
      <c r="BOU109" s="27"/>
      <c r="BOV109" s="61"/>
      <c r="BOW109" s="61"/>
      <c r="BOX109" s="61"/>
      <c r="BOY109" s="30"/>
      <c r="BOZ109" s="30"/>
      <c r="BPA109" s="30"/>
      <c r="BPB109" s="61"/>
      <c r="BPC109" s="30"/>
      <c r="BPD109" s="30"/>
      <c r="BPE109" s="30"/>
      <c r="BPF109" s="30"/>
      <c r="BPG109" s="61"/>
      <c r="BPH109" s="60"/>
      <c r="BPI109" s="60"/>
      <c r="BPJ109" s="60"/>
      <c r="BPK109" s="27"/>
      <c r="BPL109" s="61"/>
      <c r="BPM109" s="61"/>
      <c r="BPN109" s="61"/>
      <c r="BPO109" s="30"/>
      <c r="BPP109" s="30"/>
      <c r="BPQ109" s="30"/>
      <c r="BPR109" s="61"/>
      <c r="BPS109" s="30"/>
      <c r="BPT109" s="30"/>
      <c r="BPU109" s="30"/>
      <c r="BPV109" s="30"/>
      <c r="BPW109" s="61"/>
      <c r="BPX109" s="60"/>
      <c r="BPY109" s="60"/>
      <c r="BPZ109" s="60"/>
      <c r="BQA109" s="27"/>
      <c r="BQB109" s="61"/>
      <c r="BQC109" s="61"/>
      <c r="BQD109" s="61"/>
      <c r="BQE109" s="30"/>
      <c r="BQF109" s="30"/>
      <c r="BQG109" s="30"/>
      <c r="BQH109" s="61"/>
      <c r="BQI109" s="30"/>
      <c r="BQJ109" s="30"/>
      <c r="BQK109" s="30"/>
      <c r="BQL109" s="30"/>
      <c r="BQM109" s="61"/>
      <c r="BQN109" s="60"/>
      <c r="BQO109" s="60"/>
      <c r="BQP109" s="60"/>
      <c r="BQQ109" s="27"/>
      <c r="BQR109" s="61"/>
      <c r="BQS109" s="61"/>
      <c r="BQT109" s="61"/>
      <c r="BQU109" s="30"/>
      <c r="BQV109" s="30"/>
      <c r="BQW109" s="30"/>
      <c r="BQX109" s="61"/>
      <c r="BQY109" s="30"/>
      <c r="BQZ109" s="30"/>
      <c r="BRA109" s="30"/>
      <c r="BRB109" s="30"/>
      <c r="BRC109" s="61"/>
      <c r="BRD109" s="60"/>
      <c r="BRE109" s="60"/>
      <c r="BRF109" s="60"/>
      <c r="BRG109" s="27"/>
      <c r="BRH109" s="61"/>
      <c r="BRI109" s="61"/>
      <c r="BRJ109" s="61"/>
      <c r="BRK109" s="30"/>
      <c r="BRL109" s="30"/>
      <c r="BRM109" s="30"/>
      <c r="BRN109" s="61"/>
      <c r="BRO109" s="30"/>
      <c r="BRP109" s="30"/>
      <c r="BRQ109" s="30"/>
      <c r="BRR109" s="30"/>
      <c r="BRS109" s="61"/>
      <c r="BRT109" s="60"/>
      <c r="BRU109" s="60"/>
      <c r="BRV109" s="60"/>
      <c r="BRW109" s="27"/>
      <c r="BRX109" s="61"/>
      <c r="BRY109" s="61"/>
      <c r="BRZ109" s="61"/>
      <c r="BSA109" s="30"/>
      <c r="BSB109" s="30"/>
      <c r="BSC109" s="30"/>
      <c r="BSD109" s="61"/>
      <c r="BSE109" s="30"/>
      <c r="BSF109" s="30"/>
      <c r="BSG109" s="30"/>
      <c r="BSH109" s="30"/>
      <c r="BSI109" s="61"/>
      <c r="BSJ109" s="60"/>
      <c r="BSK109" s="60"/>
      <c r="BSL109" s="60"/>
      <c r="BSM109" s="27"/>
      <c r="BSN109" s="61"/>
      <c r="BSO109" s="61"/>
      <c r="BSP109" s="61"/>
      <c r="BSQ109" s="30"/>
      <c r="BSR109" s="30"/>
      <c r="BSS109" s="30"/>
      <c r="BST109" s="61"/>
      <c r="BSU109" s="30"/>
      <c r="BSV109" s="30"/>
      <c r="BSW109" s="30"/>
      <c r="BSX109" s="30"/>
      <c r="BSY109" s="61"/>
      <c r="BSZ109" s="60"/>
      <c r="BTA109" s="60"/>
      <c r="BTB109" s="60"/>
      <c r="BTC109" s="27"/>
      <c r="BTD109" s="61"/>
      <c r="BTE109" s="61"/>
      <c r="BTF109" s="61"/>
      <c r="BTG109" s="30"/>
      <c r="BTH109" s="30"/>
      <c r="BTI109" s="30"/>
      <c r="BTJ109" s="61"/>
      <c r="BTK109" s="30"/>
      <c r="BTL109" s="30"/>
      <c r="BTM109" s="30"/>
      <c r="BTN109" s="30"/>
      <c r="BTO109" s="61"/>
      <c r="BTP109" s="60"/>
      <c r="BTQ109" s="60"/>
      <c r="BTR109" s="60"/>
      <c r="BTS109" s="27"/>
      <c r="BTT109" s="61"/>
      <c r="BTU109" s="61"/>
      <c r="BTV109" s="61"/>
      <c r="BTW109" s="30"/>
      <c r="BTX109" s="30"/>
      <c r="BTY109" s="30"/>
      <c r="BTZ109" s="61"/>
      <c r="BUA109" s="30"/>
      <c r="BUB109" s="30"/>
      <c r="BUC109" s="30"/>
      <c r="BUD109" s="30"/>
      <c r="BUE109" s="61"/>
      <c r="BUF109" s="60"/>
      <c r="BUG109" s="60"/>
      <c r="BUH109" s="60"/>
      <c r="BUI109" s="27"/>
      <c r="BUJ109" s="61"/>
      <c r="BUK109" s="61"/>
      <c r="BUL109" s="61"/>
      <c r="BUM109" s="30"/>
      <c r="BUN109" s="30"/>
      <c r="BUO109" s="30"/>
      <c r="BUP109" s="61"/>
      <c r="BUQ109" s="30"/>
      <c r="BUR109" s="30"/>
      <c r="BUS109" s="30"/>
      <c r="BUT109" s="30"/>
      <c r="BUU109" s="61"/>
      <c r="BUV109" s="60"/>
      <c r="BUW109" s="60"/>
      <c r="BUX109" s="60"/>
      <c r="BUY109" s="27"/>
      <c r="BUZ109" s="61"/>
      <c r="BVA109" s="61"/>
      <c r="BVB109" s="61"/>
      <c r="BVC109" s="30"/>
      <c r="BVD109" s="30"/>
      <c r="BVE109" s="30"/>
      <c r="BVF109" s="61"/>
      <c r="BVG109" s="30"/>
      <c r="BVH109" s="30"/>
      <c r="BVI109" s="30"/>
      <c r="BVJ109" s="30"/>
      <c r="BVK109" s="61"/>
      <c r="BVL109" s="60"/>
      <c r="BVM109" s="60"/>
      <c r="BVN109" s="60"/>
      <c r="BVO109" s="27"/>
      <c r="BVP109" s="61"/>
      <c r="BVQ109" s="61"/>
      <c r="BVR109" s="61"/>
      <c r="BVS109" s="30"/>
      <c r="BVT109" s="30"/>
      <c r="BVU109" s="30"/>
      <c r="BVV109" s="61"/>
      <c r="BVW109" s="30"/>
      <c r="BVX109" s="30"/>
      <c r="BVY109" s="30"/>
      <c r="BVZ109" s="30"/>
      <c r="BWA109" s="61"/>
      <c r="BWB109" s="60"/>
      <c r="BWC109" s="60"/>
      <c r="BWD109" s="60"/>
      <c r="BWE109" s="27"/>
      <c r="BWF109" s="61"/>
      <c r="BWG109" s="61"/>
      <c r="BWH109" s="61"/>
      <c r="BWI109" s="30"/>
      <c r="BWJ109" s="30"/>
      <c r="BWK109" s="30"/>
      <c r="BWL109" s="61"/>
      <c r="BWM109" s="30"/>
      <c r="BWN109" s="30"/>
      <c r="BWO109" s="30"/>
      <c r="BWP109" s="30"/>
      <c r="BWQ109" s="61"/>
      <c r="BWR109" s="60"/>
      <c r="BWS109" s="60"/>
      <c r="BWT109" s="60"/>
      <c r="BWU109" s="27"/>
      <c r="BWV109" s="61"/>
      <c r="BWW109" s="61"/>
      <c r="BWX109" s="61"/>
      <c r="BWY109" s="30"/>
      <c r="BWZ109" s="30"/>
      <c r="BXA109" s="30"/>
      <c r="BXB109" s="61"/>
      <c r="BXC109" s="30"/>
      <c r="BXD109" s="30"/>
      <c r="BXE109" s="30"/>
      <c r="BXF109" s="30"/>
      <c r="BXG109" s="61"/>
      <c r="BXH109" s="60"/>
      <c r="BXI109" s="60"/>
      <c r="BXJ109" s="60"/>
      <c r="BXK109" s="27"/>
      <c r="BXL109" s="61"/>
      <c r="BXM109" s="61"/>
      <c r="BXN109" s="61"/>
      <c r="BXO109" s="30"/>
      <c r="BXP109" s="30"/>
      <c r="BXQ109" s="30"/>
      <c r="BXR109" s="61"/>
      <c r="BXS109" s="30"/>
      <c r="BXT109" s="30"/>
      <c r="BXU109" s="30"/>
      <c r="BXV109" s="30"/>
      <c r="BXW109" s="61"/>
      <c r="BXX109" s="60"/>
      <c r="BXY109" s="60"/>
      <c r="BXZ109" s="60"/>
      <c r="BYA109" s="27"/>
      <c r="BYB109" s="61"/>
      <c r="BYC109" s="61"/>
      <c r="BYD109" s="61"/>
      <c r="BYE109" s="30"/>
      <c r="BYF109" s="30"/>
      <c r="BYG109" s="30"/>
      <c r="BYH109" s="61"/>
      <c r="BYI109" s="30"/>
      <c r="BYJ109" s="30"/>
      <c r="BYK109" s="30"/>
      <c r="BYL109" s="30"/>
      <c r="BYM109" s="61"/>
      <c r="BYN109" s="60"/>
      <c r="BYO109" s="60"/>
      <c r="BYP109" s="60"/>
      <c r="BYQ109" s="27"/>
      <c r="BYR109" s="61"/>
      <c r="BYS109" s="61"/>
      <c r="BYT109" s="61"/>
      <c r="BYU109" s="30"/>
      <c r="BYV109" s="30"/>
      <c r="BYW109" s="30"/>
      <c r="BYX109" s="61"/>
      <c r="BYY109" s="30"/>
      <c r="BYZ109" s="30"/>
      <c r="BZA109" s="30"/>
      <c r="BZB109" s="30"/>
      <c r="BZC109" s="61"/>
      <c r="BZD109" s="60"/>
      <c r="BZE109" s="60"/>
      <c r="BZF109" s="60"/>
      <c r="BZG109" s="27"/>
      <c r="BZH109" s="61"/>
      <c r="BZI109" s="61"/>
      <c r="BZJ109" s="61"/>
      <c r="BZK109" s="30"/>
      <c r="BZL109" s="30"/>
      <c r="BZM109" s="30"/>
      <c r="BZN109" s="61"/>
      <c r="BZO109" s="30"/>
      <c r="BZP109" s="30"/>
      <c r="BZQ109" s="30"/>
      <c r="BZR109" s="30"/>
      <c r="BZS109" s="61"/>
      <c r="BZT109" s="60"/>
      <c r="BZU109" s="60"/>
      <c r="BZV109" s="60"/>
      <c r="BZW109" s="27"/>
      <c r="BZX109" s="61"/>
      <c r="BZY109" s="61"/>
      <c r="BZZ109" s="61"/>
      <c r="CAA109" s="30"/>
      <c r="CAB109" s="30"/>
      <c r="CAC109" s="30"/>
      <c r="CAD109" s="61"/>
      <c r="CAE109" s="30"/>
      <c r="CAF109" s="30"/>
      <c r="CAG109" s="30"/>
      <c r="CAH109" s="30"/>
      <c r="CAI109" s="61"/>
      <c r="CAJ109" s="60"/>
      <c r="CAK109" s="60"/>
      <c r="CAL109" s="60"/>
      <c r="CAM109" s="27"/>
      <c r="CAN109" s="61"/>
      <c r="CAO109" s="61"/>
      <c r="CAP109" s="61"/>
      <c r="CAQ109" s="30"/>
      <c r="CAR109" s="30"/>
      <c r="CAS109" s="30"/>
      <c r="CAT109" s="61"/>
      <c r="CAU109" s="30"/>
      <c r="CAV109" s="30"/>
      <c r="CAW109" s="30"/>
      <c r="CAX109" s="30"/>
      <c r="CAY109" s="61"/>
      <c r="CAZ109" s="60"/>
      <c r="CBA109" s="60"/>
      <c r="CBB109" s="60"/>
      <c r="CBC109" s="27"/>
      <c r="CBD109" s="61"/>
      <c r="CBE109" s="61"/>
      <c r="CBF109" s="61"/>
      <c r="CBG109" s="30"/>
      <c r="CBH109" s="30"/>
      <c r="CBI109" s="30"/>
      <c r="CBJ109" s="61"/>
      <c r="CBK109" s="30"/>
      <c r="CBL109" s="30"/>
      <c r="CBM109" s="30"/>
      <c r="CBN109" s="30"/>
      <c r="CBO109" s="61"/>
      <c r="CBP109" s="60"/>
      <c r="CBQ109" s="60"/>
      <c r="CBR109" s="60"/>
      <c r="CBS109" s="27"/>
      <c r="CBT109" s="61"/>
      <c r="CBU109" s="61"/>
      <c r="CBV109" s="61"/>
      <c r="CBW109" s="30"/>
      <c r="CBX109" s="30"/>
      <c r="CBY109" s="30"/>
      <c r="CBZ109" s="61"/>
      <c r="CCA109" s="30"/>
      <c r="CCB109" s="30"/>
      <c r="CCC109" s="30"/>
      <c r="CCD109" s="30"/>
      <c r="CCE109" s="61"/>
      <c r="CCF109" s="60"/>
      <c r="CCG109" s="60"/>
      <c r="CCH109" s="60"/>
      <c r="CCI109" s="27"/>
      <c r="CCJ109" s="61"/>
      <c r="CCK109" s="61"/>
      <c r="CCL109" s="61"/>
      <c r="CCM109" s="30"/>
      <c r="CCN109" s="30"/>
      <c r="CCO109" s="30"/>
      <c r="CCP109" s="61"/>
      <c r="CCQ109" s="30"/>
      <c r="CCR109" s="30"/>
      <c r="CCS109" s="30"/>
      <c r="CCT109" s="30"/>
      <c r="CCU109" s="61"/>
      <c r="CCV109" s="60"/>
      <c r="CCW109" s="60"/>
      <c r="CCX109" s="60"/>
      <c r="CCY109" s="27"/>
      <c r="CCZ109" s="61"/>
      <c r="CDA109" s="61"/>
      <c r="CDB109" s="61"/>
      <c r="CDC109" s="30"/>
      <c r="CDD109" s="30"/>
      <c r="CDE109" s="30"/>
      <c r="CDF109" s="61"/>
      <c r="CDG109" s="30"/>
      <c r="CDH109" s="30"/>
      <c r="CDI109" s="30"/>
      <c r="CDJ109" s="30"/>
      <c r="CDK109" s="61"/>
      <c r="CDL109" s="60"/>
      <c r="CDM109" s="60"/>
      <c r="CDN109" s="60"/>
      <c r="CDO109" s="27"/>
      <c r="CDP109" s="61"/>
      <c r="CDQ109" s="61"/>
      <c r="CDR109" s="61"/>
      <c r="CDS109" s="30"/>
      <c r="CDT109" s="30"/>
      <c r="CDU109" s="30"/>
      <c r="CDV109" s="61"/>
      <c r="CDW109" s="30"/>
      <c r="CDX109" s="30"/>
      <c r="CDY109" s="30"/>
      <c r="CDZ109" s="30"/>
      <c r="CEA109" s="61"/>
      <c r="CEB109" s="60"/>
      <c r="CEC109" s="60"/>
      <c r="CED109" s="60"/>
      <c r="CEE109" s="27"/>
      <c r="CEF109" s="61"/>
      <c r="CEG109" s="61"/>
      <c r="CEH109" s="61"/>
      <c r="CEI109" s="30"/>
      <c r="CEJ109" s="30"/>
      <c r="CEK109" s="30"/>
      <c r="CEL109" s="61"/>
      <c r="CEM109" s="30"/>
      <c r="CEN109" s="30"/>
      <c r="CEO109" s="30"/>
      <c r="CEP109" s="30"/>
      <c r="CEQ109" s="61"/>
      <c r="CER109" s="60"/>
      <c r="CES109" s="60"/>
      <c r="CET109" s="60"/>
      <c r="CEU109" s="27"/>
      <c r="CEV109" s="61"/>
      <c r="CEW109" s="61"/>
      <c r="CEX109" s="61"/>
      <c r="CEY109" s="30"/>
      <c r="CEZ109" s="30"/>
      <c r="CFA109" s="30"/>
      <c r="CFB109" s="61"/>
      <c r="CFC109" s="30"/>
      <c r="CFD109" s="30"/>
      <c r="CFE109" s="30"/>
      <c r="CFF109" s="30"/>
      <c r="CFG109" s="61"/>
      <c r="CFH109" s="60"/>
      <c r="CFI109" s="60"/>
      <c r="CFJ109" s="60"/>
      <c r="CFK109" s="27"/>
      <c r="CFL109" s="61"/>
      <c r="CFM109" s="61"/>
      <c r="CFN109" s="61"/>
      <c r="CFO109" s="30"/>
      <c r="CFP109" s="30"/>
      <c r="CFQ109" s="30"/>
      <c r="CFR109" s="61"/>
      <c r="CFS109" s="30"/>
      <c r="CFT109" s="30"/>
      <c r="CFU109" s="30"/>
      <c r="CFV109" s="30"/>
      <c r="CFW109" s="61"/>
      <c r="CFX109" s="60"/>
      <c r="CFY109" s="60"/>
      <c r="CFZ109" s="60"/>
      <c r="CGA109" s="27"/>
      <c r="CGB109" s="61"/>
      <c r="CGC109" s="61"/>
      <c r="CGD109" s="61"/>
      <c r="CGE109" s="30"/>
      <c r="CGF109" s="30"/>
      <c r="CGG109" s="30"/>
      <c r="CGH109" s="61"/>
      <c r="CGI109" s="30"/>
      <c r="CGJ109" s="30"/>
      <c r="CGK109" s="30"/>
      <c r="CGL109" s="30"/>
      <c r="CGM109" s="61"/>
      <c r="CGN109" s="60"/>
      <c r="CGO109" s="60"/>
      <c r="CGP109" s="60"/>
      <c r="CGQ109" s="27"/>
      <c r="CGR109" s="61"/>
      <c r="CGS109" s="61"/>
      <c r="CGT109" s="61"/>
      <c r="CGU109" s="30"/>
      <c r="CGV109" s="30"/>
      <c r="CGW109" s="30"/>
      <c r="CGX109" s="61"/>
      <c r="CGY109" s="30"/>
      <c r="CGZ109" s="30"/>
      <c r="CHA109" s="30"/>
      <c r="CHB109" s="30"/>
      <c r="CHC109" s="61"/>
      <c r="CHD109" s="60"/>
      <c r="CHE109" s="60"/>
      <c r="CHF109" s="60"/>
      <c r="CHG109" s="27"/>
      <c r="CHH109" s="61"/>
      <c r="CHI109" s="61"/>
      <c r="CHJ109" s="61"/>
      <c r="CHK109" s="30"/>
      <c r="CHL109" s="30"/>
      <c r="CHM109" s="30"/>
      <c r="CHN109" s="61"/>
      <c r="CHO109" s="30"/>
      <c r="CHP109" s="30"/>
      <c r="CHQ109" s="30"/>
      <c r="CHR109" s="30"/>
      <c r="CHS109" s="61"/>
      <c r="CHT109" s="60"/>
      <c r="CHU109" s="60"/>
      <c r="CHV109" s="60"/>
      <c r="CHW109" s="27"/>
      <c r="CHX109" s="61"/>
      <c r="CHY109" s="61"/>
      <c r="CHZ109" s="61"/>
      <c r="CIA109" s="30"/>
      <c r="CIB109" s="30"/>
      <c r="CIC109" s="30"/>
      <c r="CID109" s="61"/>
      <c r="CIE109" s="30"/>
      <c r="CIF109" s="30"/>
      <c r="CIG109" s="30"/>
      <c r="CIH109" s="30"/>
      <c r="CII109" s="61"/>
      <c r="CIJ109" s="60"/>
      <c r="CIK109" s="60"/>
      <c r="CIL109" s="60"/>
      <c r="CIM109" s="27"/>
      <c r="CIN109" s="61"/>
      <c r="CIO109" s="61"/>
      <c r="CIP109" s="61"/>
      <c r="CIQ109" s="30"/>
      <c r="CIR109" s="30"/>
      <c r="CIS109" s="30"/>
      <c r="CIT109" s="61"/>
      <c r="CIU109" s="30"/>
      <c r="CIV109" s="30"/>
      <c r="CIW109" s="30"/>
      <c r="CIX109" s="30"/>
      <c r="CIY109" s="61"/>
      <c r="CIZ109" s="60"/>
      <c r="CJA109" s="60"/>
      <c r="CJB109" s="60"/>
      <c r="CJC109" s="27"/>
      <c r="CJD109" s="61"/>
      <c r="CJE109" s="61"/>
      <c r="CJF109" s="61"/>
      <c r="CJG109" s="30"/>
      <c r="CJH109" s="30"/>
      <c r="CJI109" s="30"/>
      <c r="CJJ109" s="61"/>
      <c r="CJK109" s="30"/>
      <c r="CJL109" s="30"/>
      <c r="CJM109" s="30"/>
      <c r="CJN109" s="30"/>
      <c r="CJO109" s="61"/>
      <c r="CJP109" s="60"/>
      <c r="CJQ109" s="60"/>
      <c r="CJR109" s="60"/>
      <c r="CJS109" s="27"/>
      <c r="CJT109" s="61"/>
      <c r="CJU109" s="61"/>
      <c r="CJV109" s="61"/>
      <c r="CJW109" s="30"/>
      <c r="CJX109" s="30"/>
      <c r="CJY109" s="30"/>
      <c r="CJZ109" s="61"/>
      <c r="CKA109" s="30"/>
      <c r="CKB109" s="30"/>
      <c r="CKC109" s="30"/>
      <c r="CKD109" s="30"/>
      <c r="CKE109" s="61"/>
      <c r="CKF109" s="60"/>
      <c r="CKG109" s="60"/>
      <c r="CKH109" s="60"/>
      <c r="CKI109" s="27"/>
      <c r="CKJ109" s="61"/>
      <c r="CKK109" s="61"/>
      <c r="CKL109" s="61"/>
      <c r="CKM109" s="30"/>
      <c r="CKN109" s="30"/>
      <c r="CKO109" s="30"/>
      <c r="CKP109" s="61"/>
      <c r="CKQ109" s="30"/>
      <c r="CKR109" s="30"/>
      <c r="CKS109" s="30"/>
      <c r="CKT109" s="30"/>
      <c r="CKU109" s="61"/>
      <c r="CKV109" s="60"/>
      <c r="CKW109" s="60"/>
      <c r="CKX109" s="60"/>
      <c r="CKY109" s="27"/>
      <c r="CKZ109" s="61"/>
      <c r="CLA109" s="61"/>
      <c r="CLB109" s="61"/>
      <c r="CLC109" s="30"/>
      <c r="CLD109" s="30"/>
      <c r="CLE109" s="30"/>
      <c r="CLF109" s="61"/>
      <c r="CLG109" s="30"/>
      <c r="CLH109" s="30"/>
      <c r="CLI109" s="30"/>
      <c r="CLJ109" s="30"/>
      <c r="CLK109" s="61"/>
      <c r="CLL109" s="60"/>
      <c r="CLM109" s="60"/>
      <c r="CLN109" s="60"/>
      <c r="CLO109" s="27"/>
      <c r="CLP109" s="61"/>
      <c r="CLQ109" s="61"/>
      <c r="CLR109" s="61"/>
      <c r="CLS109" s="30"/>
      <c r="CLT109" s="30"/>
      <c r="CLU109" s="30"/>
      <c r="CLV109" s="61"/>
      <c r="CLW109" s="30"/>
      <c r="CLX109" s="30"/>
      <c r="CLY109" s="30"/>
      <c r="CLZ109" s="30"/>
      <c r="CMA109" s="61"/>
      <c r="CMB109" s="60"/>
      <c r="CMC109" s="60"/>
      <c r="CMD109" s="60"/>
      <c r="CME109" s="27"/>
      <c r="CMF109" s="61"/>
      <c r="CMG109" s="61"/>
      <c r="CMH109" s="61"/>
      <c r="CMI109" s="30"/>
      <c r="CMJ109" s="30"/>
      <c r="CMK109" s="30"/>
      <c r="CML109" s="61"/>
      <c r="CMM109" s="30"/>
      <c r="CMN109" s="30"/>
      <c r="CMO109" s="30"/>
      <c r="CMP109" s="30"/>
      <c r="CMQ109" s="61"/>
      <c r="CMR109" s="60"/>
      <c r="CMS109" s="60"/>
      <c r="CMT109" s="60"/>
      <c r="CMU109" s="27"/>
      <c r="CMV109" s="61"/>
      <c r="CMW109" s="61"/>
      <c r="CMX109" s="61"/>
      <c r="CMY109" s="30"/>
      <c r="CMZ109" s="30"/>
      <c r="CNA109" s="30"/>
      <c r="CNB109" s="61"/>
      <c r="CNC109" s="30"/>
      <c r="CND109" s="30"/>
      <c r="CNE109" s="30"/>
      <c r="CNF109" s="30"/>
      <c r="CNG109" s="61"/>
      <c r="CNH109" s="60"/>
      <c r="CNI109" s="60"/>
      <c r="CNJ109" s="60"/>
      <c r="CNK109" s="27"/>
      <c r="CNL109" s="61"/>
      <c r="CNM109" s="61"/>
      <c r="CNN109" s="61"/>
      <c r="CNO109" s="30"/>
      <c r="CNP109" s="30"/>
      <c r="CNQ109" s="30"/>
      <c r="CNR109" s="61"/>
      <c r="CNS109" s="30"/>
      <c r="CNT109" s="30"/>
      <c r="CNU109" s="30"/>
      <c r="CNV109" s="30"/>
      <c r="CNW109" s="61"/>
      <c r="CNX109" s="60"/>
      <c r="CNY109" s="60"/>
      <c r="CNZ109" s="60"/>
      <c r="COA109" s="27"/>
      <c r="COB109" s="61"/>
      <c r="COC109" s="61"/>
      <c r="COD109" s="61"/>
      <c r="COE109" s="30"/>
      <c r="COF109" s="30"/>
      <c r="COG109" s="30"/>
      <c r="COH109" s="61"/>
      <c r="COI109" s="30"/>
      <c r="COJ109" s="30"/>
      <c r="COK109" s="30"/>
      <c r="COL109" s="30"/>
      <c r="COM109" s="61"/>
      <c r="CON109" s="60"/>
      <c r="COO109" s="60"/>
      <c r="COP109" s="60"/>
      <c r="COQ109" s="27"/>
      <c r="COR109" s="61"/>
      <c r="COS109" s="61"/>
      <c r="COT109" s="61"/>
      <c r="COU109" s="30"/>
      <c r="COV109" s="30"/>
      <c r="COW109" s="30"/>
      <c r="COX109" s="61"/>
      <c r="COY109" s="30"/>
      <c r="COZ109" s="30"/>
      <c r="CPA109" s="30"/>
      <c r="CPB109" s="30"/>
      <c r="CPC109" s="61"/>
      <c r="CPD109" s="60"/>
      <c r="CPE109" s="60"/>
      <c r="CPF109" s="60"/>
      <c r="CPG109" s="27"/>
      <c r="CPH109" s="61"/>
      <c r="CPI109" s="61"/>
      <c r="CPJ109" s="61"/>
      <c r="CPK109" s="30"/>
      <c r="CPL109" s="30"/>
      <c r="CPM109" s="30"/>
      <c r="CPN109" s="61"/>
      <c r="CPO109" s="30"/>
      <c r="CPP109" s="30"/>
      <c r="CPQ109" s="30"/>
      <c r="CPR109" s="30"/>
      <c r="CPS109" s="61"/>
      <c r="CPT109" s="60"/>
      <c r="CPU109" s="60"/>
      <c r="CPV109" s="60"/>
      <c r="CPW109" s="27"/>
      <c r="CPX109" s="61"/>
      <c r="CPY109" s="61"/>
      <c r="CPZ109" s="61"/>
      <c r="CQA109" s="30"/>
      <c r="CQB109" s="30"/>
      <c r="CQC109" s="30"/>
      <c r="CQD109" s="61"/>
      <c r="CQE109" s="30"/>
      <c r="CQF109" s="30"/>
      <c r="CQG109" s="30"/>
      <c r="CQH109" s="30"/>
      <c r="CQI109" s="61"/>
      <c r="CQJ109" s="60"/>
      <c r="CQK109" s="60"/>
      <c r="CQL109" s="60"/>
      <c r="CQM109" s="27"/>
      <c r="CQN109" s="61"/>
      <c r="CQO109" s="61"/>
      <c r="CQP109" s="61"/>
      <c r="CQQ109" s="30"/>
      <c r="CQR109" s="30"/>
      <c r="CQS109" s="30"/>
      <c r="CQT109" s="61"/>
      <c r="CQU109" s="30"/>
      <c r="CQV109" s="30"/>
      <c r="CQW109" s="30"/>
      <c r="CQX109" s="30"/>
      <c r="CQY109" s="61"/>
      <c r="CQZ109" s="60"/>
      <c r="CRA109" s="60"/>
      <c r="CRB109" s="60"/>
      <c r="CRC109" s="27"/>
      <c r="CRD109" s="61"/>
      <c r="CRE109" s="61"/>
      <c r="CRF109" s="61"/>
      <c r="CRG109" s="30"/>
      <c r="CRH109" s="30"/>
      <c r="CRI109" s="30"/>
      <c r="CRJ109" s="61"/>
      <c r="CRK109" s="30"/>
      <c r="CRL109" s="30"/>
      <c r="CRM109" s="30"/>
      <c r="CRN109" s="30"/>
      <c r="CRO109" s="61"/>
      <c r="CRP109" s="60"/>
      <c r="CRQ109" s="60"/>
      <c r="CRR109" s="60"/>
      <c r="CRS109" s="27"/>
      <c r="CRT109" s="61"/>
      <c r="CRU109" s="61"/>
      <c r="CRV109" s="61"/>
      <c r="CRW109" s="30"/>
      <c r="CRX109" s="30"/>
      <c r="CRY109" s="30"/>
      <c r="CRZ109" s="61"/>
      <c r="CSA109" s="30"/>
      <c r="CSB109" s="30"/>
      <c r="CSC109" s="30"/>
      <c r="CSD109" s="30"/>
      <c r="CSE109" s="61"/>
      <c r="CSF109" s="60"/>
      <c r="CSG109" s="60"/>
      <c r="CSH109" s="60"/>
      <c r="CSI109" s="27"/>
      <c r="CSJ109" s="61"/>
      <c r="CSK109" s="61"/>
      <c r="CSL109" s="61"/>
      <c r="CSM109" s="30"/>
      <c r="CSN109" s="30"/>
      <c r="CSO109" s="30"/>
      <c r="CSP109" s="61"/>
      <c r="CSQ109" s="30"/>
      <c r="CSR109" s="30"/>
      <c r="CSS109" s="30"/>
      <c r="CST109" s="30"/>
      <c r="CSU109" s="61"/>
      <c r="CSV109" s="60"/>
      <c r="CSW109" s="60"/>
      <c r="CSX109" s="60"/>
      <c r="CSY109" s="27"/>
      <c r="CSZ109" s="61"/>
      <c r="CTA109" s="61"/>
      <c r="CTB109" s="61"/>
      <c r="CTC109" s="30"/>
      <c r="CTD109" s="30"/>
      <c r="CTE109" s="30"/>
      <c r="CTF109" s="61"/>
      <c r="CTG109" s="30"/>
      <c r="CTH109" s="30"/>
      <c r="CTI109" s="30"/>
      <c r="CTJ109" s="30"/>
      <c r="CTK109" s="61"/>
      <c r="CTL109" s="60"/>
      <c r="CTM109" s="60"/>
      <c r="CTN109" s="60"/>
      <c r="CTO109" s="27"/>
      <c r="CTP109" s="61"/>
      <c r="CTQ109" s="61"/>
      <c r="CTR109" s="61"/>
      <c r="CTS109" s="30"/>
      <c r="CTT109" s="30"/>
      <c r="CTU109" s="30"/>
      <c r="CTV109" s="61"/>
      <c r="CTW109" s="30"/>
      <c r="CTX109" s="30"/>
      <c r="CTY109" s="30"/>
      <c r="CTZ109" s="30"/>
      <c r="CUA109" s="61"/>
      <c r="CUB109" s="60"/>
      <c r="CUC109" s="60"/>
      <c r="CUD109" s="60"/>
      <c r="CUE109" s="27"/>
      <c r="CUF109" s="61"/>
      <c r="CUG109" s="61"/>
      <c r="CUH109" s="61"/>
      <c r="CUI109" s="30"/>
      <c r="CUJ109" s="30"/>
      <c r="CUK109" s="30"/>
      <c r="CUL109" s="61"/>
      <c r="CUM109" s="30"/>
      <c r="CUN109" s="30"/>
      <c r="CUO109" s="30"/>
      <c r="CUP109" s="30"/>
      <c r="CUQ109" s="61"/>
      <c r="CUR109" s="60"/>
      <c r="CUS109" s="60"/>
      <c r="CUT109" s="60"/>
      <c r="CUU109" s="27"/>
      <c r="CUV109" s="61"/>
      <c r="CUW109" s="61"/>
      <c r="CUX109" s="61"/>
      <c r="CUY109" s="30"/>
      <c r="CUZ109" s="30"/>
      <c r="CVA109" s="30"/>
      <c r="CVB109" s="61"/>
      <c r="CVC109" s="30"/>
      <c r="CVD109" s="30"/>
      <c r="CVE109" s="30"/>
      <c r="CVF109" s="30"/>
      <c r="CVG109" s="61"/>
      <c r="CVH109" s="60"/>
      <c r="CVI109" s="60"/>
      <c r="CVJ109" s="60"/>
      <c r="CVK109" s="27"/>
      <c r="CVL109" s="61"/>
      <c r="CVM109" s="61"/>
      <c r="CVN109" s="61"/>
      <c r="CVO109" s="30"/>
      <c r="CVP109" s="30"/>
      <c r="CVQ109" s="30"/>
      <c r="CVR109" s="61"/>
      <c r="CVS109" s="30"/>
      <c r="CVT109" s="30"/>
      <c r="CVU109" s="30"/>
      <c r="CVV109" s="30"/>
      <c r="CVW109" s="61"/>
      <c r="CVX109" s="60"/>
      <c r="CVY109" s="60"/>
      <c r="CVZ109" s="60"/>
      <c r="CWA109" s="27"/>
      <c r="CWB109" s="61"/>
      <c r="CWC109" s="61"/>
      <c r="CWD109" s="61"/>
      <c r="CWE109" s="30"/>
      <c r="CWF109" s="30"/>
      <c r="CWG109" s="30"/>
      <c r="CWH109" s="61"/>
      <c r="CWI109" s="30"/>
      <c r="CWJ109" s="30"/>
      <c r="CWK109" s="30"/>
      <c r="CWL109" s="30"/>
      <c r="CWM109" s="61"/>
      <c r="CWN109" s="60"/>
      <c r="CWO109" s="60"/>
      <c r="CWP109" s="60"/>
      <c r="CWQ109" s="27"/>
      <c r="CWR109" s="61"/>
      <c r="CWS109" s="61"/>
      <c r="CWT109" s="61"/>
      <c r="CWU109" s="30"/>
      <c r="CWV109" s="30"/>
      <c r="CWW109" s="30"/>
      <c r="CWX109" s="61"/>
      <c r="CWY109" s="30"/>
      <c r="CWZ109" s="30"/>
      <c r="CXA109" s="30"/>
      <c r="CXB109" s="30"/>
      <c r="CXC109" s="61"/>
      <c r="CXD109" s="60"/>
      <c r="CXE109" s="60"/>
      <c r="CXF109" s="60"/>
      <c r="CXG109" s="27"/>
      <c r="CXH109" s="61"/>
      <c r="CXI109" s="61"/>
      <c r="CXJ109" s="61"/>
      <c r="CXK109" s="30"/>
      <c r="CXL109" s="30"/>
      <c r="CXM109" s="30"/>
      <c r="CXN109" s="61"/>
      <c r="CXO109" s="30"/>
      <c r="CXP109" s="30"/>
      <c r="CXQ109" s="30"/>
      <c r="CXR109" s="30"/>
      <c r="CXS109" s="61"/>
      <c r="CXT109" s="60"/>
      <c r="CXU109" s="60"/>
      <c r="CXV109" s="60"/>
      <c r="CXW109" s="27"/>
      <c r="CXX109" s="61"/>
      <c r="CXY109" s="61"/>
      <c r="CXZ109" s="61"/>
      <c r="CYA109" s="30"/>
      <c r="CYB109" s="30"/>
      <c r="CYC109" s="30"/>
      <c r="CYD109" s="61"/>
      <c r="CYE109" s="30"/>
      <c r="CYF109" s="30"/>
      <c r="CYG109" s="30"/>
      <c r="CYH109" s="30"/>
      <c r="CYI109" s="61"/>
      <c r="CYJ109" s="60"/>
      <c r="CYK109" s="60"/>
      <c r="CYL109" s="60"/>
      <c r="CYM109" s="27"/>
      <c r="CYN109" s="61"/>
      <c r="CYO109" s="61"/>
      <c r="CYP109" s="61"/>
      <c r="CYQ109" s="30"/>
      <c r="CYR109" s="30"/>
      <c r="CYS109" s="30"/>
      <c r="CYT109" s="61"/>
      <c r="CYU109" s="30"/>
      <c r="CYV109" s="30"/>
      <c r="CYW109" s="30"/>
      <c r="CYX109" s="30"/>
      <c r="CYY109" s="61"/>
      <c r="CYZ109" s="60"/>
      <c r="CZA109" s="60"/>
      <c r="CZB109" s="60"/>
      <c r="CZC109" s="27"/>
      <c r="CZD109" s="61"/>
      <c r="CZE109" s="61"/>
      <c r="CZF109" s="61"/>
      <c r="CZG109" s="30"/>
      <c r="CZH109" s="30"/>
      <c r="CZI109" s="30"/>
      <c r="CZJ109" s="61"/>
      <c r="CZK109" s="30"/>
      <c r="CZL109" s="30"/>
      <c r="CZM109" s="30"/>
      <c r="CZN109" s="30"/>
      <c r="CZO109" s="61"/>
      <c r="CZP109" s="60"/>
      <c r="CZQ109" s="60"/>
      <c r="CZR109" s="60"/>
      <c r="CZS109" s="27"/>
      <c r="CZT109" s="61"/>
      <c r="CZU109" s="61"/>
      <c r="CZV109" s="61"/>
      <c r="CZW109" s="30"/>
      <c r="CZX109" s="30"/>
      <c r="CZY109" s="30"/>
      <c r="CZZ109" s="61"/>
      <c r="DAA109" s="30"/>
      <c r="DAB109" s="30"/>
      <c r="DAC109" s="30"/>
      <c r="DAD109" s="30"/>
      <c r="DAE109" s="61"/>
      <c r="DAF109" s="60"/>
      <c r="DAG109" s="60"/>
      <c r="DAH109" s="60"/>
      <c r="DAI109" s="27"/>
      <c r="DAJ109" s="61"/>
      <c r="DAK109" s="61"/>
      <c r="DAL109" s="61"/>
      <c r="DAM109" s="30"/>
      <c r="DAN109" s="30"/>
      <c r="DAO109" s="30"/>
      <c r="DAP109" s="61"/>
      <c r="DAQ109" s="30"/>
      <c r="DAR109" s="30"/>
      <c r="DAS109" s="30"/>
      <c r="DAT109" s="30"/>
      <c r="DAU109" s="61"/>
      <c r="DAV109" s="60"/>
      <c r="DAW109" s="60"/>
      <c r="DAX109" s="60"/>
      <c r="DAY109" s="27"/>
      <c r="DAZ109" s="61"/>
      <c r="DBA109" s="61"/>
      <c r="DBB109" s="61"/>
      <c r="DBC109" s="30"/>
      <c r="DBD109" s="30"/>
      <c r="DBE109" s="30"/>
      <c r="DBF109" s="61"/>
      <c r="DBG109" s="30"/>
      <c r="DBH109" s="30"/>
      <c r="DBI109" s="30"/>
      <c r="DBJ109" s="30"/>
      <c r="DBK109" s="61"/>
      <c r="DBL109" s="60"/>
      <c r="DBM109" s="60"/>
      <c r="DBN109" s="60"/>
      <c r="DBO109" s="27"/>
      <c r="DBP109" s="61"/>
      <c r="DBQ109" s="61"/>
      <c r="DBR109" s="61"/>
      <c r="DBS109" s="30"/>
      <c r="DBT109" s="30"/>
      <c r="DBU109" s="30"/>
      <c r="DBV109" s="61"/>
      <c r="DBW109" s="30"/>
      <c r="DBX109" s="30"/>
      <c r="DBY109" s="30"/>
      <c r="DBZ109" s="30"/>
      <c r="DCA109" s="61"/>
      <c r="DCB109" s="60"/>
      <c r="DCC109" s="60"/>
      <c r="DCD109" s="60"/>
      <c r="DCE109" s="27"/>
      <c r="DCF109" s="61"/>
      <c r="DCG109" s="61"/>
      <c r="DCH109" s="61"/>
      <c r="DCI109" s="30"/>
      <c r="DCJ109" s="30"/>
      <c r="DCK109" s="30"/>
      <c r="DCL109" s="61"/>
      <c r="DCM109" s="30"/>
      <c r="DCN109" s="30"/>
      <c r="DCO109" s="30"/>
      <c r="DCP109" s="30"/>
      <c r="DCQ109" s="61"/>
      <c r="DCR109" s="60"/>
      <c r="DCS109" s="60"/>
      <c r="DCT109" s="60"/>
      <c r="DCU109" s="27"/>
      <c r="DCV109" s="61"/>
      <c r="DCW109" s="61"/>
      <c r="DCX109" s="61"/>
      <c r="DCY109" s="30"/>
      <c r="DCZ109" s="30"/>
      <c r="DDA109" s="30"/>
      <c r="DDB109" s="61"/>
      <c r="DDC109" s="30"/>
      <c r="DDD109" s="30"/>
      <c r="DDE109" s="30"/>
      <c r="DDF109" s="30"/>
      <c r="DDG109" s="61"/>
      <c r="DDH109" s="60"/>
      <c r="DDI109" s="60"/>
      <c r="DDJ109" s="60"/>
      <c r="DDK109" s="27"/>
      <c r="DDL109" s="61"/>
      <c r="DDM109" s="61"/>
      <c r="DDN109" s="61"/>
      <c r="DDO109" s="30"/>
      <c r="DDP109" s="30"/>
      <c r="DDQ109" s="30"/>
      <c r="DDR109" s="61"/>
      <c r="DDS109" s="30"/>
      <c r="DDT109" s="30"/>
      <c r="DDU109" s="30"/>
      <c r="DDV109" s="30"/>
      <c r="DDW109" s="61"/>
      <c r="DDX109" s="60"/>
      <c r="DDY109" s="60"/>
      <c r="DDZ109" s="60"/>
      <c r="DEA109" s="27"/>
      <c r="DEB109" s="61"/>
      <c r="DEC109" s="61"/>
      <c r="DED109" s="61"/>
      <c r="DEE109" s="30"/>
      <c r="DEF109" s="30"/>
      <c r="DEG109" s="30"/>
      <c r="DEH109" s="61"/>
      <c r="DEI109" s="30"/>
      <c r="DEJ109" s="30"/>
      <c r="DEK109" s="30"/>
      <c r="DEL109" s="30"/>
      <c r="DEM109" s="61"/>
      <c r="DEN109" s="60"/>
      <c r="DEO109" s="60"/>
      <c r="DEP109" s="60"/>
      <c r="DEQ109" s="27"/>
      <c r="DER109" s="61"/>
      <c r="DES109" s="61"/>
      <c r="DET109" s="61"/>
      <c r="DEU109" s="30"/>
      <c r="DEV109" s="30"/>
      <c r="DEW109" s="30"/>
      <c r="DEX109" s="61"/>
      <c r="DEY109" s="30"/>
      <c r="DEZ109" s="30"/>
      <c r="DFA109" s="30"/>
      <c r="DFB109" s="30"/>
      <c r="DFC109" s="61"/>
      <c r="DFD109" s="60"/>
      <c r="DFE109" s="60"/>
      <c r="DFF109" s="60"/>
      <c r="DFG109" s="27"/>
      <c r="DFH109" s="61"/>
      <c r="DFI109" s="61"/>
      <c r="DFJ109" s="61"/>
      <c r="DFK109" s="30"/>
      <c r="DFL109" s="30"/>
      <c r="DFM109" s="30"/>
      <c r="DFN109" s="61"/>
      <c r="DFO109" s="30"/>
      <c r="DFP109" s="30"/>
      <c r="DFQ109" s="30"/>
      <c r="DFR109" s="30"/>
      <c r="DFS109" s="61"/>
      <c r="DFT109" s="60"/>
      <c r="DFU109" s="60"/>
      <c r="DFV109" s="60"/>
      <c r="DFW109" s="27"/>
      <c r="DFX109" s="61"/>
      <c r="DFY109" s="61"/>
      <c r="DFZ109" s="61"/>
      <c r="DGA109" s="30"/>
      <c r="DGB109" s="30"/>
      <c r="DGC109" s="30"/>
      <c r="DGD109" s="61"/>
      <c r="DGE109" s="30"/>
      <c r="DGF109" s="30"/>
      <c r="DGG109" s="30"/>
      <c r="DGH109" s="30"/>
      <c r="DGI109" s="61"/>
      <c r="DGJ109" s="60"/>
      <c r="DGK109" s="60"/>
      <c r="DGL109" s="60"/>
      <c r="DGM109" s="27"/>
      <c r="DGN109" s="61"/>
      <c r="DGO109" s="61"/>
      <c r="DGP109" s="61"/>
      <c r="DGQ109" s="30"/>
      <c r="DGR109" s="30"/>
      <c r="DGS109" s="30"/>
      <c r="DGT109" s="61"/>
      <c r="DGU109" s="30"/>
      <c r="DGV109" s="30"/>
      <c r="DGW109" s="30"/>
      <c r="DGX109" s="30"/>
      <c r="DGY109" s="61"/>
      <c r="DGZ109" s="60"/>
      <c r="DHA109" s="60"/>
      <c r="DHB109" s="60"/>
      <c r="DHC109" s="27"/>
      <c r="DHD109" s="61"/>
      <c r="DHE109" s="61"/>
      <c r="DHF109" s="61"/>
      <c r="DHG109" s="30"/>
      <c r="DHH109" s="30"/>
      <c r="DHI109" s="30"/>
      <c r="DHJ109" s="61"/>
      <c r="DHK109" s="30"/>
      <c r="DHL109" s="30"/>
      <c r="DHM109" s="30"/>
      <c r="DHN109" s="30"/>
      <c r="DHO109" s="61"/>
      <c r="DHP109" s="60"/>
      <c r="DHQ109" s="60"/>
      <c r="DHR109" s="60"/>
      <c r="DHS109" s="27"/>
      <c r="DHT109" s="61"/>
      <c r="DHU109" s="61"/>
      <c r="DHV109" s="61"/>
      <c r="DHW109" s="30"/>
      <c r="DHX109" s="30"/>
      <c r="DHY109" s="30"/>
      <c r="DHZ109" s="61"/>
      <c r="DIA109" s="30"/>
      <c r="DIB109" s="30"/>
      <c r="DIC109" s="30"/>
      <c r="DID109" s="30"/>
      <c r="DIE109" s="61"/>
      <c r="DIF109" s="60"/>
      <c r="DIG109" s="60"/>
      <c r="DIH109" s="60"/>
      <c r="DII109" s="27"/>
      <c r="DIJ109" s="61"/>
      <c r="DIK109" s="61"/>
      <c r="DIL109" s="61"/>
      <c r="DIM109" s="30"/>
      <c r="DIN109" s="30"/>
      <c r="DIO109" s="30"/>
      <c r="DIP109" s="61"/>
      <c r="DIQ109" s="30"/>
      <c r="DIR109" s="30"/>
      <c r="DIS109" s="30"/>
      <c r="DIT109" s="30"/>
      <c r="DIU109" s="61"/>
      <c r="DIV109" s="60"/>
      <c r="DIW109" s="60"/>
      <c r="DIX109" s="60"/>
      <c r="DIY109" s="27"/>
      <c r="DIZ109" s="61"/>
      <c r="DJA109" s="61"/>
      <c r="DJB109" s="61"/>
      <c r="DJC109" s="30"/>
      <c r="DJD109" s="30"/>
      <c r="DJE109" s="30"/>
      <c r="DJF109" s="61"/>
      <c r="DJG109" s="30"/>
      <c r="DJH109" s="30"/>
      <c r="DJI109" s="30"/>
      <c r="DJJ109" s="30"/>
      <c r="DJK109" s="61"/>
      <c r="DJL109" s="60"/>
      <c r="DJM109" s="60"/>
      <c r="DJN109" s="60"/>
      <c r="DJO109" s="27"/>
      <c r="DJP109" s="61"/>
      <c r="DJQ109" s="61"/>
      <c r="DJR109" s="61"/>
      <c r="DJS109" s="30"/>
      <c r="DJT109" s="30"/>
      <c r="DJU109" s="30"/>
      <c r="DJV109" s="61"/>
      <c r="DJW109" s="30"/>
      <c r="DJX109" s="30"/>
      <c r="DJY109" s="30"/>
      <c r="DJZ109" s="30"/>
      <c r="DKA109" s="61"/>
      <c r="DKB109" s="60"/>
      <c r="DKC109" s="60"/>
      <c r="DKD109" s="60"/>
      <c r="DKE109" s="27"/>
      <c r="DKF109" s="61"/>
      <c r="DKG109" s="61"/>
      <c r="DKH109" s="61"/>
      <c r="DKI109" s="30"/>
      <c r="DKJ109" s="30"/>
      <c r="DKK109" s="30"/>
      <c r="DKL109" s="61"/>
      <c r="DKM109" s="30"/>
      <c r="DKN109" s="30"/>
      <c r="DKO109" s="30"/>
      <c r="DKP109" s="30"/>
      <c r="DKQ109" s="61"/>
      <c r="DKR109" s="60"/>
      <c r="DKS109" s="60"/>
      <c r="DKT109" s="60"/>
      <c r="DKU109" s="27"/>
      <c r="DKV109" s="61"/>
      <c r="DKW109" s="61"/>
      <c r="DKX109" s="61"/>
      <c r="DKY109" s="30"/>
      <c r="DKZ109" s="30"/>
      <c r="DLA109" s="30"/>
      <c r="DLB109" s="61"/>
      <c r="DLC109" s="30"/>
      <c r="DLD109" s="30"/>
      <c r="DLE109" s="30"/>
      <c r="DLF109" s="30"/>
      <c r="DLG109" s="61"/>
      <c r="DLH109" s="60"/>
      <c r="DLI109" s="60"/>
      <c r="DLJ109" s="60"/>
      <c r="DLK109" s="27"/>
      <c r="DLL109" s="61"/>
      <c r="DLM109" s="61"/>
      <c r="DLN109" s="61"/>
      <c r="DLO109" s="30"/>
      <c r="DLP109" s="30"/>
      <c r="DLQ109" s="30"/>
      <c r="DLR109" s="61"/>
      <c r="DLS109" s="30"/>
      <c r="DLT109" s="30"/>
      <c r="DLU109" s="30"/>
      <c r="DLV109" s="30"/>
      <c r="DLW109" s="61"/>
      <c r="DLX109" s="60"/>
      <c r="DLY109" s="60"/>
      <c r="DLZ109" s="60"/>
      <c r="DMA109" s="27"/>
      <c r="DMB109" s="61"/>
      <c r="DMC109" s="61"/>
      <c r="DMD109" s="61"/>
      <c r="DME109" s="30"/>
      <c r="DMF109" s="30"/>
      <c r="DMG109" s="30"/>
      <c r="DMH109" s="61"/>
      <c r="DMI109" s="30"/>
      <c r="DMJ109" s="30"/>
      <c r="DMK109" s="30"/>
      <c r="DML109" s="30"/>
      <c r="DMM109" s="61"/>
      <c r="DMN109" s="60"/>
      <c r="DMO109" s="60"/>
      <c r="DMP109" s="60"/>
      <c r="DMQ109" s="27"/>
      <c r="DMR109" s="61"/>
      <c r="DMS109" s="61"/>
      <c r="DMT109" s="61"/>
      <c r="DMU109" s="30"/>
      <c r="DMV109" s="30"/>
      <c r="DMW109" s="30"/>
      <c r="DMX109" s="61"/>
      <c r="DMY109" s="30"/>
      <c r="DMZ109" s="30"/>
      <c r="DNA109" s="30"/>
      <c r="DNB109" s="30"/>
      <c r="DNC109" s="61"/>
      <c r="DND109" s="60"/>
      <c r="DNE109" s="60"/>
      <c r="DNF109" s="60"/>
      <c r="DNG109" s="27"/>
      <c r="DNH109" s="61"/>
      <c r="DNI109" s="61"/>
      <c r="DNJ109" s="61"/>
      <c r="DNK109" s="30"/>
      <c r="DNL109" s="30"/>
      <c r="DNM109" s="30"/>
      <c r="DNN109" s="61"/>
      <c r="DNO109" s="30"/>
      <c r="DNP109" s="30"/>
      <c r="DNQ109" s="30"/>
      <c r="DNR109" s="30"/>
      <c r="DNS109" s="61"/>
      <c r="DNT109" s="60"/>
      <c r="DNU109" s="60"/>
      <c r="DNV109" s="60"/>
      <c r="DNW109" s="27"/>
      <c r="DNX109" s="61"/>
      <c r="DNY109" s="61"/>
      <c r="DNZ109" s="61"/>
      <c r="DOA109" s="30"/>
      <c r="DOB109" s="30"/>
      <c r="DOC109" s="30"/>
      <c r="DOD109" s="61"/>
      <c r="DOE109" s="30"/>
      <c r="DOF109" s="30"/>
      <c r="DOG109" s="30"/>
      <c r="DOH109" s="30"/>
      <c r="DOI109" s="61"/>
      <c r="DOJ109" s="60"/>
      <c r="DOK109" s="60"/>
      <c r="DOL109" s="60"/>
      <c r="DOM109" s="27"/>
      <c r="DON109" s="61"/>
      <c r="DOO109" s="61"/>
      <c r="DOP109" s="61"/>
      <c r="DOQ109" s="30"/>
      <c r="DOR109" s="30"/>
      <c r="DOS109" s="30"/>
      <c r="DOT109" s="61"/>
      <c r="DOU109" s="30"/>
      <c r="DOV109" s="30"/>
      <c r="DOW109" s="30"/>
      <c r="DOX109" s="30"/>
      <c r="DOY109" s="61"/>
      <c r="DOZ109" s="60"/>
      <c r="DPA109" s="60"/>
      <c r="DPB109" s="60"/>
      <c r="DPC109" s="27"/>
      <c r="DPD109" s="61"/>
      <c r="DPE109" s="61"/>
      <c r="DPF109" s="61"/>
      <c r="DPG109" s="30"/>
      <c r="DPH109" s="30"/>
      <c r="DPI109" s="30"/>
      <c r="DPJ109" s="61"/>
      <c r="DPK109" s="30"/>
      <c r="DPL109" s="30"/>
      <c r="DPM109" s="30"/>
      <c r="DPN109" s="30"/>
      <c r="DPO109" s="61"/>
      <c r="DPP109" s="60"/>
      <c r="DPQ109" s="60"/>
      <c r="DPR109" s="60"/>
      <c r="DPS109" s="27"/>
      <c r="DPT109" s="61"/>
      <c r="DPU109" s="61"/>
      <c r="DPV109" s="61"/>
      <c r="DPW109" s="30"/>
      <c r="DPX109" s="30"/>
      <c r="DPY109" s="30"/>
      <c r="DPZ109" s="61"/>
      <c r="DQA109" s="30"/>
      <c r="DQB109" s="30"/>
      <c r="DQC109" s="30"/>
      <c r="DQD109" s="30"/>
      <c r="DQE109" s="61"/>
      <c r="DQF109" s="60"/>
      <c r="DQG109" s="60"/>
      <c r="DQH109" s="60"/>
      <c r="DQI109" s="27"/>
      <c r="DQJ109" s="61"/>
      <c r="DQK109" s="61"/>
      <c r="DQL109" s="61"/>
      <c r="DQM109" s="30"/>
      <c r="DQN109" s="30"/>
      <c r="DQO109" s="30"/>
      <c r="DQP109" s="61"/>
      <c r="DQQ109" s="30"/>
      <c r="DQR109" s="30"/>
      <c r="DQS109" s="30"/>
      <c r="DQT109" s="30"/>
      <c r="DQU109" s="61"/>
      <c r="DQV109" s="60"/>
      <c r="DQW109" s="60"/>
      <c r="DQX109" s="60"/>
      <c r="DQY109" s="27"/>
      <c r="DQZ109" s="61"/>
      <c r="DRA109" s="61"/>
      <c r="DRB109" s="61"/>
      <c r="DRC109" s="30"/>
      <c r="DRD109" s="30"/>
      <c r="DRE109" s="30"/>
      <c r="DRF109" s="61"/>
      <c r="DRG109" s="30"/>
      <c r="DRH109" s="30"/>
      <c r="DRI109" s="30"/>
      <c r="DRJ109" s="30"/>
      <c r="DRK109" s="61"/>
      <c r="DRL109" s="60"/>
      <c r="DRM109" s="60"/>
      <c r="DRN109" s="60"/>
      <c r="DRO109" s="27"/>
      <c r="DRP109" s="61"/>
      <c r="DRQ109" s="61"/>
      <c r="DRR109" s="61"/>
      <c r="DRS109" s="30"/>
      <c r="DRT109" s="30"/>
      <c r="DRU109" s="30"/>
      <c r="DRV109" s="61"/>
      <c r="DRW109" s="30"/>
      <c r="DRX109" s="30"/>
      <c r="DRY109" s="30"/>
      <c r="DRZ109" s="30"/>
      <c r="DSA109" s="61"/>
      <c r="DSB109" s="60"/>
      <c r="DSC109" s="60"/>
      <c r="DSD109" s="60"/>
      <c r="DSE109" s="27"/>
      <c r="DSF109" s="61"/>
      <c r="DSG109" s="61"/>
      <c r="DSH109" s="61"/>
      <c r="DSI109" s="30"/>
      <c r="DSJ109" s="30"/>
      <c r="DSK109" s="30"/>
      <c r="DSL109" s="61"/>
      <c r="DSM109" s="30"/>
      <c r="DSN109" s="30"/>
      <c r="DSO109" s="30"/>
      <c r="DSP109" s="30"/>
      <c r="DSQ109" s="61"/>
      <c r="DSR109" s="60"/>
      <c r="DSS109" s="60"/>
      <c r="DST109" s="60"/>
      <c r="DSU109" s="27"/>
      <c r="DSV109" s="61"/>
      <c r="DSW109" s="61"/>
      <c r="DSX109" s="61"/>
      <c r="DSY109" s="30"/>
      <c r="DSZ109" s="30"/>
      <c r="DTA109" s="30"/>
      <c r="DTB109" s="61"/>
      <c r="DTC109" s="30"/>
      <c r="DTD109" s="30"/>
      <c r="DTE109" s="30"/>
      <c r="DTF109" s="30"/>
      <c r="DTG109" s="61"/>
      <c r="DTH109" s="60"/>
      <c r="DTI109" s="60"/>
      <c r="DTJ109" s="60"/>
      <c r="DTK109" s="27"/>
      <c r="DTL109" s="61"/>
      <c r="DTM109" s="61"/>
      <c r="DTN109" s="61"/>
      <c r="DTO109" s="30"/>
      <c r="DTP109" s="30"/>
      <c r="DTQ109" s="30"/>
      <c r="DTR109" s="61"/>
      <c r="DTS109" s="30"/>
      <c r="DTT109" s="30"/>
      <c r="DTU109" s="30"/>
      <c r="DTV109" s="30"/>
      <c r="DTW109" s="61"/>
      <c r="DTX109" s="60"/>
      <c r="DTY109" s="60"/>
      <c r="DTZ109" s="60"/>
      <c r="DUA109" s="27"/>
      <c r="DUB109" s="61"/>
      <c r="DUC109" s="61"/>
      <c r="DUD109" s="61"/>
      <c r="DUE109" s="30"/>
      <c r="DUF109" s="30"/>
      <c r="DUG109" s="30"/>
      <c r="DUH109" s="61"/>
      <c r="DUI109" s="30"/>
      <c r="DUJ109" s="30"/>
      <c r="DUK109" s="30"/>
      <c r="DUL109" s="30"/>
      <c r="DUM109" s="61"/>
      <c r="DUN109" s="60"/>
      <c r="DUO109" s="60"/>
      <c r="DUP109" s="60"/>
      <c r="DUQ109" s="27"/>
      <c r="DUR109" s="61"/>
      <c r="DUS109" s="61"/>
      <c r="DUT109" s="61"/>
      <c r="DUU109" s="30"/>
      <c r="DUV109" s="30"/>
      <c r="DUW109" s="30"/>
      <c r="DUX109" s="61"/>
      <c r="DUY109" s="30"/>
      <c r="DUZ109" s="30"/>
      <c r="DVA109" s="30"/>
      <c r="DVB109" s="30"/>
      <c r="DVC109" s="61"/>
      <c r="DVD109" s="60"/>
      <c r="DVE109" s="60"/>
      <c r="DVF109" s="60"/>
      <c r="DVG109" s="27"/>
      <c r="DVH109" s="61"/>
      <c r="DVI109" s="61"/>
      <c r="DVJ109" s="61"/>
      <c r="DVK109" s="30"/>
      <c r="DVL109" s="30"/>
      <c r="DVM109" s="30"/>
      <c r="DVN109" s="61"/>
      <c r="DVO109" s="30"/>
      <c r="DVP109" s="30"/>
      <c r="DVQ109" s="30"/>
      <c r="DVR109" s="30"/>
      <c r="DVS109" s="61"/>
      <c r="DVT109" s="60"/>
      <c r="DVU109" s="60"/>
      <c r="DVV109" s="60"/>
      <c r="DVW109" s="27"/>
      <c r="DVX109" s="61"/>
      <c r="DVY109" s="61"/>
      <c r="DVZ109" s="61"/>
      <c r="DWA109" s="30"/>
      <c r="DWB109" s="30"/>
      <c r="DWC109" s="30"/>
      <c r="DWD109" s="61"/>
      <c r="DWE109" s="30"/>
      <c r="DWF109" s="30"/>
      <c r="DWG109" s="30"/>
      <c r="DWH109" s="30"/>
      <c r="DWI109" s="61"/>
      <c r="DWJ109" s="60"/>
      <c r="DWK109" s="60"/>
      <c r="DWL109" s="60"/>
      <c r="DWM109" s="27"/>
      <c r="DWN109" s="61"/>
      <c r="DWO109" s="61"/>
      <c r="DWP109" s="61"/>
      <c r="DWQ109" s="30"/>
      <c r="DWR109" s="30"/>
      <c r="DWS109" s="30"/>
      <c r="DWT109" s="61"/>
      <c r="DWU109" s="30"/>
      <c r="DWV109" s="30"/>
      <c r="DWW109" s="30"/>
      <c r="DWX109" s="30"/>
      <c r="DWY109" s="61"/>
      <c r="DWZ109" s="60"/>
      <c r="DXA109" s="60"/>
      <c r="DXB109" s="60"/>
      <c r="DXC109" s="27"/>
      <c r="DXD109" s="61"/>
      <c r="DXE109" s="61"/>
      <c r="DXF109" s="61"/>
      <c r="DXG109" s="30"/>
      <c r="DXH109" s="30"/>
      <c r="DXI109" s="30"/>
      <c r="DXJ109" s="61"/>
      <c r="DXK109" s="30"/>
      <c r="DXL109" s="30"/>
      <c r="DXM109" s="30"/>
      <c r="DXN109" s="30"/>
      <c r="DXO109" s="61"/>
      <c r="DXP109" s="60"/>
      <c r="DXQ109" s="60"/>
      <c r="DXR109" s="60"/>
      <c r="DXS109" s="27"/>
      <c r="DXT109" s="61"/>
      <c r="DXU109" s="61"/>
      <c r="DXV109" s="61"/>
      <c r="DXW109" s="30"/>
      <c r="DXX109" s="30"/>
      <c r="DXY109" s="30"/>
      <c r="DXZ109" s="61"/>
      <c r="DYA109" s="30"/>
      <c r="DYB109" s="30"/>
      <c r="DYC109" s="30"/>
      <c r="DYD109" s="30"/>
      <c r="DYE109" s="61"/>
      <c r="DYF109" s="60"/>
      <c r="DYG109" s="60"/>
      <c r="DYH109" s="60"/>
      <c r="DYI109" s="27"/>
      <c r="DYJ109" s="61"/>
      <c r="DYK109" s="61"/>
      <c r="DYL109" s="61"/>
      <c r="DYM109" s="30"/>
      <c r="DYN109" s="30"/>
      <c r="DYO109" s="30"/>
      <c r="DYP109" s="61"/>
      <c r="DYQ109" s="30"/>
      <c r="DYR109" s="30"/>
      <c r="DYS109" s="30"/>
      <c r="DYT109" s="30"/>
      <c r="DYU109" s="61"/>
      <c r="DYV109" s="60"/>
      <c r="DYW109" s="60"/>
      <c r="DYX109" s="60"/>
      <c r="DYY109" s="27"/>
      <c r="DYZ109" s="61"/>
      <c r="DZA109" s="61"/>
      <c r="DZB109" s="61"/>
      <c r="DZC109" s="30"/>
      <c r="DZD109" s="30"/>
      <c r="DZE109" s="30"/>
      <c r="DZF109" s="61"/>
      <c r="DZG109" s="30"/>
      <c r="DZH109" s="30"/>
      <c r="DZI109" s="30"/>
      <c r="DZJ109" s="30"/>
      <c r="DZK109" s="61"/>
      <c r="DZL109" s="60"/>
      <c r="DZM109" s="60"/>
      <c r="DZN109" s="60"/>
      <c r="DZO109" s="27"/>
      <c r="DZP109" s="61"/>
      <c r="DZQ109" s="61"/>
      <c r="DZR109" s="61"/>
      <c r="DZS109" s="30"/>
      <c r="DZT109" s="30"/>
      <c r="DZU109" s="30"/>
      <c r="DZV109" s="61"/>
      <c r="DZW109" s="30"/>
      <c r="DZX109" s="30"/>
      <c r="DZY109" s="30"/>
      <c r="DZZ109" s="30"/>
      <c r="EAA109" s="61"/>
      <c r="EAB109" s="60"/>
      <c r="EAC109" s="60"/>
      <c r="EAD109" s="60"/>
      <c r="EAE109" s="27"/>
      <c r="EAF109" s="61"/>
      <c r="EAG109" s="61"/>
      <c r="EAH109" s="61"/>
      <c r="EAI109" s="30"/>
      <c r="EAJ109" s="30"/>
      <c r="EAK109" s="30"/>
      <c r="EAL109" s="61"/>
      <c r="EAM109" s="30"/>
      <c r="EAN109" s="30"/>
      <c r="EAO109" s="30"/>
      <c r="EAP109" s="30"/>
      <c r="EAQ109" s="61"/>
      <c r="EAR109" s="60"/>
      <c r="EAS109" s="60"/>
      <c r="EAT109" s="60"/>
      <c r="EAU109" s="27"/>
      <c r="EAV109" s="61"/>
      <c r="EAW109" s="61"/>
      <c r="EAX109" s="61"/>
      <c r="EAY109" s="30"/>
      <c r="EAZ109" s="30"/>
      <c r="EBA109" s="30"/>
      <c r="EBB109" s="61"/>
      <c r="EBC109" s="30"/>
      <c r="EBD109" s="30"/>
      <c r="EBE109" s="30"/>
      <c r="EBF109" s="30"/>
      <c r="EBG109" s="61"/>
      <c r="EBH109" s="60"/>
      <c r="EBI109" s="60"/>
      <c r="EBJ109" s="60"/>
      <c r="EBK109" s="27"/>
      <c r="EBL109" s="61"/>
      <c r="EBM109" s="61"/>
      <c r="EBN109" s="61"/>
      <c r="EBO109" s="30"/>
      <c r="EBP109" s="30"/>
      <c r="EBQ109" s="30"/>
      <c r="EBR109" s="61"/>
      <c r="EBS109" s="30"/>
      <c r="EBT109" s="30"/>
      <c r="EBU109" s="30"/>
      <c r="EBV109" s="30"/>
      <c r="EBW109" s="61"/>
      <c r="EBX109" s="60"/>
      <c r="EBY109" s="60"/>
      <c r="EBZ109" s="60"/>
      <c r="ECA109" s="27"/>
      <c r="ECB109" s="61"/>
      <c r="ECC109" s="61"/>
      <c r="ECD109" s="61"/>
      <c r="ECE109" s="30"/>
      <c r="ECF109" s="30"/>
      <c r="ECG109" s="30"/>
      <c r="ECH109" s="61"/>
      <c r="ECI109" s="30"/>
      <c r="ECJ109" s="30"/>
      <c r="ECK109" s="30"/>
      <c r="ECL109" s="30"/>
      <c r="ECM109" s="61"/>
      <c r="ECN109" s="60"/>
      <c r="ECO109" s="60"/>
      <c r="ECP109" s="60"/>
      <c r="ECQ109" s="27"/>
      <c r="ECR109" s="61"/>
      <c r="ECS109" s="61"/>
      <c r="ECT109" s="61"/>
      <c r="ECU109" s="30"/>
      <c r="ECV109" s="30"/>
      <c r="ECW109" s="30"/>
      <c r="ECX109" s="61"/>
      <c r="ECY109" s="30"/>
      <c r="ECZ109" s="30"/>
      <c r="EDA109" s="30"/>
      <c r="EDB109" s="30"/>
      <c r="EDC109" s="61"/>
      <c r="EDD109" s="60"/>
      <c r="EDE109" s="60"/>
      <c r="EDF109" s="60"/>
      <c r="EDG109" s="27"/>
      <c r="EDH109" s="61"/>
      <c r="EDI109" s="61"/>
      <c r="EDJ109" s="61"/>
      <c r="EDK109" s="30"/>
      <c r="EDL109" s="30"/>
      <c r="EDM109" s="30"/>
      <c r="EDN109" s="61"/>
      <c r="EDO109" s="30"/>
      <c r="EDP109" s="30"/>
      <c r="EDQ109" s="30"/>
      <c r="EDR109" s="30"/>
      <c r="EDS109" s="61"/>
      <c r="EDT109" s="60"/>
      <c r="EDU109" s="60"/>
      <c r="EDV109" s="60"/>
      <c r="EDW109" s="27"/>
      <c r="EDX109" s="61"/>
      <c r="EDY109" s="61"/>
      <c r="EDZ109" s="61"/>
      <c r="EEA109" s="30"/>
      <c r="EEB109" s="30"/>
      <c r="EEC109" s="30"/>
      <c r="EED109" s="61"/>
      <c r="EEE109" s="30"/>
      <c r="EEF109" s="30"/>
      <c r="EEG109" s="30"/>
      <c r="EEH109" s="30"/>
      <c r="EEI109" s="61"/>
      <c r="EEJ109" s="60"/>
      <c r="EEK109" s="60"/>
      <c r="EEL109" s="60"/>
      <c r="EEM109" s="27"/>
      <c r="EEN109" s="61"/>
      <c r="EEO109" s="61"/>
      <c r="EEP109" s="61"/>
      <c r="EEQ109" s="30"/>
      <c r="EER109" s="30"/>
      <c r="EES109" s="30"/>
      <c r="EET109" s="61"/>
      <c r="EEU109" s="30"/>
      <c r="EEV109" s="30"/>
      <c r="EEW109" s="30"/>
      <c r="EEX109" s="30"/>
      <c r="EEY109" s="61"/>
      <c r="EEZ109" s="60"/>
      <c r="EFA109" s="60"/>
      <c r="EFB109" s="60"/>
      <c r="EFC109" s="27"/>
      <c r="EFD109" s="61"/>
      <c r="EFE109" s="61"/>
      <c r="EFF109" s="61"/>
      <c r="EFG109" s="30"/>
      <c r="EFH109" s="30"/>
      <c r="EFI109" s="30"/>
      <c r="EFJ109" s="61"/>
      <c r="EFK109" s="30"/>
      <c r="EFL109" s="30"/>
      <c r="EFM109" s="30"/>
      <c r="EFN109" s="30"/>
      <c r="EFO109" s="61"/>
      <c r="EFP109" s="60"/>
      <c r="EFQ109" s="60"/>
      <c r="EFR109" s="60"/>
      <c r="EFS109" s="27"/>
      <c r="EFT109" s="61"/>
      <c r="EFU109" s="61"/>
      <c r="EFV109" s="61"/>
      <c r="EFW109" s="30"/>
      <c r="EFX109" s="30"/>
      <c r="EFY109" s="30"/>
      <c r="EFZ109" s="61"/>
      <c r="EGA109" s="30"/>
      <c r="EGB109" s="30"/>
      <c r="EGC109" s="30"/>
      <c r="EGD109" s="30"/>
      <c r="EGE109" s="61"/>
      <c r="EGF109" s="60"/>
      <c r="EGG109" s="60"/>
      <c r="EGH109" s="60"/>
      <c r="EGI109" s="27"/>
      <c r="EGJ109" s="61"/>
      <c r="EGK109" s="61"/>
      <c r="EGL109" s="61"/>
      <c r="EGM109" s="30"/>
      <c r="EGN109" s="30"/>
      <c r="EGO109" s="30"/>
      <c r="EGP109" s="61"/>
      <c r="EGQ109" s="30"/>
      <c r="EGR109" s="30"/>
      <c r="EGS109" s="30"/>
      <c r="EGT109" s="30"/>
      <c r="EGU109" s="61"/>
      <c r="EGV109" s="60"/>
      <c r="EGW109" s="60"/>
      <c r="EGX109" s="60"/>
      <c r="EGY109" s="27"/>
      <c r="EGZ109" s="61"/>
      <c r="EHA109" s="61"/>
      <c r="EHB109" s="61"/>
      <c r="EHC109" s="30"/>
      <c r="EHD109" s="30"/>
      <c r="EHE109" s="30"/>
      <c r="EHF109" s="61"/>
      <c r="EHG109" s="30"/>
      <c r="EHH109" s="30"/>
      <c r="EHI109" s="30"/>
      <c r="EHJ109" s="30"/>
      <c r="EHK109" s="61"/>
      <c r="EHL109" s="60"/>
      <c r="EHM109" s="60"/>
      <c r="EHN109" s="60"/>
      <c r="EHO109" s="27"/>
      <c r="EHP109" s="61"/>
      <c r="EHQ109" s="61"/>
      <c r="EHR109" s="61"/>
      <c r="EHS109" s="30"/>
      <c r="EHT109" s="30"/>
      <c r="EHU109" s="30"/>
      <c r="EHV109" s="61"/>
      <c r="EHW109" s="30"/>
      <c r="EHX109" s="30"/>
      <c r="EHY109" s="30"/>
      <c r="EHZ109" s="30"/>
      <c r="EIA109" s="61"/>
      <c r="EIB109" s="60"/>
      <c r="EIC109" s="60"/>
      <c r="EID109" s="60"/>
      <c r="EIE109" s="27"/>
      <c r="EIF109" s="61"/>
      <c r="EIG109" s="61"/>
      <c r="EIH109" s="61"/>
      <c r="EII109" s="30"/>
      <c r="EIJ109" s="30"/>
      <c r="EIK109" s="30"/>
      <c r="EIL109" s="61"/>
      <c r="EIM109" s="30"/>
      <c r="EIN109" s="30"/>
      <c r="EIO109" s="30"/>
      <c r="EIP109" s="30"/>
      <c r="EIQ109" s="61"/>
      <c r="EIR109" s="60"/>
      <c r="EIS109" s="60"/>
      <c r="EIT109" s="60"/>
      <c r="EIU109" s="27"/>
      <c r="EIV109" s="61"/>
      <c r="EIW109" s="61"/>
      <c r="EIX109" s="61"/>
      <c r="EIY109" s="30"/>
      <c r="EIZ109" s="30"/>
      <c r="EJA109" s="30"/>
      <c r="EJB109" s="61"/>
      <c r="EJC109" s="30"/>
      <c r="EJD109" s="30"/>
      <c r="EJE109" s="30"/>
      <c r="EJF109" s="30"/>
      <c r="EJG109" s="61"/>
      <c r="EJH109" s="60"/>
      <c r="EJI109" s="60"/>
      <c r="EJJ109" s="60"/>
      <c r="EJK109" s="27"/>
      <c r="EJL109" s="61"/>
      <c r="EJM109" s="61"/>
      <c r="EJN109" s="61"/>
      <c r="EJO109" s="30"/>
      <c r="EJP109" s="30"/>
      <c r="EJQ109" s="30"/>
      <c r="EJR109" s="61"/>
      <c r="EJS109" s="30"/>
      <c r="EJT109" s="30"/>
      <c r="EJU109" s="30"/>
      <c r="EJV109" s="30"/>
      <c r="EJW109" s="61"/>
      <c r="EJX109" s="60"/>
      <c r="EJY109" s="60"/>
      <c r="EJZ109" s="60"/>
      <c r="EKA109" s="27"/>
      <c r="EKB109" s="61"/>
      <c r="EKC109" s="61"/>
      <c r="EKD109" s="61"/>
      <c r="EKE109" s="30"/>
      <c r="EKF109" s="30"/>
      <c r="EKG109" s="30"/>
      <c r="EKH109" s="61"/>
      <c r="EKI109" s="30"/>
      <c r="EKJ109" s="30"/>
      <c r="EKK109" s="30"/>
      <c r="EKL109" s="30"/>
      <c r="EKM109" s="61"/>
      <c r="EKN109" s="60"/>
      <c r="EKO109" s="60"/>
      <c r="EKP109" s="60"/>
      <c r="EKQ109" s="27"/>
      <c r="EKR109" s="61"/>
      <c r="EKS109" s="61"/>
      <c r="EKT109" s="61"/>
      <c r="EKU109" s="30"/>
      <c r="EKV109" s="30"/>
      <c r="EKW109" s="30"/>
      <c r="EKX109" s="61"/>
      <c r="EKY109" s="30"/>
      <c r="EKZ109" s="30"/>
      <c r="ELA109" s="30"/>
      <c r="ELB109" s="30"/>
      <c r="ELC109" s="61"/>
      <c r="ELD109" s="60"/>
      <c r="ELE109" s="60"/>
      <c r="ELF109" s="60"/>
      <c r="ELG109" s="27"/>
      <c r="ELH109" s="61"/>
      <c r="ELI109" s="61"/>
      <c r="ELJ109" s="61"/>
      <c r="ELK109" s="30"/>
      <c r="ELL109" s="30"/>
      <c r="ELM109" s="30"/>
      <c r="ELN109" s="61"/>
      <c r="ELO109" s="30"/>
      <c r="ELP109" s="30"/>
      <c r="ELQ109" s="30"/>
      <c r="ELR109" s="30"/>
      <c r="ELS109" s="61"/>
      <c r="ELT109" s="60"/>
      <c r="ELU109" s="60"/>
      <c r="ELV109" s="60"/>
      <c r="ELW109" s="27"/>
      <c r="ELX109" s="61"/>
      <c r="ELY109" s="61"/>
      <c r="ELZ109" s="61"/>
      <c r="EMA109" s="30"/>
      <c r="EMB109" s="30"/>
      <c r="EMC109" s="30"/>
      <c r="EMD109" s="61"/>
      <c r="EME109" s="30"/>
      <c r="EMF109" s="30"/>
      <c r="EMG109" s="30"/>
      <c r="EMH109" s="30"/>
      <c r="EMI109" s="61"/>
      <c r="EMJ109" s="60"/>
      <c r="EMK109" s="60"/>
      <c r="EML109" s="60"/>
      <c r="EMM109" s="27"/>
      <c r="EMN109" s="61"/>
      <c r="EMO109" s="61"/>
      <c r="EMP109" s="61"/>
      <c r="EMQ109" s="30"/>
      <c r="EMR109" s="30"/>
      <c r="EMS109" s="30"/>
      <c r="EMT109" s="61"/>
      <c r="EMU109" s="30"/>
      <c r="EMV109" s="30"/>
      <c r="EMW109" s="30"/>
      <c r="EMX109" s="30"/>
      <c r="EMY109" s="61"/>
      <c r="EMZ109" s="60"/>
      <c r="ENA109" s="60"/>
      <c r="ENB109" s="60"/>
      <c r="ENC109" s="27"/>
      <c r="END109" s="61"/>
      <c r="ENE109" s="61"/>
      <c r="ENF109" s="61"/>
      <c r="ENG109" s="30"/>
      <c r="ENH109" s="30"/>
      <c r="ENI109" s="30"/>
      <c r="ENJ109" s="61"/>
      <c r="ENK109" s="30"/>
      <c r="ENL109" s="30"/>
      <c r="ENM109" s="30"/>
      <c r="ENN109" s="30"/>
      <c r="ENO109" s="61"/>
      <c r="ENP109" s="60"/>
      <c r="ENQ109" s="60"/>
      <c r="ENR109" s="60"/>
      <c r="ENS109" s="27"/>
      <c r="ENT109" s="61"/>
      <c r="ENU109" s="61"/>
      <c r="ENV109" s="61"/>
      <c r="ENW109" s="30"/>
      <c r="ENX109" s="30"/>
      <c r="ENY109" s="30"/>
      <c r="ENZ109" s="61"/>
      <c r="EOA109" s="30"/>
      <c r="EOB109" s="30"/>
      <c r="EOC109" s="30"/>
      <c r="EOD109" s="30"/>
      <c r="EOE109" s="61"/>
      <c r="EOF109" s="60"/>
      <c r="EOG109" s="60"/>
      <c r="EOH109" s="60"/>
      <c r="EOI109" s="27"/>
      <c r="EOJ109" s="61"/>
      <c r="EOK109" s="61"/>
      <c r="EOL109" s="61"/>
      <c r="EOM109" s="30"/>
      <c r="EON109" s="30"/>
      <c r="EOO109" s="30"/>
      <c r="EOP109" s="61"/>
      <c r="EOQ109" s="30"/>
      <c r="EOR109" s="30"/>
      <c r="EOS109" s="30"/>
      <c r="EOT109" s="30"/>
      <c r="EOU109" s="61"/>
      <c r="EOV109" s="60"/>
      <c r="EOW109" s="60"/>
      <c r="EOX109" s="60"/>
      <c r="EOY109" s="27"/>
      <c r="EOZ109" s="61"/>
      <c r="EPA109" s="61"/>
      <c r="EPB109" s="61"/>
      <c r="EPC109" s="30"/>
      <c r="EPD109" s="30"/>
      <c r="EPE109" s="30"/>
      <c r="EPF109" s="61"/>
      <c r="EPG109" s="30"/>
      <c r="EPH109" s="30"/>
      <c r="EPI109" s="30"/>
      <c r="EPJ109" s="30"/>
      <c r="EPK109" s="61"/>
      <c r="EPL109" s="60"/>
      <c r="EPM109" s="60"/>
      <c r="EPN109" s="60"/>
      <c r="EPO109" s="27"/>
      <c r="EPP109" s="61"/>
      <c r="EPQ109" s="61"/>
      <c r="EPR109" s="61"/>
      <c r="EPS109" s="30"/>
      <c r="EPT109" s="30"/>
      <c r="EPU109" s="30"/>
      <c r="EPV109" s="61"/>
      <c r="EPW109" s="30"/>
      <c r="EPX109" s="30"/>
      <c r="EPY109" s="30"/>
      <c r="EPZ109" s="30"/>
      <c r="EQA109" s="61"/>
      <c r="EQB109" s="60"/>
      <c r="EQC109" s="60"/>
      <c r="EQD109" s="60"/>
      <c r="EQE109" s="27"/>
      <c r="EQF109" s="61"/>
      <c r="EQG109" s="61"/>
      <c r="EQH109" s="61"/>
      <c r="EQI109" s="30"/>
      <c r="EQJ109" s="30"/>
      <c r="EQK109" s="30"/>
      <c r="EQL109" s="61"/>
      <c r="EQM109" s="30"/>
      <c r="EQN109" s="30"/>
      <c r="EQO109" s="30"/>
      <c r="EQP109" s="30"/>
      <c r="EQQ109" s="61"/>
      <c r="EQR109" s="60"/>
      <c r="EQS109" s="60"/>
      <c r="EQT109" s="60"/>
      <c r="EQU109" s="27"/>
      <c r="EQV109" s="61"/>
      <c r="EQW109" s="61"/>
      <c r="EQX109" s="61"/>
      <c r="EQY109" s="30"/>
      <c r="EQZ109" s="30"/>
      <c r="ERA109" s="30"/>
      <c r="ERB109" s="61"/>
      <c r="ERC109" s="30"/>
      <c r="ERD109" s="30"/>
      <c r="ERE109" s="30"/>
      <c r="ERF109" s="30"/>
      <c r="ERG109" s="61"/>
      <c r="ERH109" s="60"/>
      <c r="ERI109" s="60"/>
      <c r="ERJ109" s="60"/>
      <c r="ERK109" s="27"/>
      <c r="ERL109" s="61"/>
      <c r="ERM109" s="61"/>
      <c r="ERN109" s="61"/>
      <c r="ERO109" s="30"/>
      <c r="ERP109" s="30"/>
      <c r="ERQ109" s="30"/>
      <c r="ERR109" s="61"/>
      <c r="ERS109" s="30"/>
      <c r="ERT109" s="30"/>
      <c r="ERU109" s="30"/>
      <c r="ERV109" s="30"/>
      <c r="ERW109" s="61"/>
      <c r="ERX109" s="60"/>
      <c r="ERY109" s="60"/>
      <c r="ERZ109" s="60"/>
      <c r="ESA109" s="27"/>
      <c r="ESB109" s="61"/>
      <c r="ESC109" s="61"/>
      <c r="ESD109" s="61"/>
      <c r="ESE109" s="30"/>
      <c r="ESF109" s="30"/>
      <c r="ESG109" s="30"/>
      <c r="ESH109" s="61"/>
      <c r="ESI109" s="30"/>
      <c r="ESJ109" s="30"/>
      <c r="ESK109" s="30"/>
      <c r="ESL109" s="30"/>
      <c r="ESM109" s="61"/>
      <c r="ESN109" s="60"/>
      <c r="ESO109" s="60"/>
      <c r="ESP109" s="60"/>
      <c r="ESQ109" s="27"/>
      <c r="ESR109" s="61"/>
      <c r="ESS109" s="61"/>
      <c r="EST109" s="61"/>
      <c r="ESU109" s="30"/>
      <c r="ESV109" s="30"/>
      <c r="ESW109" s="30"/>
      <c r="ESX109" s="61"/>
      <c r="ESY109" s="30"/>
      <c r="ESZ109" s="30"/>
      <c r="ETA109" s="30"/>
      <c r="ETB109" s="30"/>
      <c r="ETC109" s="61"/>
      <c r="ETD109" s="60"/>
      <c r="ETE109" s="60"/>
      <c r="ETF109" s="60"/>
      <c r="ETG109" s="27"/>
      <c r="ETH109" s="61"/>
      <c r="ETI109" s="61"/>
      <c r="ETJ109" s="61"/>
      <c r="ETK109" s="30"/>
      <c r="ETL109" s="30"/>
      <c r="ETM109" s="30"/>
      <c r="ETN109" s="61"/>
      <c r="ETO109" s="30"/>
      <c r="ETP109" s="30"/>
      <c r="ETQ109" s="30"/>
      <c r="ETR109" s="30"/>
      <c r="ETS109" s="61"/>
      <c r="ETT109" s="60"/>
      <c r="ETU109" s="60"/>
      <c r="ETV109" s="60"/>
      <c r="ETW109" s="27"/>
      <c r="ETX109" s="61"/>
      <c r="ETY109" s="61"/>
      <c r="ETZ109" s="61"/>
      <c r="EUA109" s="30"/>
      <c r="EUB109" s="30"/>
      <c r="EUC109" s="30"/>
      <c r="EUD109" s="61"/>
      <c r="EUE109" s="30"/>
      <c r="EUF109" s="30"/>
      <c r="EUG109" s="30"/>
      <c r="EUH109" s="30"/>
      <c r="EUI109" s="61"/>
      <c r="EUJ109" s="60"/>
      <c r="EUK109" s="60"/>
      <c r="EUL109" s="60"/>
      <c r="EUM109" s="27"/>
      <c r="EUN109" s="61"/>
      <c r="EUO109" s="61"/>
      <c r="EUP109" s="61"/>
      <c r="EUQ109" s="30"/>
      <c r="EUR109" s="30"/>
      <c r="EUS109" s="30"/>
      <c r="EUT109" s="61"/>
      <c r="EUU109" s="30"/>
      <c r="EUV109" s="30"/>
      <c r="EUW109" s="30"/>
      <c r="EUX109" s="30"/>
      <c r="EUY109" s="61"/>
      <c r="EUZ109" s="60"/>
      <c r="EVA109" s="60"/>
      <c r="EVB109" s="60"/>
      <c r="EVC109" s="27"/>
      <c r="EVD109" s="61"/>
      <c r="EVE109" s="61"/>
      <c r="EVF109" s="61"/>
      <c r="EVG109" s="30"/>
      <c r="EVH109" s="30"/>
      <c r="EVI109" s="30"/>
      <c r="EVJ109" s="61"/>
      <c r="EVK109" s="30"/>
      <c r="EVL109" s="30"/>
      <c r="EVM109" s="30"/>
      <c r="EVN109" s="30"/>
      <c r="EVO109" s="61"/>
      <c r="EVP109" s="60"/>
      <c r="EVQ109" s="60"/>
      <c r="EVR109" s="60"/>
      <c r="EVS109" s="27"/>
      <c r="EVT109" s="61"/>
      <c r="EVU109" s="61"/>
      <c r="EVV109" s="61"/>
      <c r="EVW109" s="30"/>
      <c r="EVX109" s="30"/>
      <c r="EVY109" s="30"/>
      <c r="EVZ109" s="61"/>
      <c r="EWA109" s="30"/>
      <c r="EWB109" s="30"/>
      <c r="EWC109" s="30"/>
      <c r="EWD109" s="30"/>
      <c r="EWE109" s="61"/>
      <c r="EWF109" s="60"/>
      <c r="EWG109" s="60"/>
      <c r="EWH109" s="60"/>
      <c r="EWI109" s="27"/>
      <c r="EWJ109" s="61"/>
      <c r="EWK109" s="61"/>
      <c r="EWL109" s="61"/>
      <c r="EWM109" s="30"/>
      <c r="EWN109" s="30"/>
      <c r="EWO109" s="30"/>
      <c r="EWP109" s="61"/>
      <c r="EWQ109" s="30"/>
      <c r="EWR109" s="30"/>
      <c r="EWS109" s="30"/>
      <c r="EWT109" s="30"/>
      <c r="EWU109" s="61"/>
      <c r="EWV109" s="60"/>
      <c r="EWW109" s="60"/>
      <c r="EWX109" s="60"/>
      <c r="EWY109" s="27"/>
      <c r="EWZ109" s="61"/>
      <c r="EXA109" s="61"/>
      <c r="EXB109" s="61"/>
      <c r="EXC109" s="30"/>
      <c r="EXD109" s="30"/>
      <c r="EXE109" s="30"/>
      <c r="EXF109" s="61"/>
      <c r="EXG109" s="30"/>
      <c r="EXH109" s="30"/>
      <c r="EXI109" s="30"/>
      <c r="EXJ109" s="30"/>
      <c r="EXK109" s="61"/>
      <c r="EXL109" s="60"/>
      <c r="EXM109" s="60"/>
      <c r="EXN109" s="60"/>
      <c r="EXO109" s="27"/>
      <c r="EXP109" s="61"/>
      <c r="EXQ109" s="61"/>
      <c r="EXR109" s="61"/>
      <c r="EXS109" s="30"/>
      <c r="EXT109" s="30"/>
      <c r="EXU109" s="30"/>
      <c r="EXV109" s="61"/>
      <c r="EXW109" s="30"/>
      <c r="EXX109" s="30"/>
      <c r="EXY109" s="30"/>
      <c r="EXZ109" s="30"/>
      <c r="EYA109" s="61"/>
      <c r="EYB109" s="60"/>
      <c r="EYC109" s="60"/>
      <c r="EYD109" s="60"/>
      <c r="EYE109" s="27"/>
      <c r="EYF109" s="61"/>
      <c r="EYG109" s="61"/>
      <c r="EYH109" s="61"/>
      <c r="EYI109" s="30"/>
      <c r="EYJ109" s="30"/>
      <c r="EYK109" s="30"/>
      <c r="EYL109" s="61"/>
      <c r="EYM109" s="30"/>
      <c r="EYN109" s="30"/>
      <c r="EYO109" s="30"/>
      <c r="EYP109" s="30"/>
      <c r="EYQ109" s="61"/>
      <c r="EYR109" s="60"/>
      <c r="EYS109" s="60"/>
      <c r="EYT109" s="60"/>
      <c r="EYU109" s="27"/>
      <c r="EYV109" s="61"/>
      <c r="EYW109" s="61"/>
      <c r="EYX109" s="61"/>
      <c r="EYY109" s="30"/>
      <c r="EYZ109" s="30"/>
      <c r="EZA109" s="30"/>
      <c r="EZB109" s="61"/>
      <c r="EZC109" s="30"/>
      <c r="EZD109" s="30"/>
      <c r="EZE109" s="30"/>
      <c r="EZF109" s="30"/>
      <c r="EZG109" s="61"/>
      <c r="EZH109" s="60"/>
      <c r="EZI109" s="60"/>
      <c r="EZJ109" s="60"/>
      <c r="EZK109" s="27"/>
      <c r="EZL109" s="61"/>
      <c r="EZM109" s="61"/>
      <c r="EZN109" s="61"/>
      <c r="EZO109" s="30"/>
      <c r="EZP109" s="30"/>
      <c r="EZQ109" s="30"/>
      <c r="EZR109" s="61"/>
      <c r="EZS109" s="30"/>
      <c r="EZT109" s="30"/>
      <c r="EZU109" s="30"/>
      <c r="EZV109" s="30"/>
      <c r="EZW109" s="61"/>
      <c r="EZX109" s="60"/>
      <c r="EZY109" s="60"/>
      <c r="EZZ109" s="60"/>
      <c r="FAA109" s="27"/>
      <c r="FAB109" s="61"/>
      <c r="FAC109" s="61"/>
      <c r="FAD109" s="61"/>
      <c r="FAE109" s="30"/>
      <c r="FAF109" s="30"/>
      <c r="FAG109" s="30"/>
      <c r="FAH109" s="61"/>
      <c r="FAI109" s="30"/>
      <c r="FAJ109" s="30"/>
      <c r="FAK109" s="30"/>
      <c r="FAL109" s="30"/>
      <c r="FAM109" s="61"/>
      <c r="FAN109" s="60"/>
      <c r="FAO109" s="60"/>
      <c r="FAP109" s="60"/>
      <c r="FAQ109" s="27"/>
      <c r="FAR109" s="61"/>
      <c r="FAS109" s="61"/>
      <c r="FAT109" s="61"/>
      <c r="FAU109" s="30"/>
      <c r="FAV109" s="30"/>
      <c r="FAW109" s="30"/>
      <c r="FAX109" s="61"/>
      <c r="FAY109" s="30"/>
      <c r="FAZ109" s="30"/>
      <c r="FBA109" s="30"/>
      <c r="FBB109" s="30"/>
      <c r="FBC109" s="61"/>
      <c r="FBD109" s="60"/>
      <c r="FBE109" s="60"/>
      <c r="FBF109" s="60"/>
      <c r="FBG109" s="27"/>
      <c r="FBH109" s="61"/>
      <c r="FBI109" s="61"/>
      <c r="FBJ109" s="61"/>
      <c r="FBK109" s="30"/>
      <c r="FBL109" s="30"/>
      <c r="FBM109" s="30"/>
      <c r="FBN109" s="61"/>
      <c r="FBO109" s="30"/>
      <c r="FBP109" s="30"/>
      <c r="FBQ109" s="30"/>
      <c r="FBR109" s="30"/>
      <c r="FBS109" s="61"/>
      <c r="FBT109" s="60"/>
      <c r="FBU109" s="60"/>
      <c r="FBV109" s="60"/>
      <c r="FBW109" s="27"/>
      <c r="FBX109" s="61"/>
      <c r="FBY109" s="61"/>
      <c r="FBZ109" s="61"/>
      <c r="FCA109" s="30"/>
      <c r="FCB109" s="30"/>
      <c r="FCC109" s="30"/>
      <c r="FCD109" s="61"/>
      <c r="FCE109" s="30"/>
      <c r="FCF109" s="30"/>
      <c r="FCG109" s="30"/>
      <c r="FCH109" s="30"/>
      <c r="FCI109" s="61"/>
      <c r="FCJ109" s="60"/>
      <c r="FCK109" s="60"/>
      <c r="FCL109" s="60"/>
      <c r="FCM109" s="27"/>
      <c r="FCN109" s="61"/>
      <c r="FCO109" s="61"/>
      <c r="FCP109" s="61"/>
      <c r="FCQ109" s="30"/>
      <c r="FCR109" s="30"/>
      <c r="FCS109" s="30"/>
      <c r="FCT109" s="61"/>
      <c r="FCU109" s="30"/>
      <c r="FCV109" s="30"/>
      <c r="FCW109" s="30"/>
      <c r="FCX109" s="30"/>
      <c r="FCY109" s="61"/>
      <c r="FCZ109" s="60"/>
      <c r="FDA109" s="60"/>
      <c r="FDB109" s="60"/>
      <c r="FDC109" s="27"/>
      <c r="FDD109" s="61"/>
      <c r="FDE109" s="61"/>
      <c r="FDF109" s="61"/>
      <c r="FDG109" s="30"/>
      <c r="FDH109" s="30"/>
      <c r="FDI109" s="30"/>
      <c r="FDJ109" s="61"/>
      <c r="FDK109" s="30"/>
      <c r="FDL109" s="30"/>
      <c r="FDM109" s="30"/>
      <c r="FDN109" s="30"/>
      <c r="FDO109" s="61"/>
      <c r="FDP109" s="60"/>
      <c r="FDQ109" s="60"/>
      <c r="FDR109" s="60"/>
      <c r="FDS109" s="27"/>
      <c r="FDT109" s="61"/>
      <c r="FDU109" s="61"/>
      <c r="FDV109" s="61"/>
      <c r="FDW109" s="30"/>
      <c r="FDX109" s="30"/>
      <c r="FDY109" s="30"/>
      <c r="FDZ109" s="61"/>
      <c r="FEA109" s="30"/>
      <c r="FEB109" s="30"/>
      <c r="FEC109" s="30"/>
      <c r="FED109" s="30"/>
      <c r="FEE109" s="61"/>
      <c r="FEF109" s="60"/>
      <c r="FEG109" s="60"/>
      <c r="FEH109" s="60"/>
      <c r="FEI109" s="27"/>
      <c r="FEJ109" s="61"/>
      <c r="FEK109" s="61"/>
      <c r="FEL109" s="61"/>
      <c r="FEM109" s="30"/>
      <c r="FEN109" s="30"/>
      <c r="FEO109" s="30"/>
      <c r="FEP109" s="61"/>
      <c r="FEQ109" s="30"/>
      <c r="FER109" s="30"/>
      <c r="FES109" s="30"/>
      <c r="FET109" s="30"/>
      <c r="FEU109" s="61"/>
      <c r="FEV109" s="60"/>
      <c r="FEW109" s="60"/>
      <c r="FEX109" s="60"/>
      <c r="FEY109" s="27"/>
      <c r="FEZ109" s="61"/>
      <c r="FFA109" s="61"/>
      <c r="FFB109" s="61"/>
      <c r="FFC109" s="30"/>
      <c r="FFD109" s="30"/>
      <c r="FFE109" s="30"/>
      <c r="FFF109" s="61"/>
      <c r="FFG109" s="30"/>
      <c r="FFH109" s="30"/>
      <c r="FFI109" s="30"/>
      <c r="FFJ109" s="30"/>
      <c r="FFK109" s="61"/>
      <c r="FFL109" s="60"/>
      <c r="FFM109" s="60"/>
      <c r="FFN109" s="60"/>
      <c r="FFO109" s="27"/>
      <c r="FFP109" s="61"/>
      <c r="FFQ109" s="61"/>
      <c r="FFR109" s="61"/>
      <c r="FFS109" s="30"/>
      <c r="FFT109" s="30"/>
      <c r="FFU109" s="30"/>
      <c r="FFV109" s="61"/>
      <c r="FFW109" s="30"/>
      <c r="FFX109" s="30"/>
      <c r="FFY109" s="30"/>
      <c r="FFZ109" s="30"/>
      <c r="FGA109" s="61"/>
      <c r="FGB109" s="60"/>
      <c r="FGC109" s="60"/>
      <c r="FGD109" s="60"/>
      <c r="FGE109" s="27"/>
      <c r="FGF109" s="61"/>
      <c r="FGG109" s="61"/>
      <c r="FGH109" s="61"/>
      <c r="FGI109" s="30"/>
      <c r="FGJ109" s="30"/>
      <c r="FGK109" s="30"/>
      <c r="FGL109" s="61"/>
      <c r="FGM109" s="30"/>
      <c r="FGN109" s="30"/>
      <c r="FGO109" s="30"/>
      <c r="FGP109" s="30"/>
      <c r="FGQ109" s="61"/>
      <c r="FGR109" s="60"/>
      <c r="FGS109" s="60"/>
      <c r="FGT109" s="60"/>
      <c r="FGU109" s="27"/>
      <c r="FGV109" s="61"/>
      <c r="FGW109" s="61"/>
      <c r="FGX109" s="61"/>
      <c r="FGY109" s="30"/>
      <c r="FGZ109" s="30"/>
      <c r="FHA109" s="30"/>
      <c r="FHB109" s="61"/>
      <c r="FHC109" s="30"/>
      <c r="FHD109" s="30"/>
      <c r="FHE109" s="30"/>
      <c r="FHF109" s="30"/>
      <c r="FHG109" s="61"/>
      <c r="FHH109" s="60"/>
      <c r="FHI109" s="60"/>
      <c r="FHJ109" s="60"/>
      <c r="FHK109" s="27"/>
      <c r="FHL109" s="61"/>
      <c r="FHM109" s="61"/>
      <c r="FHN109" s="61"/>
      <c r="FHO109" s="30"/>
      <c r="FHP109" s="30"/>
      <c r="FHQ109" s="30"/>
      <c r="FHR109" s="61"/>
      <c r="FHS109" s="30"/>
      <c r="FHT109" s="30"/>
      <c r="FHU109" s="30"/>
      <c r="FHV109" s="30"/>
      <c r="FHW109" s="61"/>
      <c r="FHX109" s="60"/>
      <c r="FHY109" s="60"/>
      <c r="FHZ109" s="60"/>
      <c r="FIA109" s="27"/>
      <c r="FIB109" s="61"/>
      <c r="FIC109" s="61"/>
      <c r="FID109" s="61"/>
      <c r="FIE109" s="30"/>
      <c r="FIF109" s="30"/>
      <c r="FIG109" s="30"/>
      <c r="FIH109" s="61"/>
      <c r="FII109" s="30"/>
      <c r="FIJ109" s="30"/>
      <c r="FIK109" s="30"/>
      <c r="FIL109" s="30"/>
      <c r="FIM109" s="61"/>
      <c r="FIN109" s="60"/>
      <c r="FIO109" s="60"/>
      <c r="FIP109" s="60"/>
      <c r="FIQ109" s="27"/>
      <c r="FIR109" s="61"/>
      <c r="FIS109" s="61"/>
      <c r="FIT109" s="61"/>
      <c r="FIU109" s="30"/>
      <c r="FIV109" s="30"/>
      <c r="FIW109" s="30"/>
      <c r="FIX109" s="61"/>
      <c r="FIY109" s="30"/>
      <c r="FIZ109" s="30"/>
      <c r="FJA109" s="30"/>
      <c r="FJB109" s="30"/>
      <c r="FJC109" s="61"/>
      <c r="FJD109" s="60"/>
      <c r="FJE109" s="60"/>
      <c r="FJF109" s="60"/>
      <c r="FJG109" s="27"/>
      <c r="FJH109" s="61"/>
      <c r="FJI109" s="61"/>
      <c r="FJJ109" s="61"/>
      <c r="FJK109" s="30"/>
      <c r="FJL109" s="30"/>
      <c r="FJM109" s="30"/>
      <c r="FJN109" s="61"/>
      <c r="FJO109" s="30"/>
      <c r="FJP109" s="30"/>
      <c r="FJQ109" s="30"/>
      <c r="FJR109" s="30"/>
      <c r="FJS109" s="61"/>
      <c r="FJT109" s="60"/>
      <c r="FJU109" s="60"/>
      <c r="FJV109" s="60"/>
      <c r="FJW109" s="27"/>
      <c r="FJX109" s="61"/>
      <c r="FJY109" s="61"/>
      <c r="FJZ109" s="61"/>
      <c r="FKA109" s="30"/>
      <c r="FKB109" s="30"/>
      <c r="FKC109" s="30"/>
      <c r="FKD109" s="61"/>
      <c r="FKE109" s="30"/>
      <c r="FKF109" s="30"/>
      <c r="FKG109" s="30"/>
      <c r="FKH109" s="30"/>
      <c r="FKI109" s="61"/>
      <c r="FKJ109" s="60"/>
      <c r="FKK109" s="60"/>
      <c r="FKL109" s="60"/>
      <c r="FKM109" s="27"/>
      <c r="FKN109" s="61"/>
      <c r="FKO109" s="61"/>
      <c r="FKP109" s="61"/>
      <c r="FKQ109" s="30"/>
      <c r="FKR109" s="30"/>
      <c r="FKS109" s="30"/>
      <c r="FKT109" s="61"/>
      <c r="FKU109" s="30"/>
      <c r="FKV109" s="30"/>
      <c r="FKW109" s="30"/>
      <c r="FKX109" s="30"/>
      <c r="FKY109" s="61"/>
      <c r="FKZ109" s="60"/>
      <c r="FLA109" s="60"/>
      <c r="FLB109" s="60"/>
      <c r="FLC109" s="27"/>
      <c r="FLD109" s="61"/>
      <c r="FLE109" s="61"/>
      <c r="FLF109" s="61"/>
      <c r="FLG109" s="30"/>
      <c r="FLH109" s="30"/>
      <c r="FLI109" s="30"/>
      <c r="FLJ109" s="61"/>
      <c r="FLK109" s="30"/>
      <c r="FLL109" s="30"/>
      <c r="FLM109" s="30"/>
      <c r="FLN109" s="30"/>
      <c r="FLO109" s="61"/>
      <c r="FLP109" s="60"/>
      <c r="FLQ109" s="60"/>
      <c r="FLR109" s="60"/>
      <c r="FLS109" s="27"/>
      <c r="FLT109" s="61"/>
      <c r="FLU109" s="61"/>
      <c r="FLV109" s="61"/>
      <c r="FLW109" s="30"/>
      <c r="FLX109" s="30"/>
      <c r="FLY109" s="30"/>
      <c r="FLZ109" s="61"/>
      <c r="FMA109" s="30"/>
      <c r="FMB109" s="30"/>
      <c r="FMC109" s="30"/>
      <c r="FMD109" s="30"/>
      <c r="FME109" s="61"/>
      <c r="FMF109" s="60"/>
      <c r="FMG109" s="60"/>
      <c r="FMH109" s="60"/>
      <c r="FMI109" s="27"/>
      <c r="FMJ109" s="61"/>
      <c r="FMK109" s="61"/>
      <c r="FML109" s="61"/>
      <c r="FMM109" s="30"/>
      <c r="FMN109" s="30"/>
      <c r="FMO109" s="30"/>
      <c r="FMP109" s="61"/>
      <c r="FMQ109" s="30"/>
      <c r="FMR109" s="30"/>
      <c r="FMS109" s="30"/>
      <c r="FMT109" s="30"/>
      <c r="FMU109" s="61"/>
      <c r="FMV109" s="60"/>
      <c r="FMW109" s="60"/>
      <c r="FMX109" s="60"/>
      <c r="FMY109" s="27"/>
      <c r="FMZ109" s="61"/>
      <c r="FNA109" s="61"/>
      <c r="FNB109" s="61"/>
      <c r="FNC109" s="30"/>
      <c r="FND109" s="30"/>
      <c r="FNE109" s="30"/>
      <c r="FNF109" s="61"/>
      <c r="FNG109" s="30"/>
      <c r="FNH109" s="30"/>
      <c r="FNI109" s="30"/>
      <c r="FNJ109" s="30"/>
      <c r="FNK109" s="61"/>
      <c r="FNL109" s="60"/>
      <c r="FNM109" s="60"/>
      <c r="FNN109" s="60"/>
      <c r="FNO109" s="27"/>
      <c r="FNP109" s="61"/>
      <c r="FNQ109" s="61"/>
      <c r="FNR109" s="61"/>
      <c r="FNS109" s="30"/>
      <c r="FNT109" s="30"/>
      <c r="FNU109" s="30"/>
      <c r="FNV109" s="61"/>
      <c r="FNW109" s="30"/>
      <c r="FNX109" s="30"/>
      <c r="FNY109" s="30"/>
      <c r="FNZ109" s="30"/>
      <c r="FOA109" s="61"/>
      <c r="FOB109" s="60"/>
      <c r="FOC109" s="60"/>
      <c r="FOD109" s="60"/>
      <c r="FOE109" s="27"/>
      <c r="FOF109" s="61"/>
      <c r="FOG109" s="61"/>
      <c r="FOH109" s="61"/>
      <c r="FOI109" s="30"/>
      <c r="FOJ109" s="30"/>
      <c r="FOK109" s="30"/>
      <c r="FOL109" s="61"/>
      <c r="FOM109" s="30"/>
      <c r="FON109" s="30"/>
      <c r="FOO109" s="30"/>
      <c r="FOP109" s="30"/>
      <c r="FOQ109" s="61"/>
      <c r="FOR109" s="60"/>
      <c r="FOS109" s="60"/>
      <c r="FOT109" s="60"/>
      <c r="FOU109" s="27"/>
      <c r="FOV109" s="61"/>
      <c r="FOW109" s="61"/>
      <c r="FOX109" s="61"/>
      <c r="FOY109" s="30"/>
      <c r="FOZ109" s="30"/>
      <c r="FPA109" s="30"/>
      <c r="FPB109" s="61"/>
      <c r="FPC109" s="30"/>
      <c r="FPD109" s="30"/>
      <c r="FPE109" s="30"/>
      <c r="FPF109" s="30"/>
      <c r="FPG109" s="61"/>
      <c r="FPH109" s="60"/>
      <c r="FPI109" s="60"/>
      <c r="FPJ109" s="60"/>
      <c r="FPK109" s="27"/>
      <c r="FPL109" s="61"/>
      <c r="FPM109" s="61"/>
      <c r="FPN109" s="61"/>
      <c r="FPO109" s="30"/>
      <c r="FPP109" s="30"/>
      <c r="FPQ109" s="30"/>
      <c r="FPR109" s="61"/>
      <c r="FPS109" s="30"/>
      <c r="FPT109" s="30"/>
      <c r="FPU109" s="30"/>
      <c r="FPV109" s="30"/>
      <c r="FPW109" s="61"/>
      <c r="FPX109" s="60"/>
      <c r="FPY109" s="60"/>
      <c r="FPZ109" s="60"/>
      <c r="FQA109" s="27"/>
      <c r="FQB109" s="61"/>
      <c r="FQC109" s="61"/>
      <c r="FQD109" s="61"/>
      <c r="FQE109" s="30"/>
      <c r="FQF109" s="30"/>
      <c r="FQG109" s="30"/>
      <c r="FQH109" s="61"/>
      <c r="FQI109" s="30"/>
      <c r="FQJ109" s="30"/>
      <c r="FQK109" s="30"/>
      <c r="FQL109" s="30"/>
      <c r="FQM109" s="61"/>
      <c r="FQN109" s="60"/>
      <c r="FQO109" s="60"/>
      <c r="FQP109" s="60"/>
      <c r="FQQ109" s="27"/>
      <c r="FQR109" s="61"/>
      <c r="FQS109" s="61"/>
      <c r="FQT109" s="61"/>
      <c r="FQU109" s="30"/>
      <c r="FQV109" s="30"/>
      <c r="FQW109" s="30"/>
      <c r="FQX109" s="61"/>
      <c r="FQY109" s="30"/>
      <c r="FQZ109" s="30"/>
      <c r="FRA109" s="30"/>
      <c r="FRB109" s="30"/>
      <c r="FRC109" s="61"/>
      <c r="FRD109" s="60"/>
      <c r="FRE109" s="60"/>
      <c r="FRF109" s="60"/>
      <c r="FRG109" s="27"/>
      <c r="FRH109" s="61"/>
      <c r="FRI109" s="61"/>
      <c r="FRJ109" s="61"/>
      <c r="FRK109" s="30"/>
      <c r="FRL109" s="30"/>
      <c r="FRM109" s="30"/>
      <c r="FRN109" s="61"/>
      <c r="FRO109" s="30"/>
      <c r="FRP109" s="30"/>
      <c r="FRQ109" s="30"/>
      <c r="FRR109" s="30"/>
      <c r="FRS109" s="61"/>
      <c r="FRT109" s="60"/>
      <c r="FRU109" s="60"/>
      <c r="FRV109" s="60"/>
      <c r="FRW109" s="27"/>
      <c r="FRX109" s="61"/>
      <c r="FRY109" s="61"/>
      <c r="FRZ109" s="61"/>
      <c r="FSA109" s="30"/>
      <c r="FSB109" s="30"/>
      <c r="FSC109" s="30"/>
      <c r="FSD109" s="61"/>
      <c r="FSE109" s="30"/>
      <c r="FSF109" s="30"/>
      <c r="FSG109" s="30"/>
      <c r="FSH109" s="30"/>
      <c r="FSI109" s="61"/>
      <c r="FSJ109" s="60"/>
      <c r="FSK109" s="60"/>
      <c r="FSL109" s="60"/>
      <c r="FSM109" s="27"/>
      <c r="FSN109" s="61"/>
      <c r="FSO109" s="61"/>
      <c r="FSP109" s="61"/>
      <c r="FSQ109" s="30"/>
      <c r="FSR109" s="30"/>
      <c r="FSS109" s="30"/>
      <c r="FST109" s="61"/>
      <c r="FSU109" s="30"/>
      <c r="FSV109" s="30"/>
      <c r="FSW109" s="30"/>
      <c r="FSX109" s="30"/>
      <c r="FSY109" s="61"/>
      <c r="FSZ109" s="60"/>
      <c r="FTA109" s="60"/>
      <c r="FTB109" s="60"/>
      <c r="FTC109" s="27"/>
      <c r="FTD109" s="61"/>
      <c r="FTE109" s="61"/>
      <c r="FTF109" s="61"/>
      <c r="FTG109" s="30"/>
      <c r="FTH109" s="30"/>
      <c r="FTI109" s="30"/>
      <c r="FTJ109" s="61"/>
      <c r="FTK109" s="30"/>
      <c r="FTL109" s="30"/>
      <c r="FTM109" s="30"/>
      <c r="FTN109" s="30"/>
      <c r="FTO109" s="61"/>
      <c r="FTP109" s="60"/>
      <c r="FTQ109" s="60"/>
      <c r="FTR109" s="60"/>
      <c r="FTS109" s="27"/>
      <c r="FTT109" s="61"/>
      <c r="FTU109" s="61"/>
      <c r="FTV109" s="61"/>
      <c r="FTW109" s="30"/>
      <c r="FTX109" s="30"/>
      <c r="FTY109" s="30"/>
      <c r="FTZ109" s="61"/>
      <c r="FUA109" s="30"/>
      <c r="FUB109" s="30"/>
      <c r="FUC109" s="30"/>
      <c r="FUD109" s="30"/>
      <c r="FUE109" s="61"/>
      <c r="FUF109" s="60"/>
      <c r="FUG109" s="60"/>
      <c r="FUH109" s="60"/>
      <c r="FUI109" s="27"/>
      <c r="FUJ109" s="61"/>
      <c r="FUK109" s="61"/>
      <c r="FUL109" s="61"/>
      <c r="FUM109" s="30"/>
      <c r="FUN109" s="30"/>
      <c r="FUO109" s="30"/>
      <c r="FUP109" s="61"/>
      <c r="FUQ109" s="30"/>
      <c r="FUR109" s="30"/>
      <c r="FUS109" s="30"/>
      <c r="FUT109" s="30"/>
      <c r="FUU109" s="61"/>
      <c r="FUV109" s="60"/>
      <c r="FUW109" s="60"/>
      <c r="FUX109" s="60"/>
      <c r="FUY109" s="27"/>
      <c r="FUZ109" s="61"/>
      <c r="FVA109" s="61"/>
      <c r="FVB109" s="61"/>
      <c r="FVC109" s="30"/>
      <c r="FVD109" s="30"/>
      <c r="FVE109" s="30"/>
      <c r="FVF109" s="61"/>
      <c r="FVG109" s="30"/>
      <c r="FVH109" s="30"/>
      <c r="FVI109" s="30"/>
      <c r="FVJ109" s="30"/>
      <c r="FVK109" s="61"/>
      <c r="FVL109" s="60"/>
      <c r="FVM109" s="60"/>
      <c r="FVN109" s="60"/>
      <c r="FVO109" s="27"/>
      <c r="FVP109" s="61"/>
      <c r="FVQ109" s="61"/>
      <c r="FVR109" s="61"/>
      <c r="FVS109" s="30"/>
      <c r="FVT109" s="30"/>
      <c r="FVU109" s="30"/>
      <c r="FVV109" s="61"/>
      <c r="FVW109" s="30"/>
      <c r="FVX109" s="30"/>
      <c r="FVY109" s="30"/>
      <c r="FVZ109" s="30"/>
      <c r="FWA109" s="61"/>
      <c r="FWB109" s="60"/>
      <c r="FWC109" s="60"/>
      <c r="FWD109" s="60"/>
      <c r="FWE109" s="27"/>
      <c r="FWF109" s="61"/>
      <c r="FWG109" s="61"/>
      <c r="FWH109" s="61"/>
      <c r="FWI109" s="30"/>
      <c r="FWJ109" s="30"/>
      <c r="FWK109" s="30"/>
      <c r="FWL109" s="61"/>
      <c r="FWM109" s="30"/>
      <c r="FWN109" s="30"/>
      <c r="FWO109" s="30"/>
      <c r="FWP109" s="30"/>
      <c r="FWQ109" s="61"/>
      <c r="FWR109" s="60"/>
      <c r="FWS109" s="60"/>
      <c r="FWT109" s="60"/>
      <c r="FWU109" s="27"/>
      <c r="FWV109" s="61"/>
      <c r="FWW109" s="61"/>
      <c r="FWX109" s="61"/>
      <c r="FWY109" s="30"/>
      <c r="FWZ109" s="30"/>
      <c r="FXA109" s="30"/>
      <c r="FXB109" s="61"/>
      <c r="FXC109" s="30"/>
      <c r="FXD109" s="30"/>
      <c r="FXE109" s="30"/>
      <c r="FXF109" s="30"/>
      <c r="FXG109" s="61"/>
      <c r="FXH109" s="60"/>
      <c r="FXI109" s="60"/>
      <c r="FXJ109" s="60"/>
      <c r="FXK109" s="27"/>
      <c r="FXL109" s="61"/>
      <c r="FXM109" s="61"/>
      <c r="FXN109" s="61"/>
      <c r="FXO109" s="30"/>
      <c r="FXP109" s="30"/>
      <c r="FXQ109" s="30"/>
      <c r="FXR109" s="61"/>
      <c r="FXS109" s="30"/>
      <c r="FXT109" s="30"/>
      <c r="FXU109" s="30"/>
      <c r="FXV109" s="30"/>
      <c r="FXW109" s="61"/>
      <c r="FXX109" s="60"/>
      <c r="FXY109" s="60"/>
      <c r="FXZ109" s="60"/>
      <c r="FYA109" s="27"/>
      <c r="FYB109" s="61"/>
      <c r="FYC109" s="61"/>
      <c r="FYD109" s="61"/>
      <c r="FYE109" s="30"/>
      <c r="FYF109" s="30"/>
      <c r="FYG109" s="30"/>
      <c r="FYH109" s="61"/>
      <c r="FYI109" s="30"/>
      <c r="FYJ109" s="30"/>
      <c r="FYK109" s="30"/>
      <c r="FYL109" s="30"/>
      <c r="FYM109" s="61"/>
      <c r="FYN109" s="60"/>
      <c r="FYO109" s="60"/>
      <c r="FYP109" s="60"/>
      <c r="FYQ109" s="27"/>
      <c r="FYR109" s="61"/>
      <c r="FYS109" s="61"/>
      <c r="FYT109" s="61"/>
      <c r="FYU109" s="30"/>
      <c r="FYV109" s="30"/>
      <c r="FYW109" s="30"/>
      <c r="FYX109" s="61"/>
      <c r="FYY109" s="30"/>
      <c r="FYZ109" s="30"/>
      <c r="FZA109" s="30"/>
      <c r="FZB109" s="30"/>
      <c r="FZC109" s="61"/>
      <c r="FZD109" s="60"/>
      <c r="FZE109" s="60"/>
      <c r="FZF109" s="60"/>
      <c r="FZG109" s="27"/>
      <c r="FZH109" s="61"/>
      <c r="FZI109" s="61"/>
      <c r="FZJ109" s="61"/>
      <c r="FZK109" s="30"/>
      <c r="FZL109" s="30"/>
      <c r="FZM109" s="30"/>
      <c r="FZN109" s="61"/>
      <c r="FZO109" s="30"/>
      <c r="FZP109" s="30"/>
      <c r="FZQ109" s="30"/>
      <c r="FZR109" s="30"/>
      <c r="FZS109" s="61"/>
      <c r="FZT109" s="60"/>
      <c r="FZU109" s="60"/>
      <c r="FZV109" s="60"/>
      <c r="FZW109" s="27"/>
      <c r="FZX109" s="61"/>
      <c r="FZY109" s="61"/>
      <c r="FZZ109" s="61"/>
      <c r="GAA109" s="30"/>
      <c r="GAB109" s="30"/>
      <c r="GAC109" s="30"/>
      <c r="GAD109" s="61"/>
      <c r="GAE109" s="30"/>
      <c r="GAF109" s="30"/>
      <c r="GAG109" s="30"/>
      <c r="GAH109" s="30"/>
      <c r="GAI109" s="61"/>
      <c r="GAJ109" s="60"/>
      <c r="GAK109" s="60"/>
      <c r="GAL109" s="60"/>
      <c r="GAM109" s="27"/>
      <c r="GAN109" s="61"/>
      <c r="GAO109" s="61"/>
      <c r="GAP109" s="61"/>
      <c r="GAQ109" s="30"/>
      <c r="GAR109" s="30"/>
      <c r="GAS109" s="30"/>
      <c r="GAT109" s="61"/>
      <c r="GAU109" s="30"/>
      <c r="GAV109" s="30"/>
      <c r="GAW109" s="30"/>
      <c r="GAX109" s="30"/>
      <c r="GAY109" s="61"/>
      <c r="GAZ109" s="60"/>
      <c r="GBA109" s="60"/>
      <c r="GBB109" s="60"/>
      <c r="GBC109" s="27"/>
      <c r="GBD109" s="61"/>
      <c r="GBE109" s="61"/>
      <c r="GBF109" s="61"/>
      <c r="GBG109" s="30"/>
      <c r="GBH109" s="30"/>
      <c r="GBI109" s="30"/>
      <c r="GBJ109" s="61"/>
      <c r="GBK109" s="30"/>
      <c r="GBL109" s="30"/>
      <c r="GBM109" s="30"/>
      <c r="GBN109" s="30"/>
      <c r="GBO109" s="61"/>
      <c r="GBP109" s="60"/>
      <c r="GBQ109" s="60"/>
      <c r="GBR109" s="60"/>
      <c r="GBS109" s="27"/>
      <c r="GBT109" s="61"/>
      <c r="GBU109" s="61"/>
      <c r="GBV109" s="61"/>
      <c r="GBW109" s="30"/>
      <c r="GBX109" s="30"/>
      <c r="GBY109" s="30"/>
      <c r="GBZ109" s="61"/>
      <c r="GCA109" s="30"/>
      <c r="GCB109" s="30"/>
      <c r="GCC109" s="30"/>
      <c r="GCD109" s="30"/>
      <c r="GCE109" s="61"/>
      <c r="GCF109" s="60"/>
      <c r="GCG109" s="60"/>
      <c r="GCH109" s="60"/>
      <c r="GCI109" s="27"/>
      <c r="GCJ109" s="61"/>
      <c r="GCK109" s="61"/>
      <c r="GCL109" s="61"/>
      <c r="GCM109" s="30"/>
      <c r="GCN109" s="30"/>
      <c r="GCO109" s="30"/>
      <c r="GCP109" s="61"/>
      <c r="GCQ109" s="30"/>
      <c r="GCR109" s="30"/>
      <c r="GCS109" s="30"/>
      <c r="GCT109" s="30"/>
      <c r="GCU109" s="61"/>
      <c r="GCV109" s="60"/>
      <c r="GCW109" s="60"/>
      <c r="GCX109" s="60"/>
      <c r="GCY109" s="27"/>
      <c r="GCZ109" s="61"/>
      <c r="GDA109" s="61"/>
      <c r="GDB109" s="61"/>
      <c r="GDC109" s="30"/>
      <c r="GDD109" s="30"/>
      <c r="GDE109" s="30"/>
      <c r="GDF109" s="61"/>
      <c r="GDG109" s="30"/>
      <c r="GDH109" s="30"/>
      <c r="GDI109" s="30"/>
      <c r="GDJ109" s="30"/>
      <c r="GDK109" s="61"/>
      <c r="GDL109" s="60"/>
      <c r="GDM109" s="60"/>
      <c r="GDN109" s="60"/>
      <c r="GDO109" s="27"/>
      <c r="GDP109" s="61"/>
      <c r="GDQ109" s="61"/>
      <c r="GDR109" s="61"/>
      <c r="GDS109" s="30"/>
      <c r="GDT109" s="30"/>
      <c r="GDU109" s="30"/>
      <c r="GDV109" s="61"/>
      <c r="GDW109" s="30"/>
      <c r="GDX109" s="30"/>
      <c r="GDY109" s="30"/>
      <c r="GDZ109" s="30"/>
      <c r="GEA109" s="61"/>
      <c r="GEB109" s="60"/>
      <c r="GEC109" s="60"/>
      <c r="GED109" s="60"/>
      <c r="GEE109" s="27"/>
      <c r="GEF109" s="61"/>
      <c r="GEG109" s="61"/>
      <c r="GEH109" s="61"/>
      <c r="GEI109" s="30"/>
      <c r="GEJ109" s="30"/>
      <c r="GEK109" s="30"/>
      <c r="GEL109" s="61"/>
      <c r="GEM109" s="30"/>
      <c r="GEN109" s="30"/>
      <c r="GEO109" s="30"/>
      <c r="GEP109" s="30"/>
      <c r="GEQ109" s="61"/>
      <c r="GER109" s="60"/>
      <c r="GES109" s="60"/>
      <c r="GET109" s="60"/>
      <c r="GEU109" s="27"/>
      <c r="GEV109" s="61"/>
      <c r="GEW109" s="61"/>
      <c r="GEX109" s="61"/>
      <c r="GEY109" s="30"/>
      <c r="GEZ109" s="30"/>
      <c r="GFA109" s="30"/>
      <c r="GFB109" s="61"/>
      <c r="GFC109" s="30"/>
      <c r="GFD109" s="30"/>
      <c r="GFE109" s="30"/>
      <c r="GFF109" s="30"/>
      <c r="GFG109" s="61"/>
      <c r="GFH109" s="60"/>
      <c r="GFI109" s="60"/>
      <c r="GFJ109" s="60"/>
      <c r="GFK109" s="27"/>
      <c r="GFL109" s="61"/>
      <c r="GFM109" s="61"/>
      <c r="GFN109" s="61"/>
      <c r="GFO109" s="30"/>
      <c r="GFP109" s="30"/>
      <c r="GFQ109" s="30"/>
      <c r="GFR109" s="61"/>
      <c r="GFS109" s="30"/>
      <c r="GFT109" s="30"/>
      <c r="GFU109" s="30"/>
      <c r="GFV109" s="30"/>
      <c r="GFW109" s="61"/>
      <c r="GFX109" s="60"/>
      <c r="GFY109" s="60"/>
      <c r="GFZ109" s="60"/>
      <c r="GGA109" s="27"/>
      <c r="GGB109" s="61"/>
      <c r="GGC109" s="61"/>
      <c r="GGD109" s="61"/>
      <c r="GGE109" s="30"/>
      <c r="GGF109" s="30"/>
      <c r="GGG109" s="30"/>
      <c r="GGH109" s="61"/>
      <c r="GGI109" s="30"/>
      <c r="GGJ109" s="30"/>
      <c r="GGK109" s="30"/>
      <c r="GGL109" s="30"/>
      <c r="GGM109" s="61"/>
      <c r="GGN109" s="60"/>
      <c r="GGO109" s="60"/>
      <c r="GGP109" s="60"/>
      <c r="GGQ109" s="27"/>
      <c r="GGR109" s="61"/>
      <c r="GGS109" s="61"/>
      <c r="GGT109" s="61"/>
      <c r="GGU109" s="30"/>
      <c r="GGV109" s="30"/>
      <c r="GGW109" s="30"/>
      <c r="GGX109" s="61"/>
      <c r="GGY109" s="30"/>
      <c r="GGZ109" s="30"/>
      <c r="GHA109" s="30"/>
      <c r="GHB109" s="30"/>
      <c r="GHC109" s="61"/>
      <c r="GHD109" s="60"/>
      <c r="GHE109" s="60"/>
      <c r="GHF109" s="60"/>
      <c r="GHG109" s="27"/>
      <c r="GHH109" s="61"/>
      <c r="GHI109" s="61"/>
      <c r="GHJ109" s="61"/>
      <c r="GHK109" s="30"/>
      <c r="GHL109" s="30"/>
      <c r="GHM109" s="30"/>
      <c r="GHN109" s="61"/>
      <c r="GHO109" s="30"/>
      <c r="GHP109" s="30"/>
      <c r="GHQ109" s="30"/>
      <c r="GHR109" s="30"/>
      <c r="GHS109" s="61"/>
      <c r="GHT109" s="60"/>
      <c r="GHU109" s="60"/>
      <c r="GHV109" s="60"/>
      <c r="GHW109" s="27"/>
      <c r="GHX109" s="61"/>
      <c r="GHY109" s="61"/>
      <c r="GHZ109" s="61"/>
      <c r="GIA109" s="30"/>
      <c r="GIB109" s="30"/>
      <c r="GIC109" s="30"/>
      <c r="GID109" s="61"/>
      <c r="GIE109" s="30"/>
      <c r="GIF109" s="30"/>
      <c r="GIG109" s="30"/>
      <c r="GIH109" s="30"/>
      <c r="GII109" s="61"/>
      <c r="GIJ109" s="60"/>
      <c r="GIK109" s="60"/>
      <c r="GIL109" s="60"/>
      <c r="GIM109" s="27"/>
      <c r="GIN109" s="61"/>
      <c r="GIO109" s="61"/>
      <c r="GIP109" s="61"/>
      <c r="GIQ109" s="30"/>
      <c r="GIR109" s="30"/>
      <c r="GIS109" s="30"/>
      <c r="GIT109" s="61"/>
      <c r="GIU109" s="30"/>
      <c r="GIV109" s="30"/>
      <c r="GIW109" s="30"/>
      <c r="GIX109" s="30"/>
      <c r="GIY109" s="61"/>
      <c r="GIZ109" s="60"/>
      <c r="GJA109" s="60"/>
      <c r="GJB109" s="60"/>
      <c r="GJC109" s="27"/>
      <c r="GJD109" s="61"/>
      <c r="GJE109" s="61"/>
      <c r="GJF109" s="61"/>
      <c r="GJG109" s="30"/>
      <c r="GJH109" s="30"/>
      <c r="GJI109" s="30"/>
      <c r="GJJ109" s="61"/>
      <c r="GJK109" s="30"/>
      <c r="GJL109" s="30"/>
      <c r="GJM109" s="30"/>
      <c r="GJN109" s="30"/>
      <c r="GJO109" s="61"/>
      <c r="GJP109" s="60"/>
      <c r="GJQ109" s="60"/>
      <c r="GJR109" s="60"/>
      <c r="GJS109" s="27"/>
      <c r="GJT109" s="61"/>
      <c r="GJU109" s="61"/>
      <c r="GJV109" s="61"/>
      <c r="GJW109" s="30"/>
      <c r="GJX109" s="30"/>
      <c r="GJY109" s="30"/>
      <c r="GJZ109" s="61"/>
      <c r="GKA109" s="30"/>
      <c r="GKB109" s="30"/>
      <c r="GKC109" s="30"/>
      <c r="GKD109" s="30"/>
      <c r="GKE109" s="61"/>
      <c r="GKF109" s="60"/>
      <c r="GKG109" s="60"/>
      <c r="GKH109" s="60"/>
      <c r="GKI109" s="27"/>
      <c r="GKJ109" s="61"/>
      <c r="GKK109" s="61"/>
      <c r="GKL109" s="61"/>
      <c r="GKM109" s="30"/>
      <c r="GKN109" s="30"/>
      <c r="GKO109" s="30"/>
      <c r="GKP109" s="61"/>
      <c r="GKQ109" s="30"/>
      <c r="GKR109" s="30"/>
      <c r="GKS109" s="30"/>
      <c r="GKT109" s="30"/>
      <c r="GKU109" s="61"/>
      <c r="GKV109" s="60"/>
      <c r="GKW109" s="60"/>
      <c r="GKX109" s="60"/>
      <c r="GKY109" s="27"/>
      <c r="GKZ109" s="61"/>
      <c r="GLA109" s="61"/>
      <c r="GLB109" s="61"/>
      <c r="GLC109" s="30"/>
      <c r="GLD109" s="30"/>
      <c r="GLE109" s="30"/>
      <c r="GLF109" s="61"/>
      <c r="GLG109" s="30"/>
      <c r="GLH109" s="30"/>
      <c r="GLI109" s="30"/>
      <c r="GLJ109" s="30"/>
      <c r="GLK109" s="61"/>
      <c r="GLL109" s="60"/>
      <c r="GLM109" s="60"/>
      <c r="GLN109" s="60"/>
      <c r="GLO109" s="27"/>
      <c r="GLP109" s="61"/>
      <c r="GLQ109" s="61"/>
      <c r="GLR109" s="61"/>
      <c r="GLS109" s="30"/>
      <c r="GLT109" s="30"/>
      <c r="GLU109" s="30"/>
      <c r="GLV109" s="61"/>
      <c r="GLW109" s="30"/>
      <c r="GLX109" s="30"/>
      <c r="GLY109" s="30"/>
      <c r="GLZ109" s="30"/>
      <c r="GMA109" s="61"/>
      <c r="GMB109" s="60"/>
      <c r="GMC109" s="60"/>
      <c r="GMD109" s="60"/>
      <c r="GME109" s="27"/>
      <c r="GMF109" s="61"/>
      <c r="GMG109" s="61"/>
      <c r="GMH109" s="61"/>
      <c r="GMI109" s="30"/>
      <c r="GMJ109" s="30"/>
      <c r="GMK109" s="30"/>
      <c r="GML109" s="61"/>
      <c r="GMM109" s="30"/>
      <c r="GMN109" s="30"/>
      <c r="GMO109" s="30"/>
      <c r="GMP109" s="30"/>
      <c r="GMQ109" s="61"/>
      <c r="GMR109" s="60"/>
      <c r="GMS109" s="60"/>
      <c r="GMT109" s="60"/>
      <c r="GMU109" s="27"/>
      <c r="GMV109" s="61"/>
      <c r="GMW109" s="61"/>
      <c r="GMX109" s="61"/>
      <c r="GMY109" s="30"/>
      <c r="GMZ109" s="30"/>
      <c r="GNA109" s="30"/>
      <c r="GNB109" s="61"/>
      <c r="GNC109" s="30"/>
      <c r="GND109" s="30"/>
      <c r="GNE109" s="30"/>
      <c r="GNF109" s="30"/>
      <c r="GNG109" s="61"/>
      <c r="GNH109" s="60"/>
      <c r="GNI109" s="60"/>
      <c r="GNJ109" s="60"/>
      <c r="GNK109" s="27"/>
      <c r="GNL109" s="61"/>
      <c r="GNM109" s="61"/>
      <c r="GNN109" s="61"/>
      <c r="GNO109" s="30"/>
      <c r="GNP109" s="30"/>
      <c r="GNQ109" s="30"/>
      <c r="GNR109" s="61"/>
      <c r="GNS109" s="30"/>
      <c r="GNT109" s="30"/>
      <c r="GNU109" s="30"/>
      <c r="GNV109" s="30"/>
      <c r="GNW109" s="61"/>
      <c r="GNX109" s="60"/>
      <c r="GNY109" s="60"/>
      <c r="GNZ109" s="60"/>
      <c r="GOA109" s="27"/>
      <c r="GOB109" s="61"/>
      <c r="GOC109" s="61"/>
      <c r="GOD109" s="61"/>
      <c r="GOE109" s="30"/>
      <c r="GOF109" s="30"/>
      <c r="GOG109" s="30"/>
      <c r="GOH109" s="61"/>
      <c r="GOI109" s="30"/>
      <c r="GOJ109" s="30"/>
      <c r="GOK109" s="30"/>
      <c r="GOL109" s="30"/>
      <c r="GOM109" s="61"/>
      <c r="GON109" s="60"/>
      <c r="GOO109" s="60"/>
      <c r="GOP109" s="60"/>
      <c r="GOQ109" s="27"/>
      <c r="GOR109" s="61"/>
      <c r="GOS109" s="61"/>
      <c r="GOT109" s="61"/>
      <c r="GOU109" s="30"/>
      <c r="GOV109" s="30"/>
      <c r="GOW109" s="30"/>
      <c r="GOX109" s="61"/>
      <c r="GOY109" s="30"/>
      <c r="GOZ109" s="30"/>
      <c r="GPA109" s="30"/>
      <c r="GPB109" s="30"/>
      <c r="GPC109" s="61"/>
      <c r="GPD109" s="60"/>
      <c r="GPE109" s="60"/>
      <c r="GPF109" s="60"/>
      <c r="GPG109" s="27"/>
      <c r="GPH109" s="61"/>
      <c r="GPI109" s="61"/>
      <c r="GPJ109" s="61"/>
      <c r="GPK109" s="30"/>
      <c r="GPL109" s="30"/>
      <c r="GPM109" s="30"/>
      <c r="GPN109" s="61"/>
      <c r="GPO109" s="30"/>
      <c r="GPP109" s="30"/>
      <c r="GPQ109" s="30"/>
      <c r="GPR109" s="30"/>
      <c r="GPS109" s="61"/>
      <c r="GPT109" s="60"/>
      <c r="GPU109" s="60"/>
      <c r="GPV109" s="60"/>
      <c r="GPW109" s="27"/>
      <c r="GPX109" s="61"/>
      <c r="GPY109" s="61"/>
      <c r="GPZ109" s="61"/>
      <c r="GQA109" s="30"/>
      <c r="GQB109" s="30"/>
      <c r="GQC109" s="30"/>
      <c r="GQD109" s="61"/>
      <c r="GQE109" s="30"/>
      <c r="GQF109" s="30"/>
      <c r="GQG109" s="30"/>
      <c r="GQH109" s="30"/>
      <c r="GQI109" s="61"/>
      <c r="GQJ109" s="60"/>
      <c r="GQK109" s="60"/>
      <c r="GQL109" s="60"/>
      <c r="GQM109" s="27"/>
      <c r="GQN109" s="61"/>
      <c r="GQO109" s="61"/>
      <c r="GQP109" s="61"/>
      <c r="GQQ109" s="30"/>
      <c r="GQR109" s="30"/>
      <c r="GQS109" s="30"/>
      <c r="GQT109" s="61"/>
      <c r="GQU109" s="30"/>
      <c r="GQV109" s="30"/>
      <c r="GQW109" s="30"/>
      <c r="GQX109" s="30"/>
      <c r="GQY109" s="61"/>
      <c r="GQZ109" s="60"/>
      <c r="GRA109" s="60"/>
      <c r="GRB109" s="60"/>
      <c r="GRC109" s="27"/>
      <c r="GRD109" s="61"/>
      <c r="GRE109" s="61"/>
      <c r="GRF109" s="61"/>
      <c r="GRG109" s="30"/>
      <c r="GRH109" s="30"/>
      <c r="GRI109" s="30"/>
      <c r="GRJ109" s="61"/>
      <c r="GRK109" s="30"/>
      <c r="GRL109" s="30"/>
      <c r="GRM109" s="30"/>
      <c r="GRN109" s="30"/>
      <c r="GRO109" s="61"/>
      <c r="GRP109" s="60"/>
      <c r="GRQ109" s="60"/>
      <c r="GRR109" s="60"/>
      <c r="GRS109" s="27"/>
      <c r="GRT109" s="61"/>
      <c r="GRU109" s="61"/>
      <c r="GRV109" s="61"/>
      <c r="GRW109" s="30"/>
      <c r="GRX109" s="30"/>
      <c r="GRY109" s="30"/>
      <c r="GRZ109" s="61"/>
      <c r="GSA109" s="30"/>
      <c r="GSB109" s="30"/>
      <c r="GSC109" s="30"/>
      <c r="GSD109" s="30"/>
      <c r="GSE109" s="61"/>
      <c r="GSF109" s="60"/>
      <c r="GSG109" s="60"/>
      <c r="GSH109" s="60"/>
      <c r="GSI109" s="27"/>
      <c r="GSJ109" s="61"/>
      <c r="GSK109" s="61"/>
      <c r="GSL109" s="61"/>
      <c r="GSM109" s="30"/>
      <c r="GSN109" s="30"/>
      <c r="GSO109" s="30"/>
      <c r="GSP109" s="61"/>
      <c r="GSQ109" s="30"/>
      <c r="GSR109" s="30"/>
      <c r="GSS109" s="30"/>
      <c r="GST109" s="30"/>
      <c r="GSU109" s="61"/>
      <c r="GSV109" s="60"/>
      <c r="GSW109" s="60"/>
      <c r="GSX109" s="60"/>
      <c r="GSY109" s="27"/>
      <c r="GSZ109" s="61"/>
      <c r="GTA109" s="61"/>
      <c r="GTB109" s="61"/>
      <c r="GTC109" s="30"/>
      <c r="GTD109" s="30"/>
      <c r="GTE109" s="30"/>
      <c r="GTF109" s="61"/>
      <c r="GTG109" s="30"/>
      <c r="GTH109" s="30"/>
      <c r="GTI109" s="30"/>
      <c r="GTJ109" s="30"/>
      <c r="GTK109" s="61"/>
      <c r="GTL109" s="60"/>
      <c r="GTM109" s="60"/>
      <c r="GTN109" s="60"/>
      <c r="GTO109" s="27"/>
      <c r="GTP109" s="61"/>
      <c r="GTQ109" s="61"/>
      <c r="GTR109" s="61"/>
      <c r="GTS109" s="30"/>
      <c r="GTT109" s="30"/>
      <c r="GTU109" s="30"/>
      <c r="GTV109" s="61"/>
      <c r="GTW109" s="30"/>
      <c r="GTX109" s="30"/>
      <c r="GTY109" s="30"/>
      <c r="GTZ109" s="30"/>
      <c r="GUA109" s="61"/>
      <c r="GUB109" s="60"/>
      <c r="GUC109" s="60"/>
      <c r="GUD109" s="60"/>
      <c r="GUE109" s="27"/>
      <c r="GUF109" s="61"/>
      <c r="GUG109" s="61"/>
      <c r="GUH109" s="61"/>
      <c r="GUI109" s="30"/>
      <c r="GUJ109" s="30"/>
      <c r="GUK109" s="30"/>
      <c r="GUL109" s="61"/>
      <c r="GUM109" s="30"/>
      <c r="GUN109" s="30"/>
      <c r="GUO109" s="30"/>
      <c r="GUP109" s="30"/>
      <c r="GUQ109" s="61"/>
      <c r="GUR109" s="60"/>
      <c r="GUS109" s="60"/>
      <c r="GUT109" s="60"/>
      <c r="GUU109" s="27"/>
      <c r="GUV109" s="61"/>
      <c r="GUW109" s="61"/>
      <c r="GUX109" s="61"/>
      <c r="GUY109" s="30"/>
      <c r="GUZ109" s="30"/>
      <c r="GVA109" s="30"/>
      <c r="GVB109" s="61"/>
      <c r="GVC109" s="30"/>
      <c r="GVD109" s="30"/>
      <c r="GVE109" s="30"/>
      <c r="GVF109" s="30"/>
      <c r="GVG109" s="61"/>
      <c r="GVH109" s="60"/>
      <c r="GVI109" s="60"/>
      <c r="GVJ109" s="60"/>
      <c r="GVK109" s="27"/>
      <c r="GVL109" s="61"/>
      <c r="GVM109" s="61"/>
      <c r="GVN109" s="61"/>
      <c r="GVO109" s="30"/>
      <c r="GVP109" s="30"/>
      <c r="GVQ109" s="30"/>
      <c r="GVR109" s="61"/>
      <c r="GVS109" s="30"/>
      <c r="GVT109" s="30"/>
      <c r="GVU109" s="30"/>
      <c r="GVV109" s="30"/>
      <c r="GVW109" s="61"/>
      <c r="GVX109" s="60"/>
      <c r="GVY109" s="60"/>
      <c r="GVZ109" s="60"/>
      <c r="GWA109" s="27"/>
      <c r="GWB109" s="61"/>
      <c r="GWC109" s="61"/>
      <c r="GWD109" s="61"/>
      <c r="GWE109" s="30"/>
      <c r="GWF109" s="30"/>
      <c r="GWG109" s="30"/>
      <c r="GWH109" s="61"/>
      <c r="GWI109" s="30"/>
      <c r="GWJ109" s="30"/>
      <c r="GWK109" s="30"/>
      <c r="GWL109" s="30"/>
      <c r="GWM109" s="61"/>
      <c r="GWN109" s="60"/>
      <c r="GWO109" s="60"/>
      <c r="GWP109" s="60"/>
      <c r="GWQ109" s="27"/>
      <c r="GWR109" s="61"/>
      <c r="GWS109" s="61"/>
      <c r="GWT109" s="61"/>
      <c r="GWU109" s="30"/>
      <c r="GWV109" s="30"/>
      <c r="GWW109" s="30"/>
      <c r="GWX109" s="61"/>
      <c r="GWY109" s="30"/>
      <c r="GWZ109" s="30"/>
      <c r="GXA109" s="30"/>
      <c r="GXB109" s="30"/>
      <c r="GXC109" s="61"/>
      <c r="GXD109" s="60"/>
      <c r="GXE109" s="60"/>
      <c r="GXF109" s="60"/>
      <c r="GXG109" s="27"/>
      <c r="GXH109" s="61"/>
      <c r="GXI109" s="61"/>
      <c r="GXJ109" s="61"/>
      <c r="GXK109" s="30"/>
      <c r="GXL109" s="30"/>
      <c r="GXM109" s="30"/>
      <c r="GXN109" s="61"/>
      <c r="GXO109" s="30"/>
      <c r="GXP109" s="30"/>
      <c r="GXQ109" s="30"/>
      <c r="GXR109" s="30"/>
      <c r="GXS109" s="61"/>
      <c r="GXT109" s="60"/>
      <c r="GXU109" s="60"/>
      <c r="GXV109" s="60"/>
      <c r="GXW109" s="27"/>
      <c r="GXX109" s="61"/>
      <c r="GXY109" s="61"/>
      <c r="GXZ109" s="61"/>
      <c r="GYA109" s="30"/>
      <c r="GYB109" s="30"/>
      <c r="GYC109" s="30"/>
      <c r="GYD109" s="61"/>
      <c r="GYE109" s="30"/>
      <c r="GYF109" s="30"/>
      <c r="GYG109" s="30"/>
      <c r="GYH109" s="30"/>
      <c r="GYI109" s="61"/>
      <c r="GYJ109" s="60"/>
      <c r="GYK109" s="60"/>
      <c r="GYL109" s="60"/>
      <c r="GYM109" s="27"/>
      <c r="GYN109" s="61"/>
      <c r="GYO109" s="61"/>
      <c r="GYP109" s="61"/>
      <c r="GYQ109" s="30"/>
      <c r="GYR109" s="30"/>
      <c r="GYS109" s="30"/>
      <c r="GYT109" s="61"/>
      <c r="GYU109" s="30"/>
      <c r="GYV109" s="30"/>
      <c r="GYW109" s="30"/>
      <c r="GYX109" s="30"/>
      <c r="GYY109" s="61"/>
      <c r="GYZ109" s="60"/>
      <c r="GZA109" s="60"/>
      <c r="GZB109" s="60"/>
      <c r="GZC109" s="27"/>
      <c r="GZD109" s="61"/>
      <c r="GZE109" s="61"/>
      <c r="GZF109" s="61"/>
      <c r="GZG109" s="30"/>
      <c r="GZH109" s="30"/>
      <c r="GZI109" s="30"/>
      <c r="GZJ109" s="61"/>
      <c r="GZK109" s="30"/>
      <c r="GZL109" s="30"/>
      <c r="GZM109" s="30"/>
      <c r="GZN109" s="30"/>
      <c r="GZO109" s="61"/>
      <c r="GZP109" s="60"/>
      <c r="GZQ109" s="60"/>
      <c r="GZR109" s="60"/>
      <c r="GZS109" s="27"/>
      <c r="GZT109" s="61"/>
      <c r="GZU109" s="61"/>
      <c r="GZV109" s="61"/>
      <c r="GZW109" s="30"/>
      <c r="GZX109" s="30"/>
      <c r="GZY109" s="30"/>
      <c r="GZZ109" s="61"/>
      <c r="HAA109" s="30"/>
      <c r="HAB109" s="30"/>
      <c r="HAC109" s="30"/>
      <c r="HAD109" s="30"/>
      <c r="HAE109" s="61"/>
      <c r="HAF109" s="60"/>
      <c r="HAG109" s="60"/>
      <c r="HAH109" s="60"/>
      <c r="HAI109" s="27"/>
      <c r="HAJ109" s="61"/>
      <c r="HAK109" s="61"/>
      <c r="HAL109" s="61"/>
      <c r="HAM109" s="30"/>
      <c r="HAN109" s="30"/>
      <c r="HAO109" s="30"/>
      <c r="HAP109" s="61"/>
      <c r="HAQ109" s="30"/>
      <c r="HAR109" s="30"/>
      <c r="HAS109" s="30"/>
      <c r="HAT109" s="30"/>
      <c r="HAU109" s="61"/>
      <c r="HAV109" s="60"/>
      <c r="HAW109" s="60"/>
      <c r="HAX109" s="60"/>
      <c r="HAY109" s="27"/>
      <c r="HAZ109" s="61"/>
      <c r="HBA109" s="61"/>
      <c r="HBB109" s="61"/>
      <c r="HBC109" s="30"/>
      <c r="HBD109" s="30"/>
      <c r="HBE109" s="30"/>
      <c r="HBF109" s="61"/>
      <c r="HBG109" s="30"/>
      <c r="HBH109" s="30"/>
      <c r="HBI109" s="30"/>
      <c r="HBJ109" s="30"/>
      <c r="HBK109" s="61"/>
      <c r="HBL109" s="60"/>
      <c r="HBM109" s="60"/>
      <c r="HBN109" s="60"/>
      <c r="HBO109" s="27"/>
      <c r="HBP109" s="61"/>
      <c r="HBQ109" s="61"/>
      <c r="HBR109" s="61"/>
      <c r="HBS109" s="30"/>
      <c r="HBT109" s="30"/>
      <c r="HBU109" s="30"/>
      <c r="HBV109" s="61"/>
      <c r="HBW109" s="30"/>
      <c r="HBX109" s="30"/>
      <c r="HBY109" s="30"/>
      <c r="HBZ109" s="30"/>
      <c r="HCA109" s="61"/>
      <c r="HCB109" s="60"/>
      <c r="HCC109" s="60"/>
      <c r="HCD109" s="60"/>
      <c r="HCE109" s="27"/>
      <c r="HCF109" s="61"/>
      <c r="HCG109" s="61"/>
      <c r="HCH109" s="61"/>
      <c r="HCI109" s="30"/>
      <c r="HCJ109" s="30"/>
      <c r="HCK109" s="30"/>
      <c r="HCL109" s="61"/>
      <c r="HCM109" s="30"/>
      <c r="HCN109" s="30"/>
      <c r="HCO109" s="30"/>
      <c r="HCP109" s="30"/>
      <c r="HCQ109" s="61"/>
      <c r="HCR109" s="60"/>
      <c r="HCS109" s="60"/>
      <c r="HCT109" s="60"/>
      <c r="HCU109" s="27"/>
      <c r="HCV109" s="61"/>
      <c r="HCW109" s="61"/>
      <c r="HCX109" s="61"/>
      <c r="HCY109" s="30"/>
      <c r="HCZ109" s="30"/>
      <c r="HDA109" s="30"/>
      <c r="HDB109" s="61"/>
      <c r="HDC109" s="30"/>
      <c r="HDD109" s="30"/>
      <c r="HDE109" s="30"/>
      <c r="HDF109" s="30"/>
      <c r="HDG109" s="61"/>
      <c r="HDH109" s="60"/>
      <c r="HDI109" s="60"/>
      <c r="HDJ109" s="60"/>
      <c r="HDK109" s="27"/>
      <c r="HDL109" s="61"/>
      <c r="HDM109" s="61"/>
      <c r="HDN109" s="61"/>
      <c r="HDO109" s="30"/>
      <c r="HDP109" s="30"/>
      <c r="HDQ109" s="30"/>
      <c r="HDR109" s="61"/>
      <c r="HDS109" s="30"/>
      <c r="HDT109" s="30"/>
      <c r="HDU109" s="30"/>
      <c r="HDV109" s="30"/>
      <c r="HDW109" s="61"/>
      <c r="HDX109" s="60"/>
      <c r="HDY109" s="60"/>
      <c r="HDZ109" s="60"/>
      <c r="HEA109" s="27"/>
      <c r="HEB109" s="61"/>
      <c r="HEC109" s="61"/>
      <c r="HED109" s="61"/>
      <c r="HEE109" s="30"/>
      <c r="HEF109" s="30"/>
      <c r="HEG109" s="30"/>
      <c r="HEH109" s="61"/>
      <c r="HEI109" s="30"/>
      <c r="HEJ109" s="30"/>
      <c r="HEK109" s="30"/>
      <c r="HEL109" s="30"/>
      <c r="HEM109" s="61"/>
      <c r="HEN109" s="60"/>
      <c r="HEO109" s="60"/>
      <c r="HEP109" s="60"/>
      <c r="HEQ109" s="27"/>
      <c r="HER109" s="61"/>
      <c r="HES109" s="61"/>
      <c r="HET109" s="61"/>
      <c r="HEU109" s="30"/>
      <c r="HEV109" s="30"/>
      <c r="HEW109" s="30"/>
      <c r="HEX109" s="61"/>
      <c r="HEY109" s="30"/>
      <c r="HEZ109" s="30"/>
      <c r="HFA109" s="30"/>
      <c r="HFB109" s="30"/>
      <c r="HFC109" s="61"/>
      <c r="HFD109" s="60"/>
      <c r="HFE109" s="60"/>
      <c r="HFF109" s="60"/>
      <c r="HFG109" s="27"/>
      <c r="HFH109" s="61"/>
      <c r="HFI109" s="61"/>
      <c r="HFJ109" s="61"/>
      <c r="HFK109" s="30"/>
      <c r="HFL109" s="30"/>
      <c r="HFM109" s="30"/>
      <c r="HFN109" s="61"/>
      <c r="HFO109" s="30"/>
      <c r="HFP109" s="30"/>
      <c r="HFQ109" s="30"/>
      <c r="HFR109" s="30"/>
      <c r="HFS109" s="61"/>
      <c r="HFT109" s="60"/>
      <c r="HFU109" s="60"/>
      <c r="HFV109" s="60"/>
      <c r="HFW109" s="27"/>
      <c r="HFX109" s="61"/>
      <c r="HFY109" s="61"/>
      <c r="HFZ109" s="61"/>
      <c r="HGA109" s="30"/>
      <c r="HGB109" s="30"/>
      <c r="HGC109" s="30"/>
      <c r="HGD109" s="61"/>
      <c r="HGE109" s="30"/>
      <c r="HGF109" s="30"/>
      <c r="HGG109" s="30"/>
      <c r="HGH109" s="30"/>
      <c r="HGI109" s="61"/>
      <c r="HGJ109" s="60"/>
      <c r="HGK109" s="60"/>
      <c r="HGL109" s="60"/>
      <c r="HGM109" s="27"/>
      <c r="HGN109" s="61"/>
      <c r="HGO109" s="61"/>
      <c r="HGP109" s="61"/>
      <c r="HGQ109" s="30"/>
      <c r="HGR109" s="30"/>
      <c r="HGS109" s="30"/>
      <c r="HGT109" s="61"/>
      <c r="HGU109" s="30"/>
      <c r="HGV109" s="30"/>
      <c r="HGW109" s="30"/>
      <c r="HGX109" s="30"/>
      <c r="HGY109" s="61"/>
      <c r="HGZ109" s="60"/>
      <c r="HHA109" s="60"/>
      <c r="HHB109" s="60"/>
      <c r="HHC109" s="27"/>
      <c r="HHD109" s="61"/>
      <c r="HHE109" s="61"/>
      <c r="HHF109" s="61"/>
      <c r="HHG109" s="30"/>
      <c r="HHH109" s="30"/>
      <c r="HHI109" s="30"/>
      <c r="HHJ109" s="61"/>
      <c r="HHK109" s="30"/>
      <c r="HHL109" s="30"/>
      <c r="HHM109" s="30"/>
      <c r="HHN109" s="30"/>
      <c r="HHO109" s="61"/>
      <c r="HHP109" s="60"/>
      <c r="HHQ109" s="60"/>
      <c r="HHR109" s="60"/>
      <c r="HHS109" s="27"/>
      <c r="HHT109" s="61"/>
      <c r="HHU109" s="61"/>
      <c r="HHV109" s="61"/>
      <c r="HHW109" s="30"/>
      <c r="HHX109" s="30"/>
      <c r="HHY109" s="30"/>
      <c r="HHZ109" s="61"/>
      <c r="HIA109" s="30"/>
      <c r="HIB109" s="30"/>
      <c r="HIC109" s="30"/>
      <c r="HID109" s="30"/>
      <c r="HIE109" s="61"/>
      <c r="HIF109" s="60"/>
      <c r="HIG109" s="60"/>
      <c r="HIH109" s="60"/>
      <c r="HII109" s="27"/>
      <c r="HIJ109" s="61"/>
      <c r="HIK109" s="61"/>
      <c r="HIL109" s="61"/>
      <c r="HIM109" s="30"/>
      <c r="HIN109" s="30"/>
      <c r="HIO109" s="30"/>
      <c r="HIP109" s="61"/>
      <c r="HIQ109" s="30"/>
      <c r="HIR109" s="30"/>
      <c r="HIS109" s="30"/>
      <c r="HIT109" s="30"/>
      <c r="HIU109" s="61"/>
      <c r="HIV109" s="60"/>
      <c r="HIW109" s="60"/>
      <c r="HIX109" s="60"/>
      <c r="HIY109" s="27"/>
      <c r="HIZ109" s="61"/>
      <c r="HJA109" s="61"/>
      <c r="HJB109" s="61"/>
      <c r="HJC109" s="30"/>
      <c r="HJD109" s="30"/>
      <c r="HJE109" s="30"/>
      <c r="HJF109" s="61"/>
      <c r="HJG109" s="30"/>
      <c r="HJH109" s="30"/>
      <c r="HJI109" s="30"/>
      <c r="HJJ109" s="30"/>
      <c r="HJK109" s="61"/>
      <c r="HJL109" s="60"/>
      <c r="HJM109" s="60"/>
      <c r="HJN109" s="60"/>
      <c r="HJO109" s="27"/>
      <c r="HJP109" s="61"/>
      <c r="HJQ109" s="61"/>
      <c r="HJR109" s="61"/>
      <c r="HJS109" s="30"/>
      <c r="HJT109" s="30"/>
      <c r="HJU109" s="30"/>
      <c r="HJV109" s="61"/>
      <c r="HJW109" s="30"/>
      <c r="HJX109" s="30"/>
      <c r="HJY109" s="30"/>
      <c r="HJZ109" s="30"/>
      <c r="HKA109" s="61"/>
      <c r="HKB109" s="60"/>
      <c r="HKC109" s="60"/>
      <c r="HKD109" s="60"/>
      <c r="HKE109" s="27"/>
      <c r="HKF109" s="61"/>
      <c r="HKG109" s="61"/>
      <c r="HKH109" s="61"/>
      <c r="HKI109" s="30"/>
      <c r="HKJ109" s="30"/>
      <c r="HKK109" s="30"/>
      <c r="HKL109" s="61"/>
      <c r="HKM109" s="30"/>
      <c r="HKN109" s="30"/>
      <c r="HKO109" s="30"/>
      <c r="HKP109" s="30"/>
      <c r="HKQ109" s="61"/>
      <c r="HKR109" s="60"/>
      <c r="HKS109" s="60"/>
      <c r="HKT109" s="60"/>
      <c r="HKU109" s="27"/>
      <c r="HKV109" s="61"/>
      <c r="HKW109" s="61"/>
      <c r="HKX109" s="61"/>
      <c r="HKY109" s="30"/>
      <c r="HKZ109" s="30"/>
      <c r="HLA109" s="30"/>
      <c r="HLB109" s="61"/>
      <c r="HLC109" s="30"/>
      <c r="HLD109" s="30"/>
      <c r="HLE109" s="30"/>
      <c r="HLF109" s="30"/>
      <c r="HLG109" s="61"/>
      <c r="HLH109" s="60"/>
      <c r="HLI109" s="60"/>
      <c r="HLJ109" s="60"/>
      <c r="HLK109" s="27"/>
      <c r="HLL109" s="61"/>
      <c r="HLM109" s="61"/>
      <c r="HLN109" s="61"/>
      <c r="HLO109" s="30"/>
      <c r="HLP109" s="30"/>
      <c r="HLQ109" s="30"/>
      <c r="HLR109" s="61"/>
      <c r="HLS109" s="30"/>
      <c r="HLT109" s="30"/>
      <c r="HLU109" s="30"/>
      <c r="HLV109" s="30"/>
      <c r="HLW109" s="61"/>
      <c r="HLX109" s="60"/>
      <c r="HLY109" s="60"/>
      <c r="HLZ109" s="60"/>
      <c r="HMA109" s="27"/>
      <c r="HMB109" s="61"/>
      <c r="HMC109" s="61"/>
      <c r="HMD109" s="61"/>
      <c r="HME109" s="30"/>
      <c r="HMF109" s="30"/>
      <c r="HMG109" s="30"/>
      <c r="HMH109" s="61"/>
      <c r="HMI109" s="30"/>
      <c r="HMJ109" s="30"/>
      <c r="HMK109" s="30"/>
      <c r="HML109" s="30"/>
      <c r="HMM109" s="61"/>
      <c r="HMN109" s="60"/>
      <c r="HMO109" s="60"/>
      <c r="HMP109" s="60"/>
      <c r="HMQ109" s="27"/>
      <c r="HMR109" s="61"/>
      <c r="HMS109" s="61"/>
      <c r="HMT109" s="61"/>
      <c r="HMU109" s="30"/>
      <c r="HMV109" s="30"/>
      <c r="HMW109" s="30"/>
      <c r="HMX109" s="61"/>
      <c r="HMY109" s="30"/>
      <c r="HMZ109" s="30"/>
      <c r="HNA109" s="30"/>
      <c r="HNB109" s="30"/>
      <c r="HNC109" s="61"/>
      <c r="HND109" s="60"/>
      <c r="HNE109" s="60"/>
      <c r="HNF109" s="60"/>
      <c r="HNG109" s="27"/>
      <c r="HNH109" s="61"/>
      <c r="HNI109" s="61"/>
      <c r="HNJ109" s="61"/>
      <c r="HNK109" s="30"/>
      <c r="HNL109" s="30"/>
      <c r="HNM109" s="30"/>
      <c r="HNN109" s="61"/>
      <c r="HNO109" s="30"/>
      <c r="HNP109" s="30"/>
      <c r="HNQ109" s="30"/>
      <c r="HNR109" s="30"/>
      <c r="HNS109" s="61"/>
      <c r="HNT109" s="60"/>
      <c r="HNU109" s="60"/>
      <c r="HNV109" s="60"/>
      <c r="HNW109" s="27"/>
      <c r="HNX109" s="61"/>
      <c r="HNY109" s="61"/>
      <c r="HNZ109" s="61"/>
      <c r="HOA109" s="30"/>
      <c r="HOB109" s="30"/>
      <c r="HOC109" s="30"/>
      <c r="HOD109" s="61"/>
      <c r="HOE109" s="30"/>
      <c r="HOF109" s="30"/>
      <c r="HOG109" s="30"/>
      <c r="HOH109" s="30"/>
      <c r="HOI109" s="61"/>
      <c r="HOJ109" s="60"/>
      <c r="HOK109" s="60"/>
      <c r="HOL109" s="60"/>
      <c r="HOM109" s="27"/>
      <c r="HON109" s="61"/>
      <c r="HOO109" s="61"/>
      <c r="HOP109" s="61"/>
      <c r="HOQ109" s="30"/>
      <c r="HOR109" s="30"/>
      <c r="HOS109" s="30"/>
      <c r="HOT109" s="61"/>
      <c r="HOU109" s="30"/>
      <c r="HOV109" s="30"/>
      <c r="HOW109" s="30"/>
      <c r="HOX109" s="30"/>
      <c r="HOY109" s="61"/>
      <c r="HOZ109" s="60"/>
      <c r="HPA109" s="60"/>
      <c r="HPB109" s="60"/>
      <c r="HPC109" s="27"/>
      <c r="HPD109" s="61"/>
      <c r="HPE109" s="61"/>
      <c r="HPF109" s="61"/>
      <c r="HPG109" s="30"/>
      <c r="HPH109" s="30"/>
      <c r="HPI109" s="30"/>
      <c r="HPJ109" s="61"/>
      <c r="HPK109" s="30"/>
      <c r="HPL109" s="30"/>
      <c r="HPM109" s="30"/>
      <c r="HPN109" s="30"/>
      <c r="HPO109" s="61"/>
      <c r="HPP109" s="60"/>
      <c r="HPQ109" s="60"/>
      <c r="HPR109" s="60"/>
      <c r="HPS109" s="27"/>
      <c r="HPT109" s="61"/>
      <c r="HPU109" s="61"/>
      <c r="HPV109" s="61"/>
      <c r="HPW109" s="30"/>
      <c r="HPX109" s="30"/>
      <c r="HPY109" s="30"/>
      <c r="HPZ109" s="61"/>
      <c r="HQA109" s="30"/>
      <c r="HQB109" s="30"/>
      <c r="HQC109" s="30"/>
      <c r="HQD109" s="30"/>
      <c r="HQE109" s="61"/>
      <c r="HQF109" s="60"/>
      <c r="HQG109" s="60"/>
      <c r="HQH109" s="60"/>
      <c r="HQI109" s="27"/>
      <c r="HQJ109" s="61"/>
      <c r="HQK109" s="61"/>
      <c r="HQL109" s="61"/>
      <c r="HQM109" s="30"/>
      <c r="HQN109" s="30"/>
      <c r="HQO109" s="30"/>
      <c r="HQP109" s="61"/>
      <c r="HQQ109" s="30"/>
      <c r="HQR109" s="30"/>
      <c r="HQS109" s="30"/>
      <c r="HQT109" s="30"/>
      <c r="HQU109" s="61"/>
      <c r="HQV109" s="60"/>
      <c r="HQW109" s="60"/>
      <c r="HQX109" s="60"/>
      <c r="HQY109" s="27"/>
      <c r="HQZ109" s="61"/>
      <c r="HRA109" s="61"/>
      <c r="HRB109" s="61"/>
      <c r="HRC109" s="30"/>
      <c r="HRD109" s="30"/>
      <c r="HRE109" s="30"/>
      <c r="HRF109" s="61"/>
      <c r="HRG109" s="30"/>
      <c r="HRH109" s="30"/>
      <c r="HRI109" s="30"/>
      <c r="HRJ109" s="30"/>
      <c r="HRK109" s="61"/>
      <c r="HRL109" s="60"/>
      <c r="HRM109" s="60"/>
      <c r="HRN109" s="60"/>
      <c r="HRO109" s="27"/>
      <c r="HRP109" s="61"/>
      <c r="HRQ109" s="61"/>
      <c r="HRR109" s="61"/>
      <c r="HRS109" s="30"/>
      <c r="HRT109" s="30"/>
      <c r="HRU109" s="30"/>
      <c r="HRV109" s="61"/>
      <c r="HRW109" s="30"/>
      <c r="HRX109" s="30"/>
      <c r="HRY109" s="30"/>
      <c r="HRZ109" s="30"/>
      <c r="HSA109" s="61"/>
      <c r="HSB109" s="60"/>
      <c r="HSC109" s="60"/>
      <c r="HSD109" s="60"/>
      <c r="HSE109" s="27"/>
      <c r="HSF109" s="61"/>
      <c r="HSG109" s="61"/>
      <c r="HSH109" s="61"/>
      <c r="HSI109" s="30"/>
      <c r="HSJ109" s="30"/>
      <c r="HSK109" s="30"/>
      <c r="HSL109" s="61"/>
      <c r="HSM109" s="30"/>
      <c r="HSN109" s="30"/>
      <c r="HSO109" s="30"/>
      <c r="HSP109" s="30"/>
      <c r="HSQ109" s="61"/>
      <c r="HSR109" s="60"/>
      <c r="HSS109" s="60"/>
      <c r="HST109" s="60"/>
      <c r="HSU109" s="27"/>
      <c r="HSV109" s="61"/>
      <c r="HSW109" s="61"/>
      <c r="HSX109" s="61"/>
      <c r="HSY109" s="30"/>
      <c r="HSZ109" s="30"/>
      <c r="HTA109" s="30"/>
      <c r="HTB109" s="61"/>
      <c r="HTC109" s="30"/>
      <c r="HTD109" s="30"/>
      <c r="HTE109" s="30"/>
      <c r="HTF109" s="30"/>
      <c r="HTG109" s="61"/>
      <c r="HTH109" s="60"/>
      <c r="HTI109" s="60"/>
      <c r="HTJ109" s="60"/>
      <c r="HTK109" s="27"/>
      <c r="HTL109" s="61"/>
      <c r="HTM109" s="61"/>
      <c r="HTN109" s="61"/>
      <c r="HTO109" s="30"/>
      <c r="HTP109" s="30"/>
      <c r="HTQ109" s="30"/>
      <c r="HTR109" s="61"/>
      <c r="HTS109" s="30"/>
      <c r="HTT109" s="30"/>
      <c r="HTU109" s="30"/>
      <c r="HTV109" s="30"/>
      <c r="HTW109" s="61"/>
      <c r="HTX109" s="60"/>
      <c r="HTY109" s="60"/>
      <c r="HTZ109" s="60"/>
      <c r="HUA109" s="27"/>
      <c r="HUB109" s="61"/>
      <c r="HUC109" s="61"/>
      <c r="HUD109" s="61"/>
      <c r="HUE109" s="30"/>
      <c r="HUF109" s="30"/>
      <c r="HUG109" s="30"/>
      <c r="HUH109" s="61"/>
      <c r="HUI109" s="30"/>
      <c r="HUJ109" s="30"/>
      <c r="HUK109" s="30"/>
      <c r="HUL109" s="30"/>
      <c r="HUM109" s="61"/>
      <c r="HUN109" s="60"/>
      <c r="HUO109" s="60"/>
      <c r="HUP109" s="60"/>
      <c r="HUQ109" s="27"/>
      <c r="HUR109" s="61"/>
      <c r="HUS109" s="61"/>
      <c r="HUT109" s="61"/>
      <c r="HUU109" s="30"/>
      <c r="HUV109" s="30"/>
      <c r="HUW109" s="30"/>
      <c r="HUX109" s="61"/>
      <c r="HUY109" s="30"/>
      <c r="HUZ109" s="30"/>
      <c r="HVA109" s="30"/>
      <c r="HVB109" s="30"/>
      <c r="HVC109" s="61"/>
      <c r="HVD109" s="60"/>
      <c r="HVE109" s="60"/>
      <c r="HVF109" s="60"/>
      <c r="HVG109" s="27"/>
      <c r="HVH109" s="61"/>
      <c r="HVI109" s="61"/>
      <c r="HVJ109" s="61"/>
      <c r="HVK109" s="30"/>
      <c r="HVL109" s="30"/>
      <c r="HVM109" s="30"/>
      <c r="HVN109" s="61"/>
      <c r="HVO109" s="30"/>
      <c r="HVP109" s="30"/>
      <c r="HVQ109" s="30"/>
      <c r="HVR109" s="30"/>
      <c r="HVS109" s="61"/>
      <c r="HVT109" s="60"/>
      <c r="HVU109" s="60"/>
      <c r="HVV109" s="60"/>
      <c r="HVW109" s="27"/>
      <c r="HVX109" s="61"/>
      <c r="HVY109" s="61"/>
      <c r="HVZ109" s="61"/>
      <c r="HWA109" s="30"/>
      <c r="HWB109" s="30"/>
      <c r="HWC109" s="30"/>
      <c r="HWD109" s="61"/>
      <c r="HWE109" s="30"/>
      <c r="HWF109" s="30"/>
      <c r="HWG109" s="30"/>
      <c r="HWH109" s="30"/>
      <c r="HWI109" s="61"/>
      <c r="HWJ109" s="60"/>
      <c r="HWK109" s="60"/>
      <c r="HWL109" s="60"/>
      <c r="HWM109" s="27"/>
      <c r="HWN109" s="61"/>
      <c r="HWO109" s="61"/>
      <c r="HWP109" s="61"/>
      <c r="HWQ109" s="30"/>
      <c r="HWR109" s="30"/>
      <c r="HWS109" s="30"/>
      <c r="HWT109" s="61"/>
      <c r="HWU109" s="30"/>
      <c r="HWV109" s="30"/>
      <c r="HWW109" s="30"/>
      <c r="HWX109" s="30"/>
      <c r="HWY109" s="61"/>
      <c r="HWZ109" s="60"/>
      <c r="HXA109" s="60"/>
      <c r="HXB109" s="60"/>
      <c r="HXC109" s="27"/>
      <c r="HXD109" s="61"/>
      <c r="HXE109" s="61"/>
      <c r="HXF109" s="61"/>
      <c r="HXG109" s="30"/>
      <c r="HXH109" s="30"/>
      <c r="HXI109" s="30"/>
      <c r="HXJ109" s="61"/>
      <c r="HXK109" s="30"/>
      <c r="HXL109" s="30"/>
      <c r="HXM109" s="30"/>
      <c r="HXN109" s="30"/>
      <c r="HXO109" s="61"/>
      <c r="HXP109" s="60"/>
      <c r="HXQ109" s="60"/>
      <c r="HXR109" s="60"/>
      <c r="HXS109" s="27"/>
      <c r="HXT109" s="61"/>
      <c r="HXU109" s="61"/>
      <c r="HXV109" s="61"/>
      <c r="HXW109" s="30"/>
      <c r="HXX109" s="30"/>
      <c r="HXY109" s="30"/>
      <c r="HXZ109" s="61"/>
      <c r="HYA109" s="30"/>
      <c r="HYB109" s="30"/>
      <c r="HYC109" s="30"/>
      <c r="HYD109" s="30"/>
      <c r="HYE109" s="61"/>
      <c r="HYF109" s="60"/>
      <c r="HYG109" s="60"/>
      <c r="HYH109" s="60"/>
      <c r="HYI109" s="27"/>
      <c r="HYJ109" s="61"/>
      <c r="HYK109" s="61"/>
      <c r="HYL109" s="61"/>
      <c r="HYM109" s="30"/>
      <c r="HYN109" s="30"/>
      <c r="HYO109" s="30"/>
      <c r="HYP109" s="61"/>
      <c r="HYQ109" s="30"/>
      <c r="HYR109" s="30"/>
      <c r="HYS109" s="30"/>
      <c r="HYT109" s="30"/>
      <c r="HYU109" s="61"/>
      <c r="HYV109" s="60"/>
      <c r="HYW109" s="60"/>
      <c r="HYX109" s="60"/>
      <c r="HYY109" s="27"/>
      <c r="HYZ109" s="61"/>
      <c r="HZA109" s="61"/>
      <c r="HZB109" s="61"/>
      <c r="HZC109" s="30"/>
      <c r="HZD109" s="30"/>
      <c r="HZE109" s="30"/>
      <c r="HZF109" s="61"/>
      <c r="HZG109" s="30"/>
      <c r="HZH109" s="30"/>
      <c r="HZI109" s="30"/>
      <c r="HZJ109" s="30"/>
      <c r="HZK109" s="61"/>
      <c r="HZL109" s="60"/>
      <c r="HZM109" s="60"/>
      <c r="HZN109" s="60"/>
      <c r="HZO109" s="27"/>
      <c r="HZP109" s="61"/>
      <c r="HZQ109" s="61"/>
      <c r="HZR109" s="61"/>
      <c r="HZS109" s="30"/>
      <c r="HZT109" s="30"/>
      <c r="HZU109" s="30"/>
      <c r="HZV109" s="61"/>
      <c r="HZW109" s="30"/>
      <c r="HZX109" s="30"/>
      <c r="HZY109" s="30"/>
      <c r="HZZ109" s="30"/>
      <c r="IAA109" s="61"/>
      <c r="IAB109" s="60"/>
      <c r="IAC109" s="60"/>
      <c r="IAD109" s="60"/>
      <c r="IAE109" s="27"/>
      <c r="IAF109" s="61"/>
      <c r="IAG109" s="61"/>
      <c r="IAH109" s="61"/>
      <c r="IAI109" s="30"/>
      <c r="IAJ109" s="30"/>
      <c r="IAK109" s="30"/>
      <c r="IAL109" s="61"/>
      <c r="IAM109" s="30"/>
      <c r="IAN109" s="30"/>
      <c r="IAO109" s="30"/>
      <c r="IAP109" s="30"/>
      <c r="IAQ109" s="61"/>
      <c r="IAR109" s="60"/>
      <c r="IAS109" s="60"/>
      <c r="IAT109" s="60"/>
      <c r="IAU109" s="27"/>
      <c r="IAV109" s="61"/>
      <c r="IAW109" s="61"/>
      <c r="IAX109" s="61"/>
      <c r="IAY109" s="30"/>
      <c r="IAZ109" s="30"/>
      <c r="IBA109" s="30"/>
      <c r="IBB109" s="61"/>
      <c r="IBC109" s="30"/>
      <c r="IBD109" s="30"/>
      <c r="IBE109" s="30"/>
      <c r="IBF109" s="30"/>
      <c r="IBG109" s="61"/>
      <c r="IBH109" s="60"/>
      <c r="IBI109" s="60"/>
      <c r="IBJ109" s="60"/>
      <c r="IBK109" s="27"/>
      <c r="IBL109" s="61"/>
      <c r="IBM109" s="61"/>
      <c r="IBN109" s="61"/>
      <c r="IBO109" s="30"/>
      <c r="IBP109" s="30"/>
      <c r="IBQ109" s="30"/>
      <c r="IBR109" s="61"/>
      <c r="IBS109" s="30"/>
      <c r="IBT109" s="30"/>
      <c r="IBU109" s="30"/>
      <c r="IBV109" s="30"/>
      <c r="IBW109" s="61"/>
      <c r="IBX109" s="60"/>
      <c r="IBY109" s="60"/>
      <c r="IBZ109" s="60"/>
      <c r="ICA109" s="27"/>
      <c r="ICB109" s="61"/>
      <c r="ICC109" s="61"/>
      <c r="ICD109" s="61"/>
      <c r="ICE109" s="30"/>
      <c r="ICF109" s="30"/>
      <c r="ICG109" s="30"/>
      <c r="ICH109" s="61"/>
      <c r="ICI109" s="30"/>
      <c r="ICJ109" s="30"/>
      <c r="ICK109" s="30"/>
      <c r="ICL109" s="30"/>
      <c r="ICM109" s="61"/>
      <c r="ICN109" s="60"/>
      <c r="ICO109" s="60"/>
      <c r="ICP109" s="60"/>
      <c r="ICQ109" s="27"/>
      <c r="ICR109" s="61"/>
      <c r="ICS109" s="61"/>
      <c r="ICT109" s="61"/>
      <c r="ICU109" s="30"/>
      <c r="ICV109" s="30"/>
      <c r="ICW109" s="30"/>
      <c r="ICX109" s="61"/>
      <c r="ICY109" s="30"/>
      <c r="ICZ109" s="30"/>
      <c r="IDA109" s="30"/>
      <c r="IDB109" s="30"/>
      <c r="IDC109" s="61"/>
      <c r="IDD109" s="60"/>
      <c r="IDE109" s="60"/>
      <c r="IDF109" s="60"/>
      <c r="IDG109" s="27"/>
      <c r="IDH109" s="61"/>
      <c r="IDI109" s="61"/>
      <c r="IDJ109" s="61"/>
      <c r="IDK109" s="30"/>
      <c r="IDL109" s="30"/>
      <c r="IDM109" s="30"/>
      <c r="IDN109" s="61"/>
      <c r="IDO109" s="30"/>
      <c r="IDP109" s="30"/>
      <c r="IDQ109" s="30"/>
      <c r="IDR109" s="30"/>
      <c r="IDS109" s="61"/>
      <c r="IDT109" s="60"/>
      <c r="IDU109" s="60"/>
      <c r="IDV109" s="60"/>
      <c r="IDW109" s="27"/>
      <c r="IDX109" s="61"/>
      <c r="IDY109" s="61"/>
      <c r="IDZ109" s="61"/>
      <c r="IEA109" s="30"/>
      <c r="IEB109" s="30"/>
      <c r="IEC109" s="30"/>
      <c r="IED109" s="61"/>
      <c r="IEE109" s="30"/>
      <c r="IEF109" s="30"/>
      <c r="IEG109" s="30"/>
      <c r="IEH109" s="30"/>
      <c r="IEI109" s="61"/>
      <c r="IEJ109" s="60"/>
      <c r="IEK109" s="60"/>
      <c r="IEL109" s="60"/>
      <c r="IEM109" s="27"/>
      <c r="IEN109" s="61"/>
      <c r="IEO109" s="61"/>
      <c r="IEP109" s="61"/>
      <c r="IEQ109" s="30"/>
      <c r="IER109" s="30"/>
      <c r="IES109" s="30"/>
      <c r="IET109" s="61"/>
      <c r="IEU109" s="30"/>
      <c r="IEV109" s="30"/>
      <c r="IEW109" s="30"/>
      <c r="IEX109" s="30"/>
      <c r="IEY109" s="61"/>
      <c r="IEZ109" s="60"/>
      <c r="IFA109" s="60"/>
      <c r="IFB109" s="60"/>
      <c r="IFC109" s="27"/>
      <c r="IFD109" s="61"/>
      <c r="IFE109" s="61"/>
      <c r="IFF109" s="61"/>
      <c r="IFG109" s="30"/>
      <c r="IFH109" s="30"/>
      <c r="IFI109" s="30"/>
      <c r="IFJ109" s="61"/>
      <c r="IFK109" s="30"/>
      <c r="IFL109" s="30"/>
      <c r="IFM109" s="30"/>
      <c r="IFN109" s="30"/>
      <c r="IFO109" s="61"/>
      <c r="IFP109" s="60"/>
      <c r="IFQ109" s="60"/>
      <c r="IFR109" s="60"/>
      <c r="IFS109" s="27"/>
      <c r="IFT109" s="61"/>
      <c r="IFU109" s="61"/>
      <c r="IFV109" s="61"/>
      <c r="IFW109" s="30"/>
      <c r="IFX109" s="30"/>
      <c r="IFY109" s="30"/>
      <c r="IFZ109" s="61"/>
      <c r="IGA109" s="30"/>
      <c r="IGB109" s="30"/>
      <c r="IGC109" s="30"/>
      <c r="IGD109" s="30"/>
      <c r="IGE109" s="61"/>
      <c r="IGF109" s="60"/>
      <c r="IGG109" s="60"/>
      <c r="IGH109" s="60"/>
      <c r="IGI109" s="27"/>
      <c r="IGJ109" s="61"/>
      <c r="IGK109" s="61"/>
      <c r="IGL109" s="61"/>
      <c r="IGM109" s="30"/>
      <c r="IGN109" s="30"/>
      <c r="IGO109" s="30"/>
      <c r="IGP109" s="61"/>
      <c r="IGQ109" s="30"/>
      <c r="IGR109" s="30"/>
      <c r="IGS109" s="30"/>
      <c r="IGT109" s="30"/>
      <c r="IGU109" s="61"/>
      <c r="IGV109" s="60"/>
      <c r="IGW109" s="60"/>
      <c r="IGX109" s="60"/>
      <c r="IGY109" s="27"/>
      <c r="IGZ109" s="61"/>
      <c r="IHA109" s="61"/>
      <c r="IHB109" s="61"/>
      <c r="IHC109" s="30"/>
      <c r="IHD109" s="30"/>
      <c r="IHE109" s="30"/>
      <c r="IHF109" s="61"/>
      <c r="IHG109" s="30"/>
      <c r="IHH109" s="30"/>
      <c r="IHI109" s="30"/>
      <c r="IHJ109" s="30"/>
      <c r="IHK109" s="61"/>
      <c r="IHL109" s="60"/>
      <c r="IHM109" s="60"/>
      <c r="IHN109" s="60"/>
      <c r="IHO109" s="27"/>
      <c r="IHP109" s="61"/>
      <c r="IHQ109" s="61"/>
      <c r="IHR109" s="61"/>
      <c r="IHS109" s="30"/>
      <c r="IHT109" s="30"/>
      <c r="IHU109" s="30"/>
      <c r="IHV109" s="61"/>
      <c r="IHW109" s="30"/>
      <c r="IHX109" s="30"/>
      <c r="IHY109" s="30"/>
      <c r="IHZ109" s="30"/>
      <c r="IIA109" s="61"/>
      <c r="IIB109" s="60"/>
      <c r="IIC109" s="60"/>
      <c r="IID109" s="60"/>
      <c r="IIE109" s="27"/>
      <c r="IIF109" s="61"/>
      <c r="IIG109" s="61"/>
      <c r="IIH109" s="61"/>
      <c r="III109" s="30"/>
      <c r="IIJ109" s="30"/>
      <c r="IIK109" s="30"/>
      <c r="IIL109" s="61"/>
      <c r="IIM109" s="30"/>
      <c r="IIN109" s="30"/>
      <c r="IIO109" s="30"/>
      <c r="IIP109" s="30"/>
      <c r="IIQ109" s="61"/>
      <c r="IIR109" s="60"/>
      <c r="IIS109" s="60"/>
      <c r="IIT109" s="60"/>
      <c r="IIU109" s="27"/>
      <c r="IIV109" s="61"/>
      <c r="IIW109" s="61"/>
      <c r="IIX109" s="61"/>
      <c r="IIY109" s="30"/>
      <c r="IIZ109" s="30"/>
      <c r="IJA109" s="30"/>
      <c r="IJB109" s="61"/>
      <c r="IJC109" s="30"/>
      <c r="IJD109" s="30"/>
      <c r="IJE109" s="30"/>
      <c r="IJF109" s="30"/>
      <c r="IJG109" s="61"/>
      <c r="IJH109" s="60"/>
      <c r="IJI109" s="60"/>
      <c r="IJJ109" s="60"/>
      <c r="IJK109" s="27"/>
      <c r="IJL109" s="61"/>
      <c r="IJM109" s="61"/>
      <c r="IJN109" s="61"/>
      <c r="IJO109" s="30"/>
      <c r="IJP109" s="30"/>
      <c r="IJQ109" s="30"/>
      <c r="IJR109" s="61"/>
      <c r="IJS109" s="30"/>
      <c r="IJT109" s="30"/>
      <c r="IJU109" s="30"/>
      <c r="IJV109" s="30"/>
      <c r="IJW109" s="61"/>
      <c r="IJX109" s="60"/>
      <c r="IJY109" s="60"/>
      <c r="IJZ109" s="60"/>
      <c r="IKA109" s="27"/>
      <c r="IKB109" s="61"/>
      <c r="IKC109" s="61"/>
      <c r="IKD109" s="61"/>
      <c r="IKE109" s="30"/>
      <c r="IKF109" s="30"/>
      <c r="IKG109" s="30"/>
      <c r="IKH109" s="61"/>
      <c r="IKI109" s="30"/>
      <c r="IKJ109" s="30"/>
      <c r="IKK109" s="30"/>
      <c r="IKL109" s="30"/>
      <c r="IKM109" s="61"/>
      <c r="IKN109" s="60"/>
      <c r="IKO109" s="60"/>
      <c r="IKP109" s="60"/>
      <c r="IKQ109" s="27"/>
      <c r="IKR109" s="61"/>
      <c r="IKS109" s="61"/>
      <c r="IKT109" s="61"/>
      <c r="IKU109" s="30"/>
      <c r="IKV109" s="30"/>
      <c r="IKW109" s="30"/>
      <c r="IKX109" s="61"/>
      <c r="IKY109" s="30"/>
      <c r="IKZ109" s="30"/>
      <c r="ILA109" s="30"/>
      <c r="ILB109" s="30"/>
      <c r="ILC109" s="61"/>
      <c r="ILD109" s="60"/>
      <c r="ILE109" s="60"/>
      <c r="ILF109" s="60"/>
      <c r="ILG109" s="27"/>
      <c r="ILH109" s="61"/>
      <c r="ILI109" s="61"/>
      <c r="ILJ109" s="61"/>
      <c r="ILK109" s="30"/>
      <c r="ILL109" s="30"/>
      <c r="ILM109" s="30"/>
      <c r="ILN109" s="61"/>
      <c r="ILO109" s="30"/>
      <c r="ILP109" s="30"/>
      <c r="ILQ109" s="30"/>
      <c r="ILR109" s="30"/>
      <c r="ILS109" s="61"/>
      <c r="ILT109" s="60"/>
      <c r="ILU109" s="60"/>
      <c r="ILV109" s="60"/>
      <c r="ILW109" s="27"/>
      <c r="ILX109" s="61"/>
      <c r="ILY109" s="61"/>
      <c r="ILZ109" s="61"/>
      <c r="IMA109" s="30"/>
      <c r="IMB109" s="30"/>
      <c r="IMC109" s="30"/>
      <c r="IMD109" s="61"/>
      <c r="IME109" s="30"/>
      <c r="IMF109" s="30"/>
      <c r="IMG109" s="30"/>
      <c r="IMH109" s="30"/>
      <c r="IMI109" s="61"/>
      <c r="IMJ109" s="60"/>
      <c r="IMK109" s="60"/>
      <c r="IML109" s="60"/>
      <c r="IMM109" s="27"/>
      <c r="IMN109" s="61"/>
      <c r="IMO109" s="61"/>
      <c r="IMP109" s="61"/>
      <c r="IMQ109" s="30"/>
      <c r="IMR109" s="30"/>
      <c r="IMS109" s="30"/>
      <c r="IMT109" s="61"/>
      <c r="IMU109" s="30"/>
      <c r="IMV109" s="30"/>
      <c r="IMW109" s="30"/>
      <c r="IMX109" s="30"/>
      <c r="IMY109" s="61"/>
      <c r="IMZ109" s="60"/>
      <c r="INA109" s="60"/>
      <c r="INB109" s="60"/>
      <c r="INC109" s="27"/>
      <c r="IND109" s="61"/>
      <c r="INE109" s="61"/>
      <c r="INF109" s="61"/>
      <c r="ING109" s="30"/>
      <c r="INH109" s="30"/>
      <c r="INI109" s="30"/>
      <c r="INJ109" s="61"/>
      <c r="INK109" s="30"/>
      <c r="INL109" s="30"/>
      <c r="INM109" s="30"/>
      <c r="INN109" s="30"/>
      <c r="INO109" s="61"/>
      <c r="INP109" s="60"/>
      <c r="INQ109" s="60"/>
      <c r="INR109" s="60"/>
      <c r="INS109" s="27"/>
      <c r="INT109" s="61"/>
      <c r="INU109" s="61"/>
      <c r="INV109" s="61"/>
      <c r="INW109" s="30"/>
      <c r="INX109" s="30"/>
      <c r="INY109" s="30"/>
      <c r="INZ109" s="61"/>
      <c r="IOA109" s="30"/>
      <c r="IOB109" s="30"/>
      <c r="IOC109" s="30"/>
      <c r="IOD109" s="30"/>
      <c r="IOE109" s="61"/>
      <c r="IOF109" s="60"/>
      <c r="IOG109" s="60"/>
      <c r="IOH109" s="60"/>
      <c r="IOI109" s="27"/>
      <c r="IOJ109" s="61"/>
      <c r="IOK109" s="61"/>
      <c r="IOL109" s="61"/>
      <c r="IOM109" s="30"/>
      <c r="ION109" s="30"/>
      <c r="IOO109" s="30"/>
      <c r="IOP109" s="61"/>
      <c r="IOQ109" s="30"/>
      <c r="IOR109" s="30"/>
      <c r="IOS109" s="30"/>
      <c r="IOT109" s="30"/>
      <c r="IOU109" s="61"/>
      <c r="IOV109" s="60"/>
      <c r="IOW109" s="60"/>
      <c r="IOX109" s="60"/>
      <c r="IOY109" s="27"/>
      <c r="IOZ109" s="61"/>
      <c r="IPA109" s="61"/>
      <c r="IPB109" s="61"/>
      <c r="IPC109" s="30"/>
      <c r="IPD109" s="30"/>
      <c r="IPE109" s="30"/>
      <c r="IPF109" s="61"/>
      <c r="IPG109" s="30"/>
      <c r="IPH109" s="30"/>
      <c r="IPI109" s="30"/>
      <c r="IPJ109" s="30"/>
      <c r="IPK109" s="61"/>
      <c r="IPL109" s="60"/>
      <c r="IPM109" s="60"/>
      <c r="IPN109" s="60"/>
      <c r="IPO109" s="27"/>
      <c r="IPP109" s="61"/>
      <c r="IPQ109" s="61"/>
      <c r="IPR109" s="61"/>
      <c r="IPS109" s="30"/>
      <c r="IPT109" s="30"/>
      <c r="IPU109" s="30"/>
      <c r="IPV109" s="61"/>
      <c r="IPW109" s="30"/>
      <c r="IPX109" s="30"/>
      <c r="IPY109" s="30"/>
      <c r="IPZ109" s="30"/>
      <c r="IQA109" s="61"/>
      <c r="IQB109" s="60"/>
      <c r="IQC109" s="60"/>
      <c r="IQD109" s="60"/>
      <c r="IQE109" s="27"/>
      <c r="IQF109" s="61"/>
      <c r="IQG109" s="61"/>
      <c r="IQH109" s="61"/>
      <c r="IQI109" s="30"/>
      <c r="IQJ109" s="30"/>
      <c r="IQK109" s="30"/>
      <c r="IQL109" s="61"/>
      <c r="IQM109" s="30"/>
      <c r="IQN109" s="30"/>
      <c r="IQO109" s="30"/>
      <c r="IQP109" s="30"/>
      <c r="IQQ109" s="61"/>
      <c r="IQR109" s="60"/>
      <c r="IQS109" s="60"/>
      <c r="IQT109" s="60"/>
      <c r="IQU109" s="27"/>
      <c r="IQV109" s="61"/>
      <c r="IQW109" s="61"/>
      <c r="IQX109" s="61"/>
      <c r="IQY109" s="30"/>
      <c r="IQZ109" s="30"/>
      <c r="IRA109" s="30"/>
      <c r="IRB109" s="61"/>
      <c r="IRC109" s="30"/>
      <c r="IRD109" s="30"/>
      <c r="IRE109" s="30"/>
      <c r="IRF109" s="30"/>
      <c r="IRG109" s="61"/>
      <c r="IRH109" s="60"/>
      <c r="IRI109" s="60"/>
      <c r="IRJ109" s="60"/>
      <c r="IRK109" s="27"/>
      <c r="IRL109" s="61"/>
      <c r="IRM109" s="61"/>
      <c r="IRN109" s="61"/>
      <c r="IRO109" s="30"/>
      <c r="IRP109" s="30"/>
      <c r="IRQ109" s="30"/>
      <c r="IRR109" s="61"/>
      <c r="IRS109" s="30"/>
      <c r="IRT109" s="30"/>
      <c r="IRU109" s="30"/>
      <c r="IRV109" s="30"/>
      <c r="IRW109" s="61"/>
      <c r="IRX109" s="60"/>
      <c r="IRY109" s="60"/>
      <c r="IRZ109" s="60"/>
      <c r="ISA109" s="27"/>
      <c r="ISB109" s="61"/>
      <c r="ISC109" s="61"/>
      <c r="ISD109" s="61"/>
      <c r="ISE109" s="30"/>
      <c r="ISF109" s="30"/>
      <c r="ISG109" s="30"/>
      <c r="ISH109" s="61"/>
      <c r="ISI109" s="30"/>
      <c r="ISJ109" s="30"/>
      <c r="ISK109" s="30"/>
      <c r="ISL109" s="30"/>
      <c r="ISM109" s="61"/>
      <c r="ISN109" s="60"/>
      <c r="ISO109" s="60"/>
      <c r="ISP109" s="60"/>
      <c r="ISQ109" s="27"/>
      <c r="ISR109" s="61"/>
      <c r="ISS109" s="61"/>
      <c r="IST109" s="61"/>
      <c r="ISU109" s="30"/>
      <c r="ISV109" s="30"/>
      <c r="ISW109" s="30"/>
      <c r="ISX109" s="61"/>
      <c r="ISY109" s="30"/>
      <c r="ISZ109" s="30"/>
      <c r="ITA109" s="30"/>
      <c r="ITB109" s="30"/>
      <c r="ITC109" s="61"/>
      <c r="ITD109" s="60"/>
      <c r="ITE109" s="60"/>
      <c r="ITF109" s="60"/>
      <c r="ITG109" s="27"/>
      <c r="ITH109" s="61"/>
      <c r="ITI109" s="61"/>
      <c r="ITJ109" s="61"/>
      <c r="ITK109" s="30"/>
      <c r="ITL109" s="30"/>
      <c r="ITM109" s="30"/>
      <c r="ITN109" s="61"/>
      <c r="ITO109" s="30"/>
      <c r="ITP109" s="30"/>
      <c r="ITQ109" s="30"/>
      <c r="ITR109" s="30"/>
      <c r="ITS109" s="61"/>
      <c r="ITT109" s="60"/>
      <c r="ITU109" s="60"/>
      <c r="ITV109" s="60"/>
      <c r="ITW109" s="27"/>
      <c r="ITX109" s="61"/>
      <c r="ITY109" s="61"/>
      <c r="ITZ109" s="61"/>
      <c r="IUA109" s="30"/>
      <c r="IUB109" s="30"/>
      <c r="IUC109" s="30"/>
      <c r="IUD109" s="61"/>
      <c r="IUE109" s="30"/>
      <c r="IUF109" s="30"/>
      <c r="IUG109" s="30"/>
      <c r="IUH109" s="30"/>
      <c r="IUI109" s="61"/>
      <c r="IUJ109" s="60"/>
      <c r="IUK109" s="60"/>
      <c r="IUL109" s="60"/>
      <c r="IUM109" s="27"/>
      <c r="IUN109" s="61"/>
      <c r="IUO109" s="61"/>
      <c r="IUP109" s="61"/>
      <c r="IUQ109" s="30"/>
      <c r="IUR109" s="30"/>
      <c r="IUS109" s="30"/>
      <c r="IUT109" s="61"/>
      <c r="IUU109" s="30"/>
      <c r="IUV109" s="30"/>
      <c r="IUW109" s="30"/>
      <c r="IUX109" s="30"/>
      <c r="IUY109" s="61"/>
      <c r="IUZ109" s="60"/>
      <c r="IVA109" s="60"/>
      <c r="IVB109" s="60"/>
      <c r="IVC109" s="27"/>
      <c r="IVD109" s="61"/>
      <c r="IVE109" s="61"/>
      <c r="IVF109" s="61"/>
      <c r="IVG109" s="30"/>
      <c r="IVH109" s="30"/>
      <c r="IVI109" s="30"/>
      <c r="IVJ109" s="61"/>
      <c r="IVK109" s="30"/>
      <c r="IVL109" s="30"/>
      <c r="IVM109" s="30"/>
      <c r="IVN109" s="30"/>
      <c r="IVO109" s="61"/>
      <c r="IVP109" s="60"/>
      <c r="IVQ109" s="60"/>
      <c r="IVR109" s="60"/>
      <c r="IVS109" s="27"/>
      <c r="IVT109" s="61"/>
      <c r="IVU109" s="61"/>
      <c r="IVV109" s="61"/>
      <c r="IVW109" s="30"/>
      <c r="IVX109" s="30"/>
      <c r="IVY109" s="30"/>
      <c r="IVZ109" s="61"/>
      <c r="IWA109" s="30"/>
      <c r="IWB109" s="30"/>
      <c r="IWC109" s="30"/>
      <c r="IWD109" s="30"/>
      <c r="IWE109" s="61"/>
      <c r="IWF109" s="60"/>
      <c r="IWG109" s="60"/>
      <c r="IWH109" s="60"/>
      <c r="IWI109" s="27"/>
      <c r="IWJ109" s="61"/>
      <c r="IWK109" s="61"/>
      <c r="IWL109" s="61"/>
      <c r="IWM109" s="30"/>
      <c r="IWN109" s="30"/>
      <c r="IWO109" s="30"/>
      <c r="IWP109" s="61"/>
      <c r="IWQ109" s="30"/>
      <c r="IWR109" s="30"/>
      <c r="IWS109" s="30"/>
      <c r="IWT109" s="30"/>
      <c r="IWU109" s="61"/>
      <c r="IWV109" s="60"/>
      <c r="IWW109" s="60"/>
      <c r="IWX109" s="60"/>
      <c r="IWY109" s="27"/>
      <c r="IWZ109" s="61"/>
      <c r="IXA109" s="61"/>
      <c r="IXB109" s="61"/>
      <c r="IXC109" s="30"/>
      <c r="IXD109" s="30"/>
      <c r="IXE109" s="30"/>
      <c r="IXF109" s="61"/>
      <c r="IXG109" s="30"/>
      <c r="IXH109" s="30"/>
      <c r="IXI109" s="30"/>
      <c r="IXJ109" s="30"/>
      <c r="IXK109" s="61"/>
      <c r="IXL109" s="60"/>
      <c r="IXM109" s="60"/>
      <c r="IXN109" s="60"/>
      <c r="IXO109" s="27"/>
      <c r="IXP109" s="61"/>
      <c r="IXQ109" s="61"/>
      <c r="IXR109" s="61"/>
      <c r="IXS109" s="30"/>
      <c r="IXT109" s="30"/>
      <c r="IXU109" s="30"/>
      <c r="IXV109" s="61"/>
      <c r="IXW109" s="30"/>
      <c r="IXX109" s="30"/>
      <c r="IXY109" s="30"/>
      <c r="IXZ109" s="30"/>
      <c r="IYA109" s="61"/>
      <c r="IYB109" s="60"/>
      <c r="IYC109" s="60"/>
      <c r="IYD109" s="60"/>
      <c r="IYE109" s="27"/>
      <c r="IYF109" s="61"/>
      <c r="IYG109" s="61"/>
      <c r="IYH109" s="61"/>
      <c r="IYI109" s="30"/>
      <c r="IYJ109" s="30"/>
      <c r="IYK109" s="30"/>
      <c r="IYL109" s="61"/>
      <c r="IYM109" s="30"/>
      <c r="IYN109" s="30"/>
      <c r="IYO109" s="30"/>
      <c r="IYP109" s="30"/>
      <c r="IYQ109" s="61"/>
      <c r="IYR109" s="60"/>
      <c r="IYS109" s="60"/>
      <c r="IYT109" s="60"/>
      <c r="IYU109" s="27"/>
      <c r="IYV109" s="61"/>
      <c r="IYW109" s="61"/>
      <c r="IYX109" s="61"/>
      <c r="IYY109" s="30"/>
      <c r="IYZ109" s="30"/>
      <c r="IZA109" s="30"/>
      <c r="IZB109" s="61"/>
      <c r="IZC109" s="30"/>
      <c r="IZD109" s="30"/>
      <c r="IZE109" s="30"/>
      <c r="IZF109" s="30"/>
      <c r="IZG109" s="61"/>
      <c r="IZH109" s="60"/>
      <c r="IZI109" s="60"/>
      <c r="IZJ109" s="60"/>
      <c r="IZK109" s="27"/>
      <c r="IZL109" s="61"/>
      <c r="IZM109" s="61"/>
      <c r="IZN109" s="61"/>
      <c r="IZO109" s="30"/>
      <c r="IZP109" s="30"/>
      <c r="IZQ109" s="30"/>
      <c r="IZR109" s="61"/>
      <c r="IZS109" s="30"/>
      <c r="IZT109" s="30"/>
      <c r="IZU109" s="30"/>
      <c r="IZV109" s="30"/>
      <c r="IZW109" s="61"/>
      <c r="IZX109" s="60"/>
      <c r="IZY109" s="60"/>
      <c r="IZZ109" s="60"/>
      <c r="JAA109" s="27"/>
      <c r="JAB109" s="61"/>
      <c r="JAC109" s="61"/>
      <c r="JAD109" s="61"/>
      <c r="JAE109" s="30"/>
      <c r="JAF109" s="30"/>
      <c r="JAG109" s="30"/>
      <c r="JAH109" s="61"/>
      <c r="JAI109" s="30"/>
      <c r="JAJ109" s="30"/>
      <c r="JAK109" s="30"/>
      <c r="JAL109" s="30"/>
      <c r="JAM109" s="61"/>
      <c r="JAN109" s="60"/>
      <c r="JAO109" s="60"/>
      <c r="JAP109" s="60"/>
      <c r="JAQ109" s="27"/>
      <c r="JAR109" s="61"/>
      <c r="JAS109" s="61"/>
      <c r="JAT109" s="61"/>
      <c r="JAU109" s="30"/>
      <c r="JAV109" s="30"/>
      <c r="JAW109" s="30"/>
      <c r="JAX109" s="61"/>
      <c r="JAY109" s="30"/>
      <c r="JAZ109" s="30"/>
      <c r="JBA109" s="30"/>
      <c r="JBB109" s="30"/>
      <c r="JBC109" s="61"/>
      <c r="JBD109" s="60"/>
      <c r="JBE109" s="60"/>
      <c r="JBF109" s="60"/>
      <c r="JBG109" s="27"/>
      <c r="JBH109" s="61"/>
      <c r="JBI109" s="61"/>
      <c r="JBJ109" s="61"/>
      <c r="JBK109" s="30"/>
      <c r="JBL109" s="30"/>
      <c r="JBM109" s="30"/>
      <c r="JBN109" s="61"/>
      <c r="JBO109" s="30"/>
      <c r="JBP109" s="30"/>
      <c r="JBQ109" s="30"/>
      <c r="JBR109" s="30"/>
      <c r="JBS109" s="61"/>
      <c r="JBT109" s="60"/>
      <c r="JBU109" s="60"/>
      <c r="JBV109" s="60"/>
      <c r="JBW109" s="27"/>
      <c r="JBX109" s="61"/>
      <c r="JBY109" s="61"/>
      <c r="JBZ109" s="61"/>
      <c r="JCA109" s="30"/>
      <c r="JCB109" s="30"/>
      <c r="JCC109" s="30"/>
      <c r="JCD109" s="61"/>
      <c r="JCE109" s="30"/>
      <c r="JCF109" s="30"/>
      <c r="JCG109" s="30"/>
      <c r="JCH109" s="30"/>
      <c r="JCI109" s="61"/>
      <c r="JCJ109" s="60"/>
      <c r="JCK109" s="60"/>
      <c r="JCL109" s="60"/>
      <c r="JCM109" s="27"/>
      <c r="JCN109" s="61"/>
      <c r="JCO109" s="61"/>
      <c r="JCP109" s="61"/>
      <c r="JCQ109" s="30"/>
      <c r="JCR109" s="30"/>
      <c r="JCS109" s="30"/>
      <c r="JCT109" s="61"/>
      <c r="JCU109" s="30"/>
      <c r="JCV109" s="30"/>
      <c r="JCW109" s="30"/>
      <c r="JCX109" s="30"/>
      <c r="JCY109" s="61"/>
      <c r="JCZ109" s="60"/>
      <c r="JDA109" s="60"/>
      <c r="JDB109" s="60"/>
      <c r="JDC109" s="27"/>
      <c r="JDD109" s="61"/>
      <c r="JDE109" s="61"/>
      <c r="JDF109" s="61"/>
      <c r="JDG109" s="30"/>
      <c r="JDH109" s="30"/>
      <c r="JDI109" s="30"/>
      <c r="JDJ109" s="61"/>
      <c r="JDK109" s="30"/>
      <c r="JDL109" s="30"/>
      <c r="JDM109" s="30"/>
      <c r="JDN109" s="30"/>
      <c r="JDO109" s="61"/>
      <c r="JDP109" s="60"/>
      <c r="JDQ109" s="60"/>
      <c r="JDR109" s="60"/>
      <c r="JDS109" s="27"/>
      <c r="JDT109" s="61"/>
      <c r="JDU109" s="61"/>
      <c r="JDV109" s="61"/>
      <c r="JDW109" s="30"/>
      <c r="JDX109" s="30"/>
      <c r="JDY109" s="30"/>
      <c r="JDZ109" s="61"/>
      <c r="JEA109" s="30"/>
      <c r="JEB109" s="30"/>
      <c r="JEC109" s="30"/>
      <c r="JED109" s="30"/>
      <c r="JEE109" s="61"/>
      <c r="JEF109" s="60"/>
      <c r="JEG109" s="60"/>
      <c r="JEH109" s="60"/>
      <c r="JEI109" s="27"/>
      <c r="JEJ109" s="61"/>
      <c r="JEK109" s="61"/>
      <c r="JEL109" s="61"/>
      <c r="JEM109" s="30"/>
      <c r="JEN109" s="30"/>
      <c r="JEO109" s="30"/>
      <c r="JEP109" s="61"/>
      <c r="JEQ109" s="30"/>
      <c r="JER109" s="30"/>
      <c r="JES109" s="30"/>
      <c r="JET109" s="30"/>
      <c r="JEU109" s="61"/>
      <c r="JEV109" s="60"/>
      <c r="JEW109" s="60"/>
      <c r="JEX109" s="60"/>
      <c r="JEY109" s="27"/>
      <c r="JEZ109" s="61"/>
      <c r="JFA109" s="61"/>
      <c r="JFB109" s="61"/>
      <c r="JFC109" s="30"/>
      <c r="JFD109" s="30"/>
      <c r="JFE109" s="30"/>
      <c r="JFF109" s="61"/>
      <c r="JFG109" s="30"/>
      <c r="JFH109" s="30"/>
      <c r="JFI109" s="30"/>
      <c r="JFJ109" s="30"/>
      <c r="JFK109" s="61"/>
      <c r="JFL109" s="60"/>
      <c r="JFM109" s="60"/>
      <c r="JFN109" s="60"/>
      <c r="JFO109" s="27"/>
      <c r="JFP109" s="61"/>
      <c r="JFQ109" s="61"/>
      <c r="JFR109" s="61"/>
      <c r="JFS109" s="30"/>
      <c r="JFT109" s="30"/>
      <c r="JFU109" s="30"/>
      <c r="JFV109" s="61"/>
      <c r="JFW109" s="30"/>
      <c r="JFX109" s="30"/>
      <c r="JFY109" s="30"/>
      <c r="JFZ109" s="30"/>
      <c r="JGA109" s="61"/>
      <c r="JGB109" s="60"/>
      <c r="JGC109" s="60"/>
      <c r="JGD109" s="60"/>
      <c r="JGE109" s="27"/>
      <c r="JGF109" s="61"/>
      <c r="JGG109" s="61"/>
      <c r="JGH109" s="61"/>
      <c r="JGI109" s="30"/>
      <c r="JGJ109" s="30"/>
      <c r="JGK109" s="30"/>
      <c r="JGL109" s="61"/>
      <c r="JGM109" s="30"/>
      <c r="JGN109" s="30"/>
      <c r="JGO109" s="30"/>
      <c r="JGP109" s="30"/>
      <c r="JGQ109" s="61"/>
      <c r="JGR109" s="60"/>
      <c r="JGS109" s="60"/>
      <c r="JGT109" s="60"/>
      <c r="JGU109" s="27"/>
      <c r="JGV109" s="61"/>
      <c r="JGW109" s="61"/>
      <c r="JGX109" s="61"/>
      <c r="JGY109" s="30"/>
      <c r="JGZ109" s="30"/>
      <c r="JHA109" s="30"/>
      <c r="JHB109" s="61"/>
      <c r="JHC109" s="30"/>
      <c r="JHD109" s="30"/>
      <c r="JHE109" s="30"/>
      <c r="JHF109" s="30"/>
      <c r="JHG109" s="61"/>
      <c r="JHH109" s="60"/>
      <c r="JHI109" s="60"/>
      <c r="JHJ109" s="60"/>
      <c r="JHK109" s="27"/>
      <c r="JHL109" s="61"/>
      <c r="JHM109" s="61"/>
      <c r="JHN109" s="61"/>
      <c r="JHO109" s="30"/>
      <c r="JHP109" s="30"/>
      <c r="JHQ109" s="30"/>
      <c r="JHR109" s="61"/>
      <c r="JHS109" s="30"/>
      <c r="JHT109" s="30"/>
      <c r="JHU109" s="30"/>
      <c r="JHV109" s="30"/>
      <c r="JHW109" s="61"/>
      <c r="JHX109" s="60"/>
      <c r="JHY109" s="60"/>
      <c r="JHZ109" s="60"/>
      <c r="JIA109" s="27"/>
      <c r="JIB109" s="61"/>
      <c r="JIC109" s="61"/>
      <c r="JID109" s="61"/>
      <c r="JIE109" s="30"/>
      <c r="JIF109" s="30"/>
      <c r="JIG109" s="30"/>
      <c r="JIH109" s="61"/>
      <c r="JII109" s="30"/>
      <c r="JIJ109" s="30"/>
      <c r="JIK109" s="30"/>
      <c r="JIL109" s="30"/>
      <c r="JIM109" s="61"/>
      <c r="JIN109" s="60"/>
      <c r="JIO109" s="60"/>
      <c r="JIP109" s="60"/>
      <c r="JIQ109" s="27"/>
      <c r="JIR109" s="61"/>
      <c r="JIS109" s="61"/>
      <c r="JIT109" s="61"/>
      <c r="JIU109" s="30"/>
      <c r="JIV109" s="30"/>
      <c r="JIW109" s="30"/>
      <c r="JIX109" s="61"/>
      <c r="JIY109" s="30"/>
      <c r="JIZ109" s="30"/>
      <c r="JJA109" s="30"/>
      <c r="JJB109" s="30"/>
      <c r="JJC109" s="61"/>
      <c r="JJD109" s="60"/>
      <c r="JJE109" s="60"/>
      <c r="JJF109" s="60"/>
      <c r="JJG109" s="27"/>
      <c r="JJH109" s="61"/>
      <c r="JJI109" s="61"/>
      <c r="JJJ109" s="61"/>
      <c r="JJK109" s="30"/>
      <c r="JJL109" s="30"/>
      <c r="JJM109" s="30"/>
      <c r="JJN109" s="61"/>
      <c r="JJO109" s="30"/>
      <c r="JJP109" s="30"/>
      <c r="JJQ109" s="30"/>
      <c r="JJR109" s="30"/>
      <c r="JJS109" s="61"/>
      <c r="JJT109" s="60"/>
      <c r="JJU109" s="60"/>
      <c r="JJV109" s="60"/>
      <c r="JJW109" s="27"/>
      <c r="JJX109" s="61"/>
      <c r="JJY109" s="61"/>
      <c r="JJZ109" s="61"/>
      <c r="JKA109" s="30"/>
      <c r="JKB109" s="30"/>
      <c r="JKC109" s="30"/>
      <c r="JKD109" s="61"/>
      <c r="JKE109" s="30"/>
      <c r="JKF109" s="30"/>
      <c r="JKG109" s="30"/>
      <c r="JKH109" s="30"/>
      <c r="JKI109" s="61"/>
      <c r="JKJ109" s="60"/>
      <c r="JKK109" s="60"/>
      <c r="JKL109" s="60"/>
      <c r="JKM109" s="27"/>
      <c r="JKN109" s="61"/>
      <c r="JKO109" s="61"/>
      <c r="JKP109" s="61"/>
      <c r="JKQ109" s="30"/>
      <c r="JKR109" s="30"/>
      <c r="JKS109" s="30"/>
      <c r="JKT109" s="61"/>
      <c r="JKU109" s="30"/>
      <c r="JKV109" s="30"/>
      <c r="JKW109" s="30"/>
      <c r="JKX109" s="30"/>
      <c r="JKY109" s="61"/>
      <c r="JKZ109" s="60"/>
      <c r="JLA109" s="60"/>
      <c r="JLB109" s="60"/>
      <c r="JLC109" s="27"/>
      <c r="JLD109" s="61"/>
      <c r="JLE109" s="61"/>
      <c r="JLF109" s="61"/>
      <c r="JLG109" s="30"/>
      <c r="JLH109" s="30"/>
      <c r="JLI109" s="30"/>
      <c r="JLJ109" s="61"/>
      <c r="JLK109" s="30"/>
      <c r="JLL109" s="30"/>
      <c r="JLM109" s="30"/>
      <c r="JLN109" s="30"/>
      <c r="JLO109" s="61"/>
      <c r="JLP109" s="60"/>
      <c r="JLQ109" s="60"/>
      <c r="JLR109" s="60"/>
      <c r="JLS109" s="27"/>
      <c r="JLT109" s="61"/>
      <c r="JLU109" s="61"/>
      <c r="JLV109" s="61"/>
      <c r="JLW109" s="30"/>
      <c r="JLX109" s="30"/>
      <c r="JLY109" s="30"/>
      <c r="JLZ109" s="61"/>
      <c r="JMA109" s="30"/>
      <c r="JMB109" s="30"/>
      <c r="JMC109" s="30"/>
      <c r="JMD109" s="30"/>
      <c r="JME109" s="61"/>
      <c r="JMF109" s="60"/>
      <c r="JMG109" s="60"/>
      <c r="JMH109" s="60"/>
      <c r="JMI109" s="27"/>
      <c r="JMJ109" s="61"/>
      <c r="JMK109" s="61"/>
      <c r="JML109" s="61"/>
      <c r="JMM109" s="30"/>
      <c r="JMN109" s="30"/>
      <c r="JMO109" s="30"/>
      <c r="JMP109" s="61"/>
      <c r="JMQ109" s="30"/>
      <c r="JMR109" s="30"/>
      <c r="JMS109" s="30"/>
      <c r="JMT109" s="30"/>
      <c r="JMU109" s="61"/>
      <c r="JMV109" s="60"/>
      <c r="JMW109" s="60"/>
      <c r="JMX109" s="60"/>
      <c r="JMY109" s="27"/>
      <c r="JMZ109" s="61"/>
      <c r="JNA109" s="61"/>
      <c r="JNB109" s="61"/>
      <c r="JNC109" s="30"/>
      <c r="JND109" s="30"/>
      <c r="JNE109" s="30"/>
      <c r="JNF109" s="61"/>
      <c r="JNG109" s="30"/>
      <c r="JNH109" s="30"/>
      <c r="JNI109" s="30"/>
      <c r="JNJ109" s="30"/>
      <c r="JNK109" s="61"/>
      <c r="JNL109" s="60"/>
      <c r="JNM109" s="60"/>
      <c r="JNN109" s="60"/>
      <c r="JNO109" s="27"/>
      <c r="JNP109" s="61"/>
      <c r="JNQ109" s="61"/>
      <c r="JNR109" s="61"/>
      <c r="JNS109" s="30"/>
      <c r="JNT109" s="30"/>
      <c r="JNU109" s="30"/>
      <c r="JNV109" s="61"/>
      <c r="JNW109" s="30"/>
      <c r="JNX109" s="30"/>
      <c r="JNY109" s="30"/>
      <c r="JNZ109" s="30"/>
      <c r="JOA109" s="61"/>
      <c r="JOB109" s="60"/>
      <c r="JOC109" s="60"/>
      <c r="JOD109" s="60"/>
      <c r="JOE109" s="27"/>
      <c r="JOF109" s="61"/>
      <c r="JOG109" s="61"/>
      <c r="JOH109" s="61"/>
      <c r="JOI109" s="30"/>
      <c r="JOJ109" s="30"/>
      <c r="JOK109" s="30"/>
      <c r="JOL109" s="61"/>
      <c r="JOM109" s="30"/>
      <c r="JON109" s="30"/>
      <c r="JOO109" s="30"/>
      <c r="JOP109" s="30"/>
      <c r="JOQ109" s="61"/>
      <c r="JOR109" s="60"/>
      <c r="JOS109" s="60"/>
      <c r="JOT109" s="60"/>
      <c r="JOU109" s="27"/>
      <c r="JOV109" s="61"/>
      <c r="JOW109" s="61"/>
      <c r="JOX109" s="61"/>
      <c r="JOY109" s="30"/>
      <c r="JOZ109" s="30"/>
      <c r="JPA109" s="30"/>
      <c r="JPB109" s="61"/>
      <c r="JPC109" s="30"/>
      <c r="JPD109" s="30"/>
      <c r="JPE109" s="30"/>
      <c r="JPF109" s="30"/>
      <c r="JPG109" s="61"/>
      <c r="JPH109" s="60"/>
      <c r="JPI109" s="60"/>
      <c r="JPJ109" s="60"/>
      <c r="JPK109" s="27"/>
      <c r="JPL109" s="61"/>
      <c r="JPM109" s="61"/>
      <c r="JPN109" s="61"/>
      <c r="JPO109" s="30"/>
      <c r="JPP109" s="30"/>
      <c r="JPQ109" s="30"/>
      <c r="JPR109" s="61"/>
      <c r="JPS109" s="30"/>
      <c r="JPT109" s="30"/>
      <c r="JPU109" s="30"/>
      <c r="JPV109" s="30"/>
      <c r="JPW109" s="61"/>
      <c r="JPX109" s="60"/>
      <c r="JPY109" s="60"/>
      <c r="JPZ109" s="60"/>
      <c r="JQA109" s="27"/>
      <c r="JQB109" s="61"/>
      <c r="JQC109" s="61"/>
      <c r="JQD109" s="61"/>
      <c r="JQE109" s="30"/>
      <c r="JQF109" s="30"/>
      <c r="JQG109" s="30"/>
      <c r="JQH109" s="61"/>
      <c r="JQI109" s="30"/>
      <c r="JQJ109" s="30"/>
      <c r="JQK109" s="30"/>
      <c r="JQL109" s="30"/>
      <c r="JQM109" s="61"/>
      <c r="JQN109" s="60"/>
      <c r="JQO109" s="60"/>
      <c r="JQP109" s="60"/>
      <c r="JQQ109" s="27"/>
      <c r="JQR109" s="61"/>
      <c r="JQS109" s="61"/>
      <c r="JQT109" s="61"/>
      <c r="JQU109" s="30"/>
      <c r="JQV109" s="30"/>
      <c r="JQW109" s="30"/>
      <c r="JQX109" s="61"/>
      <c r="JQY109" s="30"/>
      <c r="JQZ109" s="30"/>
      <c r="JRA109" s="30"/>
      <c r="JRB109" s="30"/>
      <c r="JRC109" s="61"/>
      <c r="JRD109" s="60"/>
      <c r="JRE109" s="60"/>
      <c r="JRF109" s="60"/>
      <c r="JRG109" s="27"/>
      <c r="JRH109" s="61"/>
      <c r="JRI109" s="61"/>
      <c r="JRJ109" s="61"/>
      <c r="JRK109" s="30"/>
      <c r="JRL109" s="30"/>
      <c r="JRM109" s="30"/>
      <c r="JRN109" s="61"/>
      <c r="JRO109" s="30"/>
      <c r="JRP109" s="30"/>
      <c r="JRQ109" s="30"/>
      <c r="JRR109" s="30"/>
      <c r="JRS109" s="61"/>
      <c r="JRT109" s="60"/>
      <c r="JRU109" s="60"/>
      <c r="JRV109" s="60"/>
      <c r="JRW109" s="27"/>
      <c r="JRX109" s="61"/>
      <c r="JRY109" s="61"/>
      <c r="JRZ109" s="61"/>
      <c r="JSA109" s="30"/>
      <c r="JSB109" s="30"/>
      <c r="JSC109" s="30"/>
      <c r="JSD109" s="61"/>
      <c r="JSE109" s="30"/>
      <c r="JSF109" s="30"/>
      <c r="JSG109" s="30"/>
      <c r="JSH109" s="30"/>
      <c r="JSI109" s="61"/>
      <c r="JSJ109" s="60"/>
      <c r="JSK109" s="60"/>
      <c r="JSL109" s="60"/>
      <c r="JSM109" s="27"/>
      <c r="JSN109" s="61"/>
      <c r="JSO109" s="61"/>
      <c r="JSP109" s="61"/>
      <c r="JSQ109" s="30"/>
      <c r="JSR109" s="30"/>
      <c r="JSS109" s="30"/>
      <c r="JST109" s="61"/>
      <c r="JSU109" s="30"/>
      <c r="JSV109" s="30"/>
      <c r="JSW109" s="30"/>
      <c r="JSX109" s="30"/>
      <c r="JSY109" s="61"/>
      <c r="JSZ109" s="60"/>
      <c r="JTA109" s="60"/>
      <c r="JTB109" s="60"/>
      <c r="JTC109" s="27"/>
      <c r="JTD109" s="61"/>
      <c r="JTE109" s="61"/>
      <c r="JTF109" s="61"/>
      <c r="JTG109" s="30"/>
      <c r="JTH109" s="30"/>
      <c r="JTI109" s="30"/>
      <c r="JTJ109" s="61"/>
      <c r="JTK109" s="30"/>
      <c r="JTL109" s="30"/>
      <c r="JTM109" s="30"/>
      <c r="JTN109" s="30"/>
      <c r="JTO109" s="61"/>
      <c r="JTP109" s="60"/>
      <c r="JTQ109" s="60"/>
      <c r="JTR109" s="60"/>
      <c r="JTS109" s="27"/>
      <c r="JTT109" s="61"/>
      <c r="JTU109" s="61"/>
      <c r="JTV109" s="61"/>
      <c r="JTW109" s="30"/>
      <c r="JTX109" s="30"/>
      <c r="JTY109" s="30"/>
      <c r="JTZ109" s="61"/>
      <c r="JUA109" s="30"/>
      <c r="JUB109" s="30"/>
      <c r="JUC109" s="30"/>
      <c r="JUD109" s="30"/>
      <c r="JUE109" s="61"/>
      <c r="JUF109" s="60"/>
      <c r="JUG109" s="60"/>
      <c r="JUH109" s="60"/>
      <c r="JUI109" s="27"/>
      <c r="JUJ109" s="61"/>
      <c r="JUK109" s="61"/>
      <c r="JUL109" s="61"/>
      <c r="JUM109" s="30"/>
      <c r="JUN109" s="30"/>
      <c r="JUO109" s="30"/>
      <c r="JUP109" s="61"/>
      <c r="JUQ109" s="30"/>
      <c r="JUR109" s="30"/>
      <c r="JUS109" s="30"/>
      <c r="JUT109" s="30"/>
      <c r="JUU109" s="61"/>
      <c r="JUV109" s="60"/>
      <c r="JUW109" s="60"/>
      <c r="JUX109" s="60"/>
      <c r="JUY109" s="27"/>
      <c r="JUZ109" s="61"/>
      <c r="JVA109" s="61"/>
      <c r="JVB109" s="61"/>
      <c r="JVC109" s="30"/>
      <c r="JVD109" s="30"/>
      <c r="JVE109" s="30"/>
      <c r="JVF109" s="61"/>
      <c r="JVG109" s="30"/>
      <c r="JVH109" s="30"/>
      <c r="JVI109" s="30"/>
      <c r="JVJ109" s="30"/>
      <c r="JVK109" s="61"/>
      <c r="JVL109" s="60"/>
      <c r="JVM109" s="60"/>
      <c r="JVN109" s="60"/>
      <c r="JVO109" s="27"/>
      <c r="JVP109" s="61"/>
      <c r="JVQ109" s="61"/>
      <c r="JVR109" s="61"/>
      <c r="JVS109" s="30"/>
      <c r="JVT109" s="30"/>
      <c r="JVU109" s="30"/>
      <c r="JVV109" s="61"/>
      <c r="JVW109" s="30"/>
      <c r="JVX109" s="30"/>
      <c r="JVY109" s="30"/>
      <c r="JVZ109" s="30"/>
      <c r="JWA109" s="61"/>
      <c r="JWB109" s="60"/>
      <c r="JWC109" s="60"/>
      <c r="JWD109" s="60"/>
      <c r="JWE109" s="27"/>
      <c r="JWF109" s="61"/>
      <c r="JWG109" s="61"/>
      <c r="JWH109" s="61"/>
      <c r="JWI109" s="30"/>
      <c r="JWJ109" s="30"/>
      <c r="JWK109" s="30"/>
      <c r="JWL109" s="61"/>
      <c r="JWM109" s="30"/>
      <c r="JWN109" s="30"/>
      <c r="JWO109" s="30"/>
      <c r="JWP109" s="30"/>
      <c r="JWQ109" s="61"/>
      <c r="JWR109" s="60"/>
      <c r="JWS109" s="60"/>
      <c r="JWT109" s="60"/>
      <c r="JWU109" s="27"/>
      <c r="JWV109" s="61"/>
      <c r="JWW109" s="61"/>
      <c r="JWX109" s="61"/>
      <c r="JWY109" s="30"/>
      <c r="JWZ109" s="30"/>
      <c r="JXA109" s="30"/>
      <c r="JXB109" s="61"/>
      <c r="JXC109" s="30"/>
      <c r="JXD109" s="30"/>
      <c r="JXE109" s="30"/>
      <c r="JXF109" s="30"/>
      <c r="JXG109" s="61"/>
      <c r="JXH109" s="60"/>
      <c r="JXI109" s="60"/>
      <c r="JXJ109" s="60"/>
      <c r="JXK109" s="27"/>
      <c r="JXL109" s="61"/>
      <c r="JXM109" s="61"/>
      <c r="JXN109" s="61"/>
      <c r="JXO109" s="30"/>
      <c r="JXP109" s="30"/>
      <c r="JXQ109" s="30"/>
      <c r="JXR109" s="61"/>
      <c r="JXS109" s="30"/>
      <c r="JXT109" s="30"/>
      <c r="JXU109" s="30"/>
      <c r="JXV109" s="30"/>
      <c r="JXW109" s="61"/>
      <c r="JXX109" s="60"/>
      <c r="JXY109" s="60"/>
      <c r="JXZ109" s="60"/>
      <c r="JYA109" s="27"/>
      <c r="JYB109" s="61"/>
      <c r="JYC109" s="61"/>
      <c r="JYD109" s="61"/>
      <c r="JYE109" s="30"/>
      <c r="JYF109" s="30"/>
      <c r="JYG109" s="30"/>
      <c r="JYH109" s="61"/>
      <c r="JYI109" s="30"/>
      <c r="JYJ109" s="30"/>
      <c r="JYK109" s="30"/>
      <c r="JYL109" s="30"/>
      <c r="JYM109" s="61"/>
      <c r="JYN109" s="60"/>
      <c r="JYO109" s="60"/>
      <c r="JYP109" s="60"/>
      <c r="JYQ109" s="27"/>
      <c r="JYR109" s="61"/>
      <c r="JYS109" s="61"/>
      <c r="JYT109" s="61"/>
      <c r="JYU109" s="30"/>
      <c r="JYV109" s="30"/>
      <c r="JYW109" s="30"/>
      <c r="JYX109" s="61"/>
      <c r="JYY109" s="30"/>
      <c r="JYZ109" s="30"/>
      <c r="JZA109" s="30"/>
      <c r="JZB109" s="30"/>
      <c r="JZC109" s="61"/>
      <c r="JZD109" s="60"/>
      <c r="JZE109" s="60"/>
      <c r="JZF109" s="60"/>
      <c r="JZG109" s="27"/>
      <c r="JZH109" s="61"/>
      <c r="JZI109" s="61"/>
      <c r="JZJ109" s="61"/>
      <c r="JZK109" s="30"/>
      <c r="JZL109" s="30"/>
      <c r="JZM109" s="30"/>
      <c r="JZN109" s="61"/>
      <c r="JZO109" s="30"/>
      <c r="JZP109" s="30"/>
      <c r="JZQ109" s="30"/>
      <c r="JZR109" s="30"/>
      <c r="JZS109" s="61"/>
      <c r="JZT109" s="60"/>
      <c r="JZU109" s="60"/>
      <c r="JZV109" s="60"/>
      <c r="JZW109" s="27"/>
      <c r="JZX109" s="61"/>
      <c r="JZY109" s="61"/>
      <c r="JZZ109" s="61"/>
      <c r="KAA109" s="30"/>
      <c r="KAB109" s="30"/>
      <c r="KAC109" s="30"/>
      <c r="KAD109" s="61"/>
      <c r="KAE109" s="30"/>
      <c r="KAF109" s="30"/>
      <c r="KAG109" s="30"/>
      <c r="KAH109" s="30"/>
      <c r="KAI109" s="61"/>
      <c r="KAJ109" s="60"/>
      <c r="KAK109" s="60"/>
      <c r="KAL109" s="60"/>
      <c r="KAM109" s="27"/>
      <c r="KAN109" s="61"/>
      <c r="KAO109" s="61"/>
      <c r="KAP109" s="61"/>
      <c r="KAQ109" s="30"/>
      <c r="KAR109" s="30"/>
      <c r="KAS109" s="30"/>
      <c r="KAT109" s="61"/>
      <c r="KAU109" s="30"/>
      <c r="KAV109" s="30"/>
      <c r="KAW109" s="30"/>
      <c r="KAX109" s="30"/>
      <c r="KAY109" s="61"/>
      <c r="KAZ109" s="60"/>
      <c r="KBA109" s="60"/>
      <c r="KBB109" s="60"/>
      <c r="KBC109" s="27"/>
      <c r="KBD109" s="61"/>
      <c r="KBE109" s="61"/>
      <c r="KBF109" s="61"/>
      <c r="KBG109" s="30"/>
      <c r="KBH109" s="30"/>
      <c r="KBI109" s="30"/>
      <c r="KBJ109" s="61"/>
      <c r="KBK109" s="30"/>
      <c r="KBL109" s="30"/>
      <c r="KBM109" s="30"/>
      <c r="KBN109" s="30"/>
      <c r="KBO109" s="61"/>
      <c r="KBP109" s="60"/>
      <c r="KBQ109" s="60"/>
      <c r="KBR109" s="60"/>
      <c r="KBS109" s="27"/>
      <c r="KBT109" s="61"/>
      <c r="KBU109" s="61"/>
      <c r="KBV109" s="61"/>
      <c r="KBW109" s="30"/>
      <c r="KBX109" s="30"/>
      <c r="KBY109" s="30"/>
      <c r="KBZ109" s="61"/>
      <c r="KCA109" s="30"/>
      <c r="KCB109" s="30"/>
      <c r="KCC109" s="30"/>
      <c r="KCD109" s="30"/>
      <c r="KCE109" s="61"/>
      <c r="KCF109" s="60"/>
      <c r="KCG109" s="60"/>
      <c r="KCH109" s="60"/>
      <c r="KCI109" s="27"/>
      <c r="KCJ109" s="61"/>
      <c r="KCK109" s="61"/>
      <c r="KCL109" s="61"/>
      <c r="KCM109" s="30"/>
      <c r="KCN109" s="30"/>
      <c r="KCO109" s="30"/>
      <c r="KCP109" s="61"/>
      <c r="KCQ109" s="30"/>
      <c r="KCR109" s="30"/>
      <c r="KCS109" s="30"/>
      <c r="KCT109" s="30"/>
      <c r="KCU109" s="61"/>
      <c r="KCV109" s="60"/>
      <c r="KCW109" s="60"/>
      <c r="KCX109" s="60"/>
      <c r="KCY109" s="27"/>
      <c r="KCZ109" s="61"/>
      <c r="KDA109" s="61"/>
      <c r="KDB109" s="61"/>
      <c r="KDC109" s="30"/>
      <c r="KDD109" s="30"/>
      <c r="KDE109" s="30"/>
      <c r="KDF109" s="61"/>
      <c r="KDG109" s="30"/>
      <c r="KDH109" s="30"/>
      <c r="KDI109" s="30"/>
      <c r="KDJ109" s="30"/>
      <c r="KDK109" s="61"/>
      <c r="KDL109" s="60"/>
      <c r="KDM109" s="60"/>
      <c r="KDN109" s="60"/>
      <c r="KDO109" s="27"/>
      <c r="KDP109" s="61"/>
      <c r="KDQ109" s="61"/>
      <c r="KDR109" s="61"/>
      <c r="KDS109" s="30"/>
      <c r="KDT109" s="30"/>
      <c r="KDU109" s="30"/>
      <c r="KDV109" s="61"/>
      <c r="KDW109" s="30"/>
      <c r="KDX109" s="30"/>
      <c r="KDY109" s="30"/>
      <c r="KDZ109" s="30"/>
      <c r="KEA109" s="61"/>
      <c r="KEB109" s="60"/>
      <c r="KEC109" s="60"/>
      <c r="KED109" s="60"/>
      <c r="KEE109" s="27"/>
      <c r="KEF109" s="61"/>
      <c r="KEG109" s="61"/>
      <c r="KEH109" s="61"/>
      <c r="KEI109" s="30"/>
      <c r="KEJ109" s="30"/>
      <c r="KEK109" s="30"/>
      <c r="KEL109" s="61"/>
      <c r="KEM109" s="30"/>
      <c r="KEN109" s="30"/>
      <c r="KEO109" s="30"/>
      <c r="KEP109" s="30"/>
      <c r="KEQ109" s="61"/>
      <c r="KER109" s="60"/>
      <c r="KES109" s="60"/>
      <c r="KET109" s="60"/>
      <c r="KEU109" s="27"/>
      <c r="KEV109" s="61"/>
      <c r="KEW109" s="61"/>
      <c r="KEX109" s="61"/>
      <c r="KEY109" s="30"/>
      <c r="KEZ109" s="30"/>
      <c r="KFA109" s="30"/>
      <c r="KFB109" s="61"/>
      <c r="KFC109" s="30"/>
      <c r="KFD109" s="30"/>
      <c r="KFE109" s="30"/>
      <c r="KFF109" s="30"/>
      <c r="KFG109" s="61"/>
      <c r="KFH109" s="60"/>
      <c r="KFI109" s="60"/>
      <c r="KFJ109" s="60"/>
      <c r="KFK109" s="27"/>
      <c r="KFL109" s="61"/>
      <c r="KFM109" s="61"/>
      <c r="KFN109" s="61"/>
      <c r="KFO109" s="30"/>
      <c r="KFP109" s="30"/>
      <c r="KFQ109" s="30"/>
      <c r="KFR109" s="61"/>
      <c r="KFS109" s="30"/>
      <c r="KFT109" s="30"/>
      <c r="KFU109" s="30"/>
      <c r="KFV109" s="30"/>
      <c r="KFW109" s="61"/>
      <c r="KFX109" s="60"/>
      <c r="KFY109" s="60"/>
      <c r="KFZ109" s="60"/>
      <c r="KGA109" s="27"/>
      <c r="KGB109" s="61"/>
      <c r="KGC109" s="61"/>
      <c r="KGD109" s="61"/>
      <c r="KGE109" s="30"/>
      <c r="KGF109" s="30"/>
      <c r="KGG109" s="30"/>
      <c r="KGH109" s="61"/>
      <c r="KGI109" s="30"/>
      <c r="KGJ109" s="30"/>
      <c r="KGK109" s="30"/>
      <c r="KGL109" s="30"/>
      <c r="KGM109" s="61"/>
      <c r="KGN109" s="60"/>
      <c r="KGO109" s="60"/>
      <c r="KGP109" s="60"/>
      <c r="KGQ109" s="27"/>
      <c r="KGR109" s="61"/>
      <c r="KGS109" s="61"/>
      <c r="KGT109" s="61"/>
      <c r="KGU109" s="30"/>
      <c r="KGV109" s="30"/>
      <c r="KGW109" s="30"/>
      <c r="KGX109" s="61"/>
      <c r="KGY109" s="30"/>
      <c r="KGZ109" s="30"/>
      <c r="KHA109" s="30"/>
      <c r="KHB109" s="30"/>
      <c r="KHC109" s="61"/>
      <c r="KHD109" s="60"/>
      <c r="KHE109" s="60"/>
      <c r="KHF109" s="60"/>
      <c r="KHG109" s="27"/>
      <c r="KHH109" s="61"/>
      <c r="KHI109" s="61"/>
      <c r="KHJ109" s="61"/>
      <c r="KHK109" s="30"/>
      <c r="KHL109" s="30"/>
      <c r="KHM109" s="30"/>
      <c r="KHN109" s="61"/>
      <c r="KHO109" s="30"/>
      <c r="KHP109" s="30"/>
      <c r="KHQ109" s="30"/>
      <c r="KHR109" s="30"/>
      <c r="KHS109" s="61"/>
      <c r="KHT109" s="60"/>
      <c r="KHU109" s="60"/>
      <c r="KHV109" s="60"/>
      <c r="KHW109" s="27"/>
      <c r="KHX109" s="61"/>
      <c r="KHY109" s="61"/>
      <c r="KHZ109" s="61"/>
      <c r="KIA109" s="30"/>
      <c r="KIB109" s="30"/>
      <c r="KIC109" s="30"/>
      <c r="KID109" s="61"/>
      <c r="KIE109" s="30"/>
      <c r="KIF109" s="30"/>
      <c r="KIG109" s="30"/>
      <c r="KIH109" s="30"/>
      <c r="KII109" s="61"/>
      <c r="KIJ109" s="60"/>
      <c r="KIK109" s="60"/>
      <c r="KIL109" s="60"/>
      <c r="KIM109" s="27"/>
      <c r="KIN109" s="61"/>
      <c r="KIO109" s="61"/>
      <c r="KIP109" s="61"/>
      <c r="KIQ109" s="30"/>
      <c r="KIR109" s="30"/>
      <c r="KIS109" s="30"/>
      <c r="KIT109" s="61"/>
      <c r="KIU109" s="30"/>
      <c r="KIV109" s="30"/>
      <c r="KIW109" s="30"/>
      <c r="KIX109" s="30"/>
      <c r="KIY109" s="61"/>
      <c r="KIZ109" s="60"/>
      <c r="KJA109" s="60"/>
      <c r="KJB109" s="60"/>
      <c r="KJC109" s="27"/>
      <c r="KJD109" s="61"/>
      <c r="KJE109" s="61"/>
      <c r="KJF109" s="61"/>
      <c r="KJG109" s="30"/>
      <c r="KJH109" s="30"/>
      <c r="KJI109" s="30"/>
      <c r="KJJ109" s="61"/>
      <c r="KJK109" s="30"/>
      <c r="KJL109" s="30"/>
      <c r="KJM109" s="30"/>
      <c r="KJN109" s="30"/>
      <c r="KJO109" s="61"/>
      <c r="KJP109" s="60"/>
      <c r="KJQ109" s="60"/>
      <c r="KJR109" s="60"/>
      <c r="KJS109" s="27"/>
      <c r="KJT109" s="61"/>
      <c r="KJU109" s="61"/>
      <c r="KJV109" s="61"/>
      <c r="KJW109" s="30"/>
      <c r="KJX109" s="30"/>
      <c r="KJY109" s="30"/>
      <c r="KJZ109" s="61"/>
      <c r="KKA109" s="30"/>
      <c r="KKB109" s="30"/>
      <c r="KKC109" s="30"/>
      <c r="KKD109" s="30"/>
      <c r="KKE109" s="61"/>
      <c r="KKF109" s="60"/>
      <c r="KKG109" s="60"/>
      <c r="KKH109" s="60"/>
      <c r="KKI109" s="27"/>
      <c r="KKJ109" s="61"/>
      <c r="KKK109" s="61"/>
      <c r="KKL109" s="61"/>
      <c r="KKM109" s="30"/>
      <c r="KKN109" s="30"/>
      <c r="KKO109" s="30"/>
      <c r="KKP109" s="61"/>
      <c r="KKQ109" s="30"/>
      <c r="KKR109" s="30"/>
      <c r="KKS109" s="30"/>
      <c r="KKT109" s="30"/>
      <c r="KKU109" s="61"/>
      <c r="KKV109" s="60"/>
      <c r="KKW109" s="60"/>
      <c r="KKX109" s="60"/>
      <c r="KKY109" s="27"/>
      <c r="KKZ109" s="61"/>
      <c r="KLA109" s="61"/>
      <c r="KLB109" s="61"/>
      <c r="KLC109" s="30"/>
      <c r="KLD109" s="30"/>
      <c r="KLE109" s="30"/>
      <c r="KLF109" s="61"/>
      <c r="KLG109" s="30"/>
      <c r="KLH109" s="30"/>
      <c r="KLI109" s="30"/>
      <c r="KLJ109" s="30"/>
      <c r="KLK109" s="61"/>
      <c r="KLL109" s="60"/>
      <c r="KLM109" s="60"/>
      <c r="KLN109" s="60"/>
      <c r="KLO109" s="27"/>
      <c r="KLP109" s="61"/>
      <c r="KLQ109" s="61"/>
      <c r="KLR109" s="61"/>
      <c r="KLS109" s="30"/>
      <c r="KLT109" s="30"/>
      <c r="KLU109" s="30"/>
      <c r="KLV109" s="61"/>
      <c r="KLW109" s="30"/>
      <c r="KLX109" s="30"/>
      <c r="KLY109" s="30"/>
      <c r="KLZ109" s="30"/>
      <c r="KMA109" s="61"/>
      <c r="KMB109" s="60"/>
      <c r="KMC109" s="60"/>
      <c r="KMD109" s="60"/>
      <c r="KME109" s="27"/>
      <c r="KMF109" s="61"/>
      <c r="KMG109" s="61"/>
      <c r="KMH109" s="61"/>
      <c r="KMI109" s="30"/>
      <c r="KMJ109" s="30"/>
      <c r="KMK109" s="30"/>
      <c r="KML109" s="61"/>
      <c r="KMM109" s="30"/>
      <c r="KMN109" s="30"/>
      <c r="KMO109" s="30"/>
      <c r="KMP109" s="30"/>
      <c r="KMQ109" s="61"/>
      <c r="KMR109" s="60"/>
      <c r="KMS109" s="60"/>
      <c r="KMT109" s="60"/>
      <c r="KMU109" s="27"/>
      <c r="KMV109" s="61"/>
      <c r="KMW109" s="61"/>
      <c r="KMX109" s="61"/>
      <c r="KMY109" s="30"/>
      <c r="KMZ109" s="30"/>
      <c r="KNA109" s="30"/>
      <c r="KNB109" s="61"/>
      <c r="KNC109" s="30"/>
      <c r="KND109" s="30"/>
      <c r="KNE109" s="30"/>
      <c r="KNF109" s="30"/>
      <c r="KNG109" s="61"/>
      <c r="KNH109" s="60"/>
      <c r="KNI109" s="60"/>
      <c r="KNJ109" s="60"/>
      <c r="KNK109" s="27"/>
      <c r="KNL109" s="61"/>
      <c r="KNM109" s="61"/>
      <c r="KNN109" s="61"/>
      <c r="KNO109" s="30"/>
      <c r="KNP109" s="30"/>
      <c r="KNQ109" s="30"/>
      <c r="KNR109" s="61"/>
      <c r="KNS109" s="30"/>
      <c r="KNT109" s="30"/>
      <c r="KNU109" s="30"/>
      <c r="KNV109" s="30"/>
      <c r="KNW109" s="61"/>
      <c r="KNX109" s="60"/>
      <c r="KNY109" s="60"/>
      <c r="KNZ109" s="60"/>
      <c r="KOA109" s="27"/>
      <c r="KOB109" s="61"/>
      <c r="KOC109" s="61"/>
      <c r="KOD109" s="61"/>
      <c r="KOE109" s="30"/>
      <c r="KOF109" s="30"/>
      <c r="KOG109" s="30"/>
      <c r="KOH109" s="61"/>
      <c r="KOI109" s="30"/>
      <c r="KOJ109" s="30"/>
      <c r="KOK109" s="30"/>
      <c r="KOL109" s="30"/>
      <c r="KOM109" s="61"/>
      <c r="KON109" s="60"/>
      <c r="KOO109" s="60"/>
      <c r="KOP109" s="60"/>
      <c r="KOQ109" s="27"/>
      <c r="KOR109" s="61"/>
      <c r="KOS109" s="61"/>
      <c r="KOT109" s="61"/>
      <c r="KOU109" s="30"/>
      <c r="KOV109" s="30"/>
      <c r="KOW109" s="30"/>
      <c r="KOX109" s="61"/>
      <c r="KOY109" s="30"/>
      <c r="KOZ109" s="30"/>
      <c r="KPA109" s="30"/>
      <c r="KPB109" s="30"/>
      <c r="KPC109" s="61"/>
      <c r="KPD109" s="60"/>
      <c r="KPE109" s="60"/>
      <c r="KPF109" s="60"/>
      <c r="KPG109" s="27"/>
      <c r="KPH109" s="61"/>
      <c r="KPI109" s="61"/>
      <c r="KPJ109" s="61"/>
      <c r="KPK109" s="30"/>
      <c r="KPL109" s="30"/>
      <c r="KPM109" s="30"/>
      <c r="KPN109" s="61"/>
      <c r="KPO109" s="30"/>
      <c r="KPP109" s="30"/>
      <c r="KPQ109" s="30"/>
      <c r="KPR109" s="30"/>
      <c r="KPS109" s="61"/>
      <c r="KPT109" s="60"/>
      <c r="KPU109" s="60"/>
      <c r="KPV109" s="60"/>
      <c r="KPW109" s="27"/>
      <c r="KPX109" s="61"/>
      <c r="KPY109" s="61"/>
      <c r="KPZ109" s="61"/>
      <c r="KQA109" s="30"/>
      <c r="KQB109" s="30"/>
      <c r="KQC109" s="30"/>
      <c r="KQD109" s="61"/>
      <c r="KQE109" s="30"/>
      <c r="KQF109" s="30"/>
      <c r="KQG109" s="30"/>
      <c r="KQH109" s="30"/>
      <c r="KQI109" s="61"/>
      <c r="KQJ109" s="60"/>
      <c r="KQK109" s="60"/>
      <c r="KQL109" s="60"/>
      <c r="KQM109" s="27"/>
      <c r="KQN109" s="61"/>
      <c r="KQO109" s="61"/>
      <c r="KQP109" s="61"/>
      <c r="KQQ109" s="30"/>
      <c r="KQR109" s="30"/>
      <c r="KQS109" s="30"/>
      <c r="KQT109" s="61"/>
      <c r="KQU109" s="30"/>
      <c r="KQV109" s="30"/>
      <c r="KQW109" s="30"/>
      <c r="KQX109" s="30"/>
      <c r="KQY109" s="61"/>
      <c r="KQZ109" s="60"/>
      <c r="KRA109" s="60"/>
      <c r="KRB109" s="60"/>
      <c r="KRC109" s="27"/>
      <c r="KRD109" s="61"/>
      <c r="KRE109" s="61"/>
      <c r="KRF109" s="61"/>
      <c r="KRG109" s="30"/>
      <c r="KRH109" s="30"/>
      <c r="KRI109" s="30"/>
      <c r="KRJ109" s="61"/>
      <c r="KRK109" s="30"/>
      <c r="KRL109" s="30"/>
      <c r="KRM109" s="30"/>
      <c r="KRN109" s="30"/>
      <c r="KRO109" s="61"/>
      <c r="KRP109" s="60"/>
      <c r="KRQ109" s="60"/>
      <c r="KRR109" s="60"/>
      <c r="KRS109" s="27"/>
      <c r="KRT109" s="61"/>
      <c r="KRU109" s="61"/>
      <c r="KRV109" s="61"/>
      <c r="KRW109" s="30"/>
      <c r="KRX109" s="30"/>
      <c r="KRY109" s="30"/>
      <c r="KRZ109" s="61"/>
      <c r="KSA109" s="30"/>
      <c r="KSB109" s="30"/>
      <c r="KSC109" s="30"/>
      <c r="KSD109" s="30"/>
      <c r="KSE109" s="61"/>
      <c r="KSF109" s="60"/>
      <c r="KSG109" s="60"/>
      <c r="KSH109" s="60"/>
      <c r="KSI109" s="27"/>
      <c r="KSJ109" s="61"/>
      <c r="KSK109" s="61"/>
      <c r="KSL109" s="61"/>
      <c r="KSM109" s="30"/>
      <c r="KSN109" s="30"/>
      <c r="KSO109" s="30"/>
      <c r="KSP109" s="61"/>
      <c r="KSQ109" s="30"/>
      <c r="KSR109" s="30"/>
      <c r="KSS109" s="30"/>
      <c r="KST109" s="30"/>
      <c r="KSU109" s="61"/>
      <c r="KSV109" s="60"/>
      <c r="KSW109" s="60"/>
      <c r="KSX109" s="60"/>
      <c r="KSY109" s="27"/>
      <c r="KSZ109" s="61"/>
      <c r="KTA109" s="61"/>
      <c r="KTB109" s="61"/>
      <c r="KTC109" s="30"/>
      <c r="KTD109" s="30"/>
      <c r="KTE109" s="30"/>
      <c r="KTF109" s="61"/>
      <c r="KTG109" s="30"/>
      <c r="KTH109" s="30"/>
      <c r="KTI109" s="30"/>
      <c r="KTJ109" s="30"/>
      <c r="KTK109" s="61"/>
      <c r="KTL109" s="60"/>
      <c r="KTM109" s="60"/>
      <c r="KTN109" s="60"/>
      <c r="KTO109" s="27"/>
      <c r="KTP109" s="61"/>
      <c r="KTQ109" s="61"/>
      <c r="KTR109" s="61"/>
      <c r="KTS109" s="30"/>
      <c r="KTT109" s="30"/>
      <c r="KTU109" s="30"/>
      <c r="KTV109" s="61"/>
      <c r="KTW109" s="30"/>
      <c r="KTX109" s="30"/>
      <c r="KTY109" s="30"/>
      <c r="KTZ109" s="30"/>
      <c r="KUA109" s="61"/>
      <c r="KUB109" s="60"/>
      <c r="KUC109" s="60"/>
      <c r="KUD109" s="60"/>
      <c r="KUE109" s="27"/>
      <c r="KUF109" s="61"/>
      <c r="KUG109" s="61"/>
      <c r="KUH109" s="61"/>
      <c r="KUI109" s="30"/>
      <c r="KUJ109" s="30"/>
      <c r="KUK109" s="30"/>
      <c r="KUL109" s="61"/>
      <c r="KUM109" s="30"/>
      <c r="KUN109" s="30"/>
      <c r="KUO109" s="30"/>
      <c r="KUP109" s="30"/>
      <c r="KUQ109" s="61"/>
      <c r="KUR109" s="60"/>
      <c r="KUS109" s="60"/>
      <c r="KUT109" s="60"/>
      <c r="KUU109" s="27"/>
      <c r="KUV109" s="61"/>
      <c r="KUW109" s="61"/>
      <c r="KUX109" s="61"/>
      <c r="KUY109" s="30"/>
      <c r="KUZ109" s="30"/>
      <c r="KVA109" s="30"/>
      <c r="KVB109" s="61"/>
      <c r="KVC109" s="30"/>
      <c r="KVD109" s="30"/>
      <c r="KVE109" s="30"/>
      <c r="KVF109" s="30"/>
      <c r="KVG109" s="61"/>
      <c r="KVH109" s="60"/>
      <c r="KVI109" s="60"/>
      <c r="KVJ109" s="60"/>
      <c r="KVK109" s="27"/>
      <c r="KVL109" s="61"/>
      <c r="KVM109" s="61"/>
      <c r="KVN109" s="61"/>
      <c r="KVO109" s="30"/>
      <c r="KVP109" s="30"/>
      <c r="KVQ109" s="30"/>
      <c r="KVR109" s="61"/>
      <c r="KVS109" s="30"/>
      <c r="KVT109" s="30"/>
      <c r="KVU109" s="30"/>
      <c r="KVV109" s="30"/>
      <c r="KVW109" s="61"/>
      <c r="KVX109" s="60"/>
      <c r="KVY109" s="60"/>
      <c r="KVZ109" s="60"/>
      <c r="KWA109" s="27"/>
      <c r="KWB109" s="61"/>
      <c r="KWC109" s="61"/>
      <c r="KWD109" s="61"/>
      <c r="KWE109" s="30"/>
      <c r="KWF109" s="30"/>
      <c r="KWG109" s="30"/>
      <c r="KWH109" s="61"/>
      <c r="KWI109" s="30"/>
      <c r="KWJ109" s="30"/>
      <c r="KWK109" s="30"/>
      <c r="KWL109" s="30"/>
      <c r="KWM109" s="61"/>
      <c r="KWN109" s="60"/>
      <c r="KWO109" s="60"/>
      <c r="KWP109" s="60"/>
      <c r="KWQ109" s="27"/>
      <c r="KWR109" s="61"/>
      <c r="KWS109" s="61"/>
      <c r="KWT109" s="61"/>
      <c r="KWU109" s="30"/>
      <c r="KWV109" s="30"/>
      <c r="KWW109" s="30"/>
      <c r="KWX109" s="61"/>
      <c r="KWY109" s="30"/>
      <c r="KWZ109" s="30"/>
      <c r="KXA109" s="30"/>
      <c r="KXB109" s="30"/>
      <c r="KXC109" s="61"/>
      <c r="KXD109" s="60"/>
      <c r="KXE109" s="60"/>
      <c r="KXF109" s="60"/>
      <c r="KXG109" s="27"/>
      <c r="KXH109" s="61"/>
      <c r="KXI109" s="61"/>
      <c r="KXJ109" s="61"/>
      <c r="KXK109" s="30"/>
      <c r="KXL109" s="30"/>
      <c r="KXM109" s="30"/>
      <c r="KXN109" s="61"/>
      <c r="KXO109" s="30"/>
      <c r="KXP109" s="30"/>
      <c r="KXQ109" s="30"/>
      <c r="KXR109" s="30"/>
      <c r="KXS109" s="61"/>
      <c r="KXT109" s="60"/>
      <c r="KXU109" s="60"/>
      <c r="KXV109" s="60"/>
      <c r="KXW109" s="27"/>
      <c r="KXX109" s="61"/>
      <c r="KXY109" s="61"/>
      <c r="KXZ109" s="61"/>
      <c r="KYA109" s="30"/>
      <c r="KYB109" s="30"/>
      <c r="KYC109" s="30"/>
      <c r="KYD109" s="61"/>
      <c r="KYE109" s="30"/>
      <c r="KYF109" s="30"/>
      <c r="KYG109" s="30"/>
      <c r="KYH109" s="30"/>
      <c r="KYI109" s="61"/>
      <c r="KYJ109" s="60"/>
      <c r="KYK109" s="60"/>
      <c r="KYL109" s="60"/>
      <c r="KYM109" s="27"/>
      <c r="KYN109" s="61"/>
      <c r="KYO109" s="61"/>
      <c r="KYP109" s="61"/>
      <c r="KYQ109" s="30"/>
      <c r="KYR109" s="30"/>
      <c r="KYS109" s="30"/>
      <c r="KYT109" s="61"/>
      <c r="KYU109" s="30"/>
      <c r="KYV109" s="30"/>
      <c r="KYW109" s="30"/>
      <c r="KYX109" s="30"/>
      <c r="KYY109" s="61"/>
      <c r="KYZ109" s="60"/>
      <c r="KZA109" s="60"/>
      <c r="KZB109" s="60"/>
      <c r="KZC109" s="27"/>
      <c r="KZD109" s="61"/>
      <c r="KZE109" s="61"/>
      <c r="KZF109" s="61"/>
      <c r="KZG109" s="30"/>
      <c r="KZH109" s="30"/>
      <c r="KZI109" s="30"/>
      <c r="KZJ109" s="61"/>
      <c r="KZK109" s="30"/>
      <c r="KZL109" s="30"/>
      <c r="KZM109" s="30"/>
      <c r="KZN109" s="30"/>
      <c r="KZO109" s="61"/>
      <c r="KZP109" s="60"/>
      <c r="KZQ109" s="60"/>
      <c r="KZR109" s="60"/>
      <c r="KZS109" s="27"/>
      <c r="KZT109" s="61"/>
      <c r="KZU109" s="61"/>
      <c r="KZV109" s="61"/>
      <c r="KZW109" s="30"/>
      <c r="KZX109" s="30"/>
      <c r="KZY109" s="30"/>
      <c r="KZZ109" s="61"/>
      <c r="LAA109" s="30"/>
      <c r="LAB109" s="30"/>
      <c r="LAC109" s="30"/>
      <c r="LAD109" s="30"/>
      <c r="LAE109" s="61"/>
      <c r="LAF109" s="60"/>
      <c r="LAG109" s="60"/>
      <c r="LAH109" s="60"/>
      <c r="LAI109" s="27"/>
      <c r="LAJ109" s="61"/>
      <c r="LAK109" s="61"/>
      <c r="LAL109" s="61"/>
      <c r="LAM109" s="30"/>
      <c r="LAN109" s="30"/>
      <c r="LAO109" s="30"/>
      <c r="LAP109" s="61"/>
      <c r="LAQ109" s="30"/>
      <c r="LAR109" s="30"/>
      <c r="LAS109" s="30"/>
      <c r="LAT109" s="30"/>
      <c r="LAU109" s="61"/>
      <c r="LAV109" s="60"/>
      <c r="LAW109" s="60"/>
      <c r="LAX109" s="60"/>
      <c r="LAY109" s="27"/>
      <c r="LAZ109" s="61"/>
      <c r="LBA109" s="61"/>
      <c r="LBB109" s="61"/>
      <c r="LBC109" s="30"/>
      <c r="LBD109" s="30"/>
      <c r="LBE109" s="30"/>
      <c r="LBF109" s="61"/>
      <c r="LBG109" s="30"/>
      <c r="LBH109" s="30"/>
      <c r="LBI109" s="30"/>
      <c r="LBJ109" s="30"/>
      <c r="LBK109" s="61"/>
      <c r="LBL109" s="60"/>
      <c r="LBM109" s="60"/>
      <c r="LBN109" s="60"/>
      <c r="LBO109" s="27"/>
      <c r="LBP109" s="61"/>
      <c r="LBQ109" s="61"/>
      <c r="LBR109" s="61"/>
      <c r="LBS109" s="30"/>
      <c r="LBT109" s="30"/>
      <c r="LBU109" s="30"/>
      <c r="LBV109" s="61"/>
      <c r="LBW109" s="30"/>
      <c r="LBX109" s="30"/>
      <c r="LBY109" s="30"/>
      <c r="LBZ109" s="30"/>
      <c r="LCA109" s="61"/>
      <c r="LCB109" s="60"/>
      <c r="LCC109" s="60"/>
      <c r="LCD109" s="60"/>
      <c r="LCE109" s="27"/>
      <c r="LCF109" s="61"/>
      <c r="LCG109" s="61"/>
      <c r="LCH109" s="61"/>
      <c r="LCI109" s="30"/>
      <c r="LCJ109" s="30"/>
      <c r="LCK109" s="30"/>
      <c r="LCL109" s="61"/>
      <c r="LCM109" s="30"/>
      <c r="LCN109" s="30"/>
      <c r="LCO109" s="30"/>
      <c r="LCP109" s="30"/>
      <c r="LCQ109" s="61"/>
      <c r="LCR109" s="60"/>
      <c r="LCS109" s="60"/>
      <c r="LCT109" s="60"/>
      <c r="LCU109" s="27"/>
      <c r="LCV109" s="61"/>
      <c r="LCW109" s="61"/>
      <c r="LCX109" s="61"/>
      <c r="LCY109" s="30"/>
      <c r="LCZ109" s="30"/>
      <c r="LDA109" s="30"/>
      <c r="LDB109" s="61"/>
      <c r="LDC109" s="30"/>
      <c r="LDD109" s="30"/>
      <c r="LDE109" s="30"/>
      <c r="LDF109" s="30"/>
      <c r="LDG109" s="61"/>
      <c r="LDH109" s="60"/>
      <c r="LDI109" s="60"/>
      <c r="LDJ109" s="60"/>
      <c r="LDK109" s="27"/>
      <c r="LDL109" s="61"/>
      <c r="LDM109" s="61"/>
      <c r="LDN109" s="61"/>
      <c r="LDO109" s="30"/>
      <c r="LDP109" s="30"/>
      <c r="LDQ109" s="30"/>
      <c r="LDR109" s="61"/>
      <c r="LDS109" s="30"/>
      <c r="LDT109" s="30"/>
      <c r="LDU109" s="30"/>
      <c r="LDV109" s="30"/>
      <c r="LDW109" s="61"/>
      <c r="LDX109" s="60"/>
      <c r="LDY109" s="60"/>
      <c r="LDZ109" s="60"/>
      <c r="LEA109" s="27"/>
      <c r="LEB109" s="61"/>
      <c r="LEC109" s="61"/>
      <c r="LED109" s="61"/>
      <c r="LEE109" s="30"/>
      <c r="LEF109" s="30"/>
      <c r="LEG109" s="30"/>
      <c r="LEH109" s="61"/>
      <c r="LEI109" s="30"/>
      <c r="LEJ109" s="30"/>
      <c r="LEK109" s="30"/>
      <c r="LEL109" s="30"/>
      <c r="LEM109" s="61"/>
      <c r="LEN109" s="60"/>
      <c r="LEO109" s="60"/>
      <c r="LEP109" s="60"/>
      <c r="LEQ109" s="27"/>
      <c r="LER109" s="61"/>
      <c r="LES109" s="61"/>
      <c r="LET109" s="61"/>
      <c r="LEU109" s="30"/>
      <c r="LEV109" s="30"/>
      <c r="LEW109" s="30"/>
      <c r="LEX109" s="61"/>
      <c r="LEY109" s="30"/>
      <c r="LEZ109" s="30"/>
      <c r="LFA109" s="30"/>
      <c r="LFB109" s="30"/>
      <c r="LFC109" s="61"/>
      <c r="LFD109" s="60"/>
      <c r="LFE109" s="60"/>
      <c r="LFF109" s="60"/>
      <c r="LFG109" s="27"/>
      <c r="LFH109" s="61"/>
      <c r="LFI109" s="61"/>
      <c r="LFJ109" s="61"/>
      <c r="LFK109" s="30"/>
      <c r="LFL109" s="30"/>
      <c r="LFM109" s="30"/>
      <c r="LFN109" s="61"/>
      <c r="LFO109" s="30"/>
      <c r="LFP109" s="30"/>
      <c r="LFQ109" s="30"/>
      <c r="LFR109" s="30"/>
      <c r="LFS109" s="61"/>
      <c r="LFT109" s="60"/>
      <c r="LFU109" s="60"/>
      <c r="LFV109" s="60"/>
      <c r="LFW109" s="27"/>
      <c r="LFX109" s="61"/>
      <c r="LFY109" s="61"/>
      <c r="LFZ109" s="61"/>
      <c r="LGA109" s="30"/>
      <c r="LGB109" s="30"/>
      <c r="LGC109" s="30"/>
      <c r="LGD109" s="61"/>
      <c r="LGE109" s="30"/>
      <c r="LGF109" s="30"/>
      <c r="LGG109" s="30"/>
      <c r="LGH109" s="30"/>
      <c r="LGI109" s="61"/>
      <c r="LGJ109" s="60"/>
      <c r="LGK109" s="60"/>
      <c r="LGL109" s="60"/>
      <c r="LGM109" s="27"/>
      <c r="LGN109" s="61"/>
      <c r="LGO109" s="61"/>
      <c r="LGP109" s="61"/>
      <c r="LGQ109" s="30"/>
      <c r="LGR109" s="30"/>
      <c r="LGS109" s="30"/>
      <c r="LGT109" s="61"/>
      <c r="LGU109" s="30"/>
      <c r="LGV109" s="30"/>
      <c r="LGW109" s="30"/>
      <c r="LGX109" s="30"/>
      <c r="LGY109" s="61"/>
      <c r="LGZ109" s="60"/>
      <c r="LHA109" s="60"/>
      <c r="LHB109" s="60"/>
      <c r="LHC109" s="27"/>
      <c r="LHD109" s="61"/>
      <c r="LHE109" s="61"/>
      <c r="LHF109" s="61"/>
      <c r="LHG109" s="30"/>
      <c r="LHH109" s="30"/>
      <c r="LHI109" s="30"/>
      <c r="LHJ109" s="61"/>
      <c r="LHK109" s="30"/>
      <c r="LHL109" s="30"/>
      <c r="LHM109" s="30"/>
      <c r="LHN109" s="30"/>
      <c r="LHO109" s="61"/>
      <c r="LHP109" s="60"/>
      <c r="LHQ109" s="60"/>
      <c r="LHR109" s="60"/>
      <c r="LHS109" s="27"/>
      <c r="LHT109" s="61"/>
      <c r="LHU109" s="61"/>
      <c r="LHV109" s="61"/>
      <c r="LHW109" s="30"/>
      <c r="LHX109" s="30"/>
      <c r="LHY109" s="30"/>
      <c r="LHZ109" s="61"/>
      <c r="LIA109" s="30"/>
      <c r="LIB109" s="30"/>
      <c r="LIC109" s="30"/>
      <c r="LID109" s="30"/>
      <c r="LIE109" s="61"/>
      <c r="LIF109" s="60"/>
      <c r="LIG109" s="60"/>
      <c r="LIH109" s="60"/>
      <c r="LII109" s="27"/>
      <c r="LIJ109" s="61"/>
      <c r="LIK109" s="61"/>
      <c r="LIL109" s="61"/>
      <c r="LIM109" s="30"/>
      <c r="LIN109" s="30"/>
      <c r="LIO109" s="30"/>
      <c r="LIP109" s="61"/>
      <c r="LIQ109" s="30"/>
      <c r="LIR109" s="30"/>
      <c r="LIS109" s="30"/>
      <c r="LIT109" s="30"/>
      <c r="LIU109" s="61"/>
      <c r="LIV109" s="60"/>
      <c r="LIW109" s="60"/>
      <c r="LIX109" s="60"/>
      <c r="LIY109" s="27"/>
      <c r="LIZ109" s="61"/>
      <c r="LJA109" s="61"/>
      <c r="LJB109" s="61"/>
      <c r="LJC109" s="30"/>
      <c r="LJD109" s="30"/>
      <c r="LJE109" s="30"/>
      <c r="LJF109" s="61"/>
      <c r="LJG109" s="30"/>
      <c r="LJH109" s="30"/>
      <c r="LJI109" s="30"/>
      <c r="LJJ109" s="30"/>
      <c r="LJK109" s="61"/>
      <c r="LJL109" s="60"/>
      <c r="LJM109" s="60"/>
      <c r="LJN109" s="60"/>
      <c r="LJO109" s="27"/>
      <c r="LJP109" s="61"/>
      <c r="LJQ109" s="61"/>
      <c r="LJR109" s="61"/>
      <c r="LJS109" s="30"/>
      <c r="LJT109" s="30"/>
      <c r="LJU109" s="30"/>
      <c r="LJV109" s="61"/>
      <c r="LJW109" s="30"/>
      <c r="LJX109" s="30"/>
      <c r="LJY109" s="30"/>
      <c r="LJZ109" s="30"/>
      <c r="LKA109" s="61"/>
      <c r="LKB109" s="60"/>
      <c r="LKC109" s="60"/>
      <c r="LKD109" s="60"/>
      <c r="LKE109" s="27"/>
      <c r="LKF109" s="61"/>
      <c r="LKG109" s="61"/>
      <c r="LKH109" s="61"/>
      <c r="LKI109" s="30"/>
      <c r="LKJ109" s="30"/>
      <c r="LKK109" s="30"/>
      <c r="LKL109" s="61"/>
      <c r="LKM109" s="30"/>
      <c r="LKN109" s="30"/>
      <c r="LKO109" s="30"/>
      <c r="LKP109" s="30"/>
      <c r="LKQ109" s="61"/>
      <c r="LKR109" s="60"/>
      <c r="LKS109" s="60"/>
      <c r="LKT109" s="60"/>
      <c r="LKU109" s="27"/>
      <c r="LKV109" s="61"/>
      <c r="LKW109" s="61"/>
      <c r="LKX109" s="61"/>
      <c r="LKY109" s="30"/>
      <c r="LKZ109" s="30"/>
      <c r="LLA109" s="30"/>
      <c r="LLB109" s="61"/>
      <c r="LLC109" s="30"/>
      <c r="LLD109" s="30"/>
      <c r="LLE109" s="30"/>
      <c r="LLF109" s="30"/>
      <c r="LLG109" s="61"/>
      <c r="LLH109" s="60"/>
      <c r="LLI109" s="60"/>
      <c r="LLJ109" s="60"/>
      <c r="LLK109" s="27"/>
      <c r="LLL109" s="61"/>
      <c r="LLM109" s="61"/>
      <c r="LLN109" s="61"/>
      <c r="LLO109" s="30"/>
      <c r="LLP109" s="30"/>
      <c r="LLQ109" s="30"/>
      <c r="LLR109" s="61"/>
      <c r="LLS109" s="30"/>
      <c r="LLT109" s="30"/>
      <c r="LLU109" s="30"/>
      <c r="LLV109" s="30"/>
      <c r="LLW109" s="61"/>
      <c r="LLX109" s="60"/>
      <c r="LLY109" s="60"/>
      <c r="LLZ109" s="60"/>
      <c r="LMA109" s="27"/>
      <c r="LMB109" s="61"/>
      <c r="LMC109" s="61"/>
      <c r="LMD109" s="61"/>
      <c r="LME109" s="30"/>
      <c r="LMF109" s="30"/>
      <c r="LMG109" s="30"/>
      <c r="LMH109" s="61"/>
      <c r="LMI109" s="30"/>
      <c r="LMJ109" s="30"/>
      <c r="LMK109" s="30"/>
      <c r="LML109" s="30"/>
      <c r="LMM109" s="61"/>
      <c r="LMN109" s="60"/>
      <c r="LMO109" s="60"/>
      <c r="LMP109" s="60"/>
      <c r="LMQ109" s="27"/>
      <c r="LMR109" s="61"/>
      <c r="LMS109" s="61"/>
      <c r="LMT109" s="61"/>
      <c r="LMU109" s="30"/>
      <c r="LMV109" s="30"/>
      <c r="LMW109" s="30"/>
      <c r="LMX109" s="61"/>
      <c r="LMY109" s="30"/>
      <c r="LMZ109" s="30"/>
      <c r="LNA109" s="30"/>
      <c r="LNB109" s="30"/>
      <c r="LNC109" s="61"/>
      <c r="LND109" s="60"/>
      <c r="LNE109" s="60"/>
      <c r="LNF109" s="60"/>
      <c r="LNG109" s="27"/>
      <c r="LNH109" s="61"/>
      <c r="LNI109" s="61"/>
      <c r="LNJ109" s="61"/>
      <c r="LNK109" s="30"/>
      <c r="LNL109" s="30"/>
      <c r="LNM109" s="30"/>
      <c r="LNN109" s="61"/>
      <c r="LNO109" s="30"/>
      <c r="LNP109" s="30"/>
      <c r="LNQ109" s="30"/>
      <c r="LNR109" s="30"/>
      <c r="LNS109" s="61"/>
      <c r="LNT109" s="60"/>
      <c r="LNU109" s="60"/>
      <c r="LNV109" s="60"/>
      <c r="LNW109" s="27"/>
      <c r="LNX109" s="61"/>
      <c r="LNY109" s="61"/>
      <c r="LNZ109" s="61"/>
      <c r="LOA109" s="30"/>
      <c r="LOB109" s="30"/>
      <c r="LOC109" s="30"/>
      <c r="LOD109" s="61"/>
      <c r="LOE109" s="30"/>
      <c r="LOF109" s="30"/>
      <c r="LOG109" s="30"/>
      <c r="LOH109" s="30"/>
      <c r="LOI109" s="61"/>
      <c r="LOJ109" s="60"/>
      <c r="LOK109" s="60"/>
      <c r="LOL109" s="60"/>
      <c r="LOM109" s="27"/>
      <c r="LON109" s="61"/>
      <c r="LOO109" s="61"/>
      <c r="LOP109" s="61"/>
      <c r="LOQ109" s="30"/>
      <c r="LOR109" s="30"/>
      <c r="LOS109" s="30"/>
      <c r="LOT109" s="61"/>
      <c r="LOU109" s="30"/>
      <c r="LOV109" s="30"/>
      <c r="LOW109" s="30"/>
      <c r="LOX109" s="30"/>
      <c r="LOY109" s="61"/>
      <c r="LOZ109" s="60"/>
      <c r="LPA109" s="60"/>
      <c r="LPB109" s="60"/>
      <c r="LPC109" s="27"/>
      <c r="LPD109" s="61"/>
      <c r="LPE109" s="61"/>
      <c r="LPF109" s="61"/>
      <c r="LPG109" s="30"/>
      <c r="LPH109" s="30"/>
      <c r="LPI109" s="30"/>
      <c r="LPJ109" s="61"/>
      <c r="LPK109" s="30"/>
      <c r="LPL109" s="30"/>
      <c r="LPM109" s="30"/>
      <c r="LPN109" s="30"/>
      <c r="LPO109" s="61"/>
      <c r="LPP109" s="60"/>
      <c r="LPQ109" s="60"/>
      <c r="LPR109" s="60"/>
      <c r="LPS109" s="27"/>
      <c r="LPT109" s="61"/>
      <c r="LPU109" s="61"/>
      <c r="LPV109" s="61"/>
      <c r="LPW109" s="30"/>
      <c r="LPX109" s="30"/>
      <c r="LPY109" s="30"/>
      <c r="LPZ109" s="61"/>
      <c r="LQA109" s="30"/>
      <c r="LQB109" s="30"/>
      <c r="LQC109" s="30"/>
      <c r="LQD109" s="30"/>
      <c r="LQE109" s="61"/>
      <c r="LQF109" s="60"/>
      <c r="LQG109" s="60"/>
      <c r="LQH109" s="60"/>
      <c r="LQI109" s="27"/>
      <c r="LQJ109" s="61"/>
      <c r="LQK109" s="61"/>
      <c r="LQL109" s="61"/>
      <c r="LQM109" s="30"/>
      <c r="LQN109" s="30"/>
      <c r="LQO109" s="30"/>
      <c r="LQP109" s="61"/>
      <c r="LQQ109" s="30"/>
      <c r="LQR109" s="30"/>
      <c r="LQS109" s="30"/>
      <c r="LQT109" s="30"/>
      <c r="LQU109" s="61"/>
      <c r="LQV109" s="60"/>
      <c r="LQW109" s="60"/>
      <c r="LQX109" s="60"/>
      <c r="LQY109" s="27"/>
      <c r="LQZ109" s="61"/>
      <c r="LRA109" s="61"/>
      <c r="LRB109" s="61"/>
      <c r="LRC109" s="30"/>
      <c r="LRD109" s="30"/>
      <c r="LRE109" s="30"/>
      <c r="LRF109" s="61"/>
      <c r="LRG109" s="30"/>
      <c r="LRH109" s="30"/>
      <c r="LRI109" s="30"/>
      <c r="LRJ109" s="30"/>
      <c r="LRK109" s="61"/>
      <c r="LRL109" s="60"/>
      <c r="LRM109" s="60"/>
      <c r="LRN109" s="60"/>
      <c r="LRO109" s="27"/>
      <c r="LRP109" s="61"/>
      <c r="LRQ109" s="61"/>
      <c r="LRR109" s="61"/>
      <c r="LRS109" s="30"/>
      <c r="LRT109" s="30"/>
      <c r="LRU109" s="30"/>
      <c r="LRV109" s="61"/>
      <c r="LRW109" s="30"/>
      <c r="LRX109" s="30"/>
      <c r="LRY109" s="30"/>
      <c r="LRZ109" s="30"/>
      <c r="LSA109" s="61"/>
      <c r="LSB109" s="60"/>
      <c r="LSC109" s="60"/>
      <c r="LSD109" s="60"/>
      <c r="LSE109" s="27"/>
      <c r="LSF109" s="61"/>
      <c r="LSG109" s="61"/>
      <c r="LSH109" s="61"/>
      <c r="LSI109" s="30"/>
      <c r="LSJ109" s="30"/>
      <c r="LSK109" s="30"/>
      <c r="LSL109" s="61"/>
      <c r="LSM109" s="30"/>
      <c r="LSN109" s="30"/>
      <c r="LSO109" s="30"/>
      <c r="LSP109" s="30"/>
      <c r="LSQ109" s="61"/>
      <c r="LSR109" s="60"/>
      <c r="LSS109" s="60"/>
      <c r="LST109" s="60"/>
      <c r="LSU109" s="27"/>
      <c r="LSV109" s="61"/>
      <c r="LSW109" s="61"/>
      <c r="LSX109" s="61"/>
      <c r="LSY109" s="30"/>
      <c r="LSZ109" s="30"/>
      <c r="LTA109" s="30"/>
      <c r="LTB109" s="61"/>
      <c r="LTC109" s="30"/>
      <c r="LTD109" s="30"/>
      <c r="LTE109" s="30"/>
      <c r="LTF109" s="30"/>
      <c r="LTG109" s="61"/>
      <c r="LTH109" s="60"/>
      <c r="LTI109" s="60"/>
      <c r="LTJ109" s="60"/>
      <c r="LTK109" s="27"/>
      <c r="LTL109" s="61"/>
      <c r="LTM109" s="61"/>
      <c r="LTN109" s="61"/>
      <c r="LTO109" s="30"/>
      <c r="LTP109" s="30"/>
      <c r="LTQ109" s="30"/>
      <c r="LTR109" s="61"/>
      <c r="LTS109" s="30"/>
      <c r="LTT109" s="30"/>
      <c r="LTU109" s="30"/>
      <c r="LTV109" s="30"/>
      <c r="LTW109" s="61"/>
      <c r="LTX109" s="60"/>
      <c r="LTY109" s="60"/>
      <c r="LTZ109" s="60"/>
      <c r="LUA109" s="27"/>
      <c r="LUB109" s="61"/>
      <c r="LUC109" s="61"/>
      <c r="LUD109" s="61"/>
      <c r="LUE109" s="30"/>
      <c r="LUF109" s="30"/>
      <c r="LUG109" s="30"/>
      <c r="LUH109" s="61"/>
      <c r="LUI109" s="30"/>
      <c r="LUJ109" s="30"/>
      <c r="LUK109" s="30"/>
      <c r="LUL109" s="30"/>
      <c r="LUM109" s="61"/>
      <c r="LUN109" s="60"/>
      <c r="LUO109" s="60"/>
      <c r="LUP109" s="60"/>
      <c r="LUQ109" s="27"/>
      <c r="LUR109" s="61"/>
      <c r="LUS109" s="61"/>
      <c r="LUT109" s="61"/>
      <c r="LUU109" s="30"/>
      <c r="LUV109" s="30"/>
      <c r="LUW109" s="30"/>
      <c r="LUX109" s="61"/>
      <c r="LUY109" s="30"/>
      <c r="LUZ109" s="30"/>
      <c r="LVA109" s="30"/>
      <c r="LVB109" s="30"/>
      <c r="LVC109" s="61"/>
      <c r="LVD109" s="60"/>
      <c r="LVE109" s="60"/>
      <c r="LVF109" s="60"/>
      <c r="LVG109" s="27"/>
      <c r="LVH109" s="61"/>
      <c r="LVI109" s="61"/>
      <c r="LVJ109" s="61"/>
      <c r="LVK109" s="30"/>
      <c r="LVL109" s="30"/>
      <c r="LVM109" s="30"/>
      <c r="LVN109" s="61"/>
      <c r="LVO109" s="30"/>
      <c r="LVP109" s="30"/>
      <c r="LVQ109" s="30"/>
      <c r="LVR109" s="30"/>
      <c r="LVS109" s="61"/>
      <c r="LVT109" s="60"/>
      <c r="LVU109" s="60"/>
      <c r="LVV109" s="60"/>
      <c r="LVW109" s="27"/>
      <c r="LVX109" s="61"/>
      <c r="LVY109" s="61"/>
      <c r="LVZ109" s="61"/>
      <c r="LWA109" s="30"/>
      <c r="LWB109" s="30"/>
      <c r="LWC109" s="30"/>
      <c r="LWD109" s="61"/>
      <c r="LWE109" s="30"/>
      <c r="LWF109" s="30"/>
      <c r="LWG109" s="30"/>
      <c r="LWH109" s="30"/>
      <c r="LWI109" s="61"/>
      <c r="LWJ109" s="60"/>
      <c r="LWK109" s="60"/>
      <c r="LWL109" s="60"/>
      <c r="LWM109" s="27"/>
      <c r="LWN109" s="61"/>
      <c r="LWO109" s="61"/>
      <c r="LWP109" s="61"/>
      <c r="LWQ109" s="30"/>
      <c r="LWR109" s="30"/>
      <c r="LWS109" s="30"/>
      <c r="LWT109" s="61"/>
      <c r="LWU109" s="30"/>
      <c r="LWV109" s="30"/>
      <c r="LWW109" s="30"/>
      <c r="LWX109" s="30"/>
      <c r="LWY109" s="61"/>
      <c r="LWZ109" s="60"/>
      <c r="LXA109" s="60"/>
      <c r="LXB109" s="60"/>
      <c r="LXC109" s="27"/>
      <c r="LXD109" s="61"/>
      <c r="LXE109" s="61"/>
      <c r="LXF109" s="61"/>
      <c r="LXG109" s="30"/>
      <c r="LXH109" s="30"/>
      <c r="LXI109" s="30"/>
      <c r="LXJ109" s="61"/>
      <c r="LXK109" s="30"/>
      <c r="LXL109" s="30"/>
      <c r="LXM109" s="30"/>
      <c r="LXN109" s="30"/>
      <c r="LXO109" s="61"/>
      <c r="LXP109" s="60"/>
      <c r="LXQ109" s="60"/>
      <c r="LXR109" s="60"/>
      <c r="LXS109" s="27"/>
      <c r="LXT109" s="61"/>
      <c r="LXU109" s="61"/>
      <c r="LXV109" s="61"/>
      <c r="LXW109" s="30"/>
      <c r="LXX109" s="30"/>
      <c r="LXY109" s="30"/>
      <c r="LXZ109" s="61"/>
      <c r="LYA109" s="30"/>
      <c r="LYB109" s="30"/>
      <c r="LYC109" s="30"/>
      <c r="LYD109" s="30"/>
      <c r="LYE109" s="61"/>
      <c r="LYF109" s="60"/>
      <c r="LYG109" s="60"/>
      <c r="LYH109" s="60"/>
      <c r="LYI109" s="27"/>
      <c r="LYJ109" s="61"/>
      <c r="LYK109" s="61"/>
      <c r="LYL109" s="61"/>
      <c r="LYM109" s="30"/>
      <c r="LYN109" s="30"/>
      <c r="LYO109" s="30"/>
      <c r="LYP109" s="61"/>
      <c r="LYQ109" s="30"/>
      <c r="LYR109" s="30"/>
      <c r="LYS109" s="30"/>
      <c r="LYT109" s="30"/>
      <c r="LYU109" s="61"/>
      <c r="LYV109" s="60"/>
      <c r="LYW109" s="60"/>
      <c r="LYX109" s="60"/>
      <c r="LYY109" s="27"/>
      <c r="LYZ109" s="61"/>
      <c r="LZA109" s="61"/>
      <c r="LZB109" s="61"/>
      <c r="LZC109" s="30"/>
      <c r="LZD109" s="30"/>
      <c r="LZE109" s="30"/>
      <c r="LZF109" s="61"/>
      <c r="LZG109" s="30"/>
      <c r="LZH109" s="30"/>
      <c r="LZI109" s="30"/>
      <c r="LZJ109" s="30"/>
      <c r="LZK109" s="61"/>
      <c r="LZL109" s="60"/>
      <c r="LZM109" s="60"/>
      <c r="LZN109" s="60"/>
      <c r="LZO109" s="27"/>
      <c r="LZP109" s="61"/>
      <c r="LZQ109" s="61"/>
      <c r="LZR109" s="61"/>
      <c r="LZS109" s="30"/>
      <c r="LZT109" s="30"/>
      <c r="LZU109" s="30"/>
      <c r="LZV109" s="61"/>
      <c r="LZW109" s="30"/>
      <c r="LZX109" s="30"/>
      <c r="LZY109" s="30"/>
      <c r="LZZ109" s="30"/>
      <c r="MAA109" s="61"/>
      <c r="MAB109" s="60"/>
      <c r="MAC109" s="60"/>
      <c r="MAD109" s="60"/>
      <c r="MAE109" s="27"/>
      <c r="MAF109" s="61"/>
      <c r="MAG109" s="61"/>
      <c r="MAH109" s="61"/>
      <c r="MAI109" s="30"/>
      <c r="MAJ109" s="30"/>
      <c r="MAK109" s="30"/>
      <c r="MAL109" s="61"/>
      <c r="MAM109" s="30"/>
      <c r="MAN109" s="30"/>
      <c r="MAO109" s="30"/>
      <c r="MAP109" s="30"/>
      <c r="MAQ109" s="61"/>
      <c r="MAR109" s="60"/>
      <c r="MAS109" s="60"/>
      <c r="MAT109" s="60"/>
      <c r="MAU109" s="27"/>
      <c r="MAV109" s="61"/>
      <c r="MAW109" s="61"/>
      <c r="MAX109" s="61"/>
      <c r="MAY109" s="30"/>
      <c r="MAZ109" s="30"/>
      <c r="MBA109" s="30"/>
      <c r="MBB109" s="61"/>
      <c r="MBC109" s="30"/>
      <c r="MBD109" s="30"/>
      <c r="MBE109" s="30"/>
      <c r="MBF109" s="30"/>
      <c r="MBG109" s="61"/>
      <c r="MBH109" s="60"/>
      <c r="MBI109" s="60"/>
      <c r="MBJ109" s="60"/>
      <c r="MBK109" s="27"/>
      <c r="MBL109" s="61"/>
      <c r="MBM109" s="61"/>
      <c r="MBN109" s="61"/>
      <c r="MBO109" s="30"/>
      <c r="MBP109" s="30"/>
      <c r="MBQ109" s="30"/>
      <c r="MBR109" s="61"/>
      <c r="MBS109" s="30"/>
      <c r="MBT109" s="30"/>
      <c r="MBU109" s="30"/>
      <c r="MBV109" s="30"/>
      <c r="MBW109" s="61"/>
      <c r="MBX109" s="60"/>
      <c r="MBY109" s="60"/>
      <c r="MBZ109" s="60"/>
      <c r="MCA109" s="27"/>
      <c r="MCB109" s="61"/>
      <c r="MCC109" s="61"/>
      <c r="MCD109" s="61"/>
      <c r="MCE109" s="30"/>
      <c r="MCF109" s="30"/>
      <c r="MCG109" s="30"/>
      <c r="MCH109" s="61"/>
      <c r="MCI109" s="30"/>
      <c r="MCJ109" s="30"/>
      <c r="MCK109" s="30"/>
      <c r="MCL109" s="30"/>
      <c r="MCM109" s="61"/>
      <c r="MCN109" s="60"/>
      <c r="MCO109" s="60"/>
      <c r="MCP109" s="60"/>
      <c r="MCQ109" s="27"/>
      <c r="MCR109" s="61"/>
      <c r="MCS109" s="61"/>
      <c r="MCT109" s="61"/>
      <c r="MCU109" s="30"/>
      <c r="MCV109" s="30"/>
      <c r="MCW109" s="30"/>
      <c r="MCX109" s="61"/>
      <c r="MCY109" s="30"/>
      <c r="MCZ109" s="30"/>
      <c r="MDA109" s="30"/>
      <c r="MDB109" s="30"/>
      <c r="MDC109" s="61"/>
      <c r="MDD109" s="60"/>
      <c r="MDE109" s="60"/>
      <c r="MDF109" s="60"/>
      <c r="MDG109" s="27"/>
      <c r="MDH109" s="61"/>
      <c r="MDI109" s="61"/>
      <c r="MDJ109" s="61"/>
      <c r="MDK109" s="30"/>
      <c r="MDL109" s="30"/>
      <c r="MDM109" s="30"/>
      <c r="MDN109" s="61"/>
      <c r="MDO109" s="30"/>
      <c r="MDP109" s="30"/>
      <c r="MDQ109" s="30"/>
      <c r="MDR109" s="30"/>
      <c r="MDS109" s="61"/>
      <c r="MDT109" s="60"/>
      <c r="MDU109" s="60"/>
      <c r="MDV109" s="60"/>
      <c r="MDW109" s="27"/>
      <c r="MDX109" s="61"/>
      <c r="MDY109" s="61"/>
      <c r="MDZ109" s="61"/>
      <c r="MEA109" s="30"/>
      <c r="MEB109" s="30"/>
      <c r="MEC109" s="30"/>
      <c r="MED109" s="61"/>
      <c r="MEE109" s="30"/>
      <c r="MEF109" s="30"/>
      <c r="MEG109" s="30"/>
      <c r="MEH109" s="30"/>
      <c r="MEI109" s="61"/>
      <c r="MEJ109" s="60"/>
      <c r="MEK109" s="60"/>
      <c r="MEL109" s="60"/>
      <c r="MEM109" s="27"/>
      <c r="MEN109" s="61"/>
      <c r="MEO109" s="61"/>
      <c r="MEP109" s="61"/>
      <c r="MEQ109" s="30"/>
      <c r="MER109" s="30"/>
      <c r="MES109" s="30"/>
      <c r="MET109" s="61"/>
      <c r="MEU109" s="30"/>
      <c r="MEV109" s="30"/>
      <c r="MEW109" s="30"/>
      <c r="MEX109" s="30"/>
      <c r="MEY109" s="61"/>
      <c r="MEZ109" s="60"/>
      <c r="MFA109" s="60"/>
      <c r="MFB109" s="60"/>
      <c r="MFC109" s="27"/>
      <c r="MFD109" s="61"/>
      <c r="MFE109" s="61"/>
      <c r="MFF109" s="61"/>
      <c r="MFG109" s="30"/>
      <c r="MFH109" s="30"/>
      <c r="MFI109" s="30"/>
      <c r="MFJ109" s="61"/>
      <c r="MFK109" s="30"/>
      <c r="MFL109" s="30"/>
      <c r="MFM109" s="30"/>
      <c r="MFN109" s="30"/>
      <c r="MFO109" s="61"/>
      <c r="MFP109" s="60"/>
      <c r="MFQ109" s="60"/>
      <c r="MFR109" s="60"/>
      <c r="MFS109" s="27"/>
      <c r="MFT109" s="61"/>
      <c r="MFU109" s="61"/>
      <c r="MFV109" s="61"/>
      <c r="MFW109" s="30"/>
      <c r="MFX109" s="30"/>
      <c r="MFY109" s="30"/>
      <c r="MFZ109" s="61"/>
      <c r="MGA109" s="30"/>
      <c r="MGB109" s="30"/>
      <c r="MGC109" s="30"/>
      <c r="MGD109" s="30"/>
      <c r="MGE109" s="61"/>
      <c r="MGF109" s="60"/>
      <c r="MGG109" s="60"/>
      <c r="MGH109" s="60"/>
      <c r="MGI109" s="27"/>
      <c r="MGJ109" s="61"/>
      <c r="MGK109" s="61"/>
      <c r="MGL109" s="61"/>
      <c r="MGM109" s="30"/>
      <c r="MGN109" s="30"/>
      <c r="MGO109" s="30"/>
      <c r="MGP109" s="61"/>
      <c r="MGQ109" s="30"/>
      <c r="MGR109" s="30"/>
      <c r="MGS109" s="30"/>
      <c r="MGT109" s="30"/>
      <c r="MGU109" s="61"/>
      <c r="MGV109" s="60"/>
      <c r="MGW109" s="60"/>
      <c r="MGX109" s="60"/>
      <c r="MGY109" s="27"/>
      <c r="MGZ109" s="61"/>
      <c r="MHA109" s="61"/>
      <c r="MHB109" s="61"/>
      <c r="MHC109" s="30"/>
      <c r="MHD109" s="30"/>
      <c r="MHE109" s="30"/>
      <c r="MHF109" s="61"/>
      <c r="MHG109" s="30"/>
      <c r="MHH109" s="30"/>
      <c r="MHI109" s="30"/>
      <c r="MHJ109" s="30"/>
      <c r="MHK109" s="61"/>
      <c r="MHL109" s="60"/>
      <c r="MHM109" s="60"/>
      <c r="MHN109" s="60"/>
      <c r="MHO109" s="27"/>
      <c r="MHP109" s="61"/>
      <c r="MHQ109" s="61"/>
      <c r="MHR109" s="61"/>
      <c r="MHS109" s="30"/>
      <c r="MHT109" s="30"/>
      <c r="MHU109" s="30"/>
      <c r="MHV109" s="61"/>
      <c r="MHW109" s="30"/>
      <c r="MHX109" s="30"/>
      <c r="MHY109" s="30"/>
      <c r="MHZ109" s="30"/>
      <c r="MIA109" s="61"/>
      <c r="MIB109" s="60"/>
      <c r="MIC109" s="60"/>
      <c r="MID109" s="60"/>
      <c r="MIE109" s="27"/>
      <c r="MIF109" s="61"/>
      <c r="MIG109" s="61"/>
      <c r="MIH109" s="61"/>
      <c r="MII109" s="30"/>
      <c r="MIJ109" s="30"/>
      <c r="MIK109" s="30"/>
      <c r="MIL109" s="61"/>
      <c r="MIM109" s="30"/>
      <c r="MIN109" s="30"/>
      <c r="MIO109" s="30"/>
      <c r="MIP109" s="30"/>
      <c r="MIQ109" s="61"/>
      <c r="MIR109" s="60"/>
      <c r="MIS109" s="60"/>
      <c r="MIT109" s="60"/>
      <c r="MIU109" s="27"/>
      <c r="MIV109" s="61"/>
      <c r="MIW109" s="61"/>
      <c r="MIX109" s="61"/>
      <c r="MIY109" s="30"/>
      <c r="MIZ109" s="30"/>
      <c r="MJA109" s="30"/>
      <c r="MJB109" s="61"/>
      <c r="MJC109" s="30"/>
      <c r="MJD109" s="30"/>
      <c r="MJE109" s="30"/>
      <c r="MJF109" s="30"/>
      <c r="MJG109" s="61"/>
      <c r="MJH109" s="60"/>
      <c r="MJI109" s="60"/>
      <c r="MJJ109" s="60"/>
      <c r="MJK109" s="27"/>
      <c r="MJL109" s="61"/>
      <c r="MJM109" s="61"/>
      <c r="MJN109" s="61"/>
      <c r="MJO109" s="30"/>
      <c r="MJP109" s="30"/>
      <c r="MJQ109" s="30"/>
      <c r="MJR109" s="61"/>
      <c r="MJS109" s="30"/>
      <c r="MJT109" s="30"/>
      <c r="MJU109" s="30"/>
      <c r="MJV109" s="30"/>
      <c r="MJW109" s="61"/>
      <c r="MJX109" s="60"/>
      <c r="MJY109" s="60"/>
      <c r="MJZ109" s="60"/>
      <c r="MKA109" s="27"/>
      <c r="MKB109" s="61"/>
      <c r="MKC109" s="61"/>
      <c r="MKD109" s="61"/>
      <c r="MKE109" s="30"/>
      <c r="MKF109" s="30"/>
      <c r="MKG109" s="30"/>
      <c r="MKH109" s="61"/>
      <c r="MKI109" s="30"/>
      <c r="MKJ109" s="30"/>
      <c r="MKK109" s="30"/>
      <c r="MKL109" s="30"/>
      <c r="MKM109" s="61"/>
      <c r="MKN109" s="60"/>
      <c r="MKO109" s="60"/>
      <c r="MKP109" s="60"/>
      <c r="MKQ109" s="27"/>
      <c r="MKR109" s="61"/>
      <c r="MKS109" s="61"/>
      <c r="MKT109" s="61"/>
      <c r="MKU109" s="30"/>
      <c r="MKV109" s="30"/>
      <c r="MKW109" s="30"/>
      <c r="MKX109" s="61"/>
      <c r="MKY109" s="30"/>
      <c r="MKZ109" s="30"/>
      <c r="MLA109" s="30"/>
      <c r="MLB109" s="30"/>
      <c r="MLC109" s="61"/>
      <c r="MLD109" s="60"/>
      <c r="MLE109" s="60"/>
      <c r="MLF109" s="60"/>
      <c r="MLG109" s="27"/>
      <c r="MLH109" s="61"/>
      <c r="MLI109" s="61"/>
      <c r="MLJ109" s="61"/>
      <c r="MLK109" s="30"/>
      <c r="MLL109" s="30"/>
      <c r="MLM109" s="30"/>
      <c r="MLN109" s="61"/>
      <c r="MLO109" s="30"/>
      <c r="MLP109" s="30"/>
      <c r="MLQ109" s="30"/>
      <c r="MLR109" s="30"/>
      <c r="MLS109" s="61"/>
      <c r="MLT109" s="60"/>
      <c r="MLU109" s="60"/>
      <c r="MLV109" s="60"/>
      <c r="MLW109" s="27"/>
      <c r="MLX109" s="61"/>
      <c r="MLY109" s="61"/>
      <c r="MLZ109" s="61"/>
      <c r="MMA109" s="30"/>
      <c r="MMB109" s="30"/>
      <c r="MMC109" s="30"/>
      <c r="MMD109" s="61"/>
      <c r="MME109" s="30"/>
      <c r="MMF109" s="30"/>
      <c r="MMG109" s="30"/>
      <c r="MMH109" s="30"/>
      <c r="MMI109" s="61"/>
      <c r="MMJ109" s="60"/>
      <c r="MMK109" s="60"/>
      <c r="MML109" s="60"/>
      <c r="MMM109" s="27"/>
      <c r="MMN109" s="61"/>
      <c r="MMO109" s="61"/>
      <c r="MMP109" s="61"/>
      <c r="MMQ109" s="30"/>
      <c r="MMR109" s="30"/>
      <c r="MMS109" s="30"/>
      <c r="MMT109" s="61"/>
      <c r="MMU109" s="30"/>
      <c r="MMV109" s="30"/>
      <c r="MMW109" s="30"/>
      <c r="MMX109" s="30"/>
      <c r="MMY109" s="61"/>
      <c r="MMZ109" s="60"/>
      <c r="MNA109" s="60"/>
      <c r="MNB109" s="60"/>
      <c r="MNC109" s="27"/>
      <c r="MND109" s="61"/>
      <c r="MNE109" s="61"/>
      <c r="MNF109" s="61"/>
      <c r="MNG109" s="30"/>
      <c r="MNH109" s="30"/>
      <c r="MNI109" s="30"/>
      <c r="MNJ109" s="61"/>
      <c r="MNK109" s="30"/>
      <c r="MNL109" s="30"/>
      <c r="MNM109" s="30"/>
      <c r="MNN109" s="30"/>
      <c r="MNO109" s="61"/>
      <c r="MNP109" s="60"/>
      <c r="MNQ109" s="60"/>
      <c r="MNR109" s="60"/>
      <c r="MNS109" s="27"/>
      <c r="MNT109" s="61"/>
      <c r="MNU109" s="61"/>
      <c r="MNV109" s="61"/>
      <c r="MNW109" s="30"/>
      <c r="MNX109" s="30"/>
      <c r="MNY109" s="30"/>
      <c r="MNZ109" s="61"/>
      <c r="MOA109" s="30"/>
      <c r="MOB109" s="30"/>
      <c r="MOC109" s="30"/>
      <c r="MOD109" s="30"/>
      <c r="MOE109" s="61"/>
      <c r="MOF109" s="60"/>
      <c r="MOG109" s="60"/>
      <c r="MOH109" s="60"/>
      <c r="MOI109" s="27"/>
      <c r="MOJ109" s="61"/>
      <c r="MOK109" s="61"/>
      <c r="MOL109" s="61"/>
      <c r="MOM109" s="30"/>
      <c r="MON109" s="30"/>
      <c r="MOO109" s="30"/>
      <c r="MOP109" s="61"/>
      <c r="MOQ109" s="30"/>
      <c r="MOR109" s="30"/>
      <c r="MOS109" s="30"/>
      <c r="MOT109" s="30"/>
      <c r="MOU109" s="61"/>
      <c r="MOV109" s="60"/>
      <c r="MOW109" s="60"/>
      <c r="MOX109" s="60"/>
      <c r="MOY109" s="27"/>
      <c r="MOZ109" s="61"/>
      <c r="MPA109" s="61"/>
      <c r="MPB109" s="61"/>
      <c r="MPC109" s="30"/>
      <c r="MPD109" s="30"/>
      <c r="MPE109" s="30"/>
      <c r="MPF109" s="61"/>
      <c r="MPG109" s="30"/>
      <c r="MPH109" s="30"/>
      <c r="MPI109" s="30"/>
      <c r="MPJ109" s="30"/>
      <c r="MPK109" s="61"/>
      <c r="MPL109" s="60"/>
      <c r="MPM109" s="60"/>
      <c r="MPN109" s="60"/>
      <c r="MPO109" s="27"/>
      <c r="MPP109" s="61"/>
      <c r="MPQ109" s="61"/>
      <c r="MPR109" s="61"/>
      <c r="MPS109" s="30"/>
      <c r="MPT109" s="30"/>
      <c r="MPU109" s="30"/>
      <c r="MPV109" s="61"/>
      <c r="MPW109" s="30"/>
      <c r="MPX109" s="30"/>
      <c r="MPY109" s="30"/>
      <c r="MPZ109" s="30"/>
      <c r="MQA109" s="61"/>
      <c r="MQB109" s="60"/>
      <c r="MQC109" s="60"/>
      <c r="MQD109" s="60"/>
      <c r="MQE109" s="27"/>
      <c r="MQF109" s="61"/>
      <c r="MQG109" s="61"/>
      <c r="MQH109" s="61"/>
      <c r="MQI109" s="30"/>
      <c r="MQJ109" s="30"/>
      <c r="MQK109" s="30"/>
      <c r="MQL109" s="61"/>
      <c r="MQM109" s="30"/>
      <c r="MQN109" s="30"/>
      <c r="MQO109" s="30"/>
      <c r="MQP109" s="30"/>
      <c r="MQQ109" s="61"/>
      <c r="MQR109" s="60"/>
      <c r="MQS109" s="60"/>
      <c r="MQT109" s="60"/>
      <c r="MQU109" s="27"/>
      <c r="MQV109" s="61"/>
      <c r="MQW109" s="61"/>
      <c r="MQX109" s="61"/>
      <c r="MQY109" s="30"/>
      <c r="MQZ109" s="30"/>
      <c r="MRA109" s="30"/>
      <c r="MRB109" s="61"/>
      <c r="MRC109" s="30"/>
      <c r="MRD109" s="30"/>
      <c r="MRE109" s="30"/>
      <c r="MRF109" s="30"/>
      <c r="MRG109" s="61"/>
      <c r="MRH109" s="60"/>
      <c r="MRI109" s="60"/>
      <c r="MRJ109" s="60"/>
      <c r="MRK109" s="27"/>
      <c r="MRL109" s="61"/>
      <c r="MRM109" s="61"/>
      <c r="MRN109" s="61"/>
      <c r="MRO109" s="30"/>
      <c r="MRP109" s="30"/>
      <c r="MRQ109" s="30"/>
      <c r="MRR109" s="61"/>
      <c r="MRS109" s="30"/>
      <c r="MRT109" s="30"/>
      <c r="MRU109" s="30"/>
      <c r="MRV109" s="30"/>
      <c r="MRW109" s="61"/>
      <c r="MRX109" s="60"/>
      <c r="MRY109" s="60"/>
      <c r="MRZ109" s="60"/>
      <c r="MSA109" s="27"/>
      <c r="MSB109" s="61"/>
      <c r="MSC109" s="61"/>
      <c r="MSD109" s="61"/>
      <c r="MSE109" s="30"/>
      <c r="MSF109" s="30"/>
      <c r="MSG109" s="30"/>
      <c r="MSH109" s="61"/>
      <c r="MSI109" s="30"/>
      <c r="MSJ109" s="30"/>
      <c r="MSK109" s="30"/>
      <c r="MSL109" s="30"/>
      <c r="MSM109" s="61"/>
      <c r="MSN109" s="60"/>
      <c r="MSO109" s="60"/>
      <c r="MSP109" s="60"/>
      <c r="MSQ109" s="27"/>
      <c r="MSR109" s="61"/>
      <c r="MSS109" s="61"/>
      <c r="MST109" s="61"/>
      <c r="MSU109" s="30"/>
      <c r="MSV109" s="30"/>
      <c r="MSW109" s="30"/>
      <c r="MSX109" s="61"/>
      <c r="MSY109" s="30"/>
      <c r="MSZ109" s="30"/>
      <c r="MTA109" s="30"/>
      <c r="MTB109" s="30"/>
      <c r="MTC109" s="61"/>
      <c r="MTD109" s="60"/>
      <c r="MTE109" s="60"/>
      <c r="MTF109" s="60"/>
      <c r="MTG109" s="27"/>
      <c r="MTH109" s="61"/>
      <c r="MTI109" s="61"/>
      <c r="MTJ109" s="61"/>
      <c r="MTK109" s="30"/>
      <c r="MTL109" s="30"/>
      <c r="MTM109" s="30"/>
      <c r="MTN109" s="61"/>
      <c r="MTO109" s="30"/>
      <c r="MTP109" s="30"/>
      <c r="MTQ109" s="30"/>
      <c r="MTR109" s="30"/>
      <c r="MTS109" s="61"/>
      <c r="MTT109" s="60"/>
      <c r="MTU109" s="60"/>
      <c r="MTV109" s="60"/>
      <c r="MTW109" s="27"/>
      <c r="MTX109" s="61"/>
      <c r="MTY109" s="61"/>
      <c r="MTZ109" s="61"/>
      <c r="MUA109" s="30"/>
      <c r="MUB109" s="30"/>
      <c r="MUC109" s="30"/>
      <c r="MUD109" s="61"/>
      <c r="MUE109" s="30"/>
      <c r="MUF109" s="30"/>
      <c r="MUG109" s="30"/>
      <c r="MUH109" s="30"/>
      <c r="MUI109" s="61"/>
      <c r="MUJ109" s="60"/>
      <c r="MUK109" s="60"/>
      <c r="MUL109" s="60"/>
      <c r="MUM109" s="27"/>
      <c r="MUN109" s="61"/>
      <c r="MUO109" s="61"/>
      <c r="MUP109" s="61"/>
      <c r="MUQ109" s="30"/>
      <c r="MUR109" s="30"/>
      <c r="MUS109" s="30"/>
      <c r="MUT109" s="61"/>
      <c r="MUU109" s="30"/>
      <c r="MUV109" s="30"/>
      <c r="MUW109" s="30"/>
      <c r="MUX109" s="30"/>
      <c r="MUY109" s="61"/>
      <c r="MUZ109" s="60"/>
      <c r="MVA109" s="60"/>
      <c r="MVB109" s="60"/>
      <c r="MVC109" s="27"/>
      <c r="MVD109" s="61"/>
      <c r="MVE109" s="61"/>
      <c r="MVF109" s="61"/>
      <c r="MVG109" s="30"/>
      <c r="MVH109" s="30"/>
      <c r="MVI109" s="30"/>
      <c r="MVJ109" s="61"/>
      <c r="MVK109" s="30"/>
      <c r="MVL109" s="30"/>
      <c r="MVM109" s="30"/>
      <c r="MVN109" s="30"/>
      <c r="MVO109" s="61"/>
      <c r="MVP109" s="60"/>
      <c r="MVQ109" s="60"/>
      <c r="MVR109" s="60"/>
      <c r="MVS109" s="27"/>
      <c r="MVT109" s="61"/>
      <c r="MVU109" s="61"/>
      <c r="MVV109" s="61"/>
      <c r="MVW109" s="30"/>
      <c r="MVX109" s="30"/>
      <c r="MVY109" s="30"/>
      <c r="MVZ109" s="61"/>
      <c r="MWA109" s="30"/>
      <c r="MWB109" s="30"/>
      <c r="MWC109" s="30"/>
      <c r="MWD109" s="30"/>
      <c r="MWE109" s="61"/>
      <c r="MWF109" s="60"/>
      <c r="MWG109" s="60"/>
      <c r="MWH109" s="60"/>
      <c r="MWI109" s="27"/>
      <c r="MWJ109" s="61"/>
      <c r="MWK109" s="61"/>
      <c r="MWL109" s="61"/>
      <c r="MWM109" s="30"/>
      <c r="MWN109" s="30"/>
      <c r="MWO109" s="30"/>
      <c r="MWP109" s="61"/>
      <c r="MWQ109" s="30"/>
      <c r="MWR109" s="30"/>
      <c r="MWS109" s="30"/>
      <c r="MWT109" s="30"/>
      <c r="MWU109" s="61"/>
      <c r="MWV109" s="60"/>
      <c r="MWW109" s="60"/>
      <c r="MWX109" s="60"/>
      <c r="MWY109" s="27"/>
      <c r="MWZ109" s="61"/>
      <c r="MXA109" s="61"/>
      <c r="MXB109" s="61"/>
      <c r="MXC109" s="30"/>
      <c r="MXD109" s="30"/>
      <c r="MXE109" s="30"/>
      <c r="MXF109" s="61"/>
      <c r="MXG109" s="30"/>
      <c r="MXH109" s="30"/>
      <c r="MXI109" s="30"/>
      <c r="MXJ109" s="30"/>
      <c r="MXK109" s="61"/>
      <c r="MXL109" s="60"/>
      <c r="MXM109" s="60"/>
      <c r="MXN109" s="60"/>
      <c r="MXO109" s="27"/>
      <c r="MXP109" s="61"/>
      <c r="MXQ109" s="61"/>
      <c r="MXR109" s="61"/>
      <c r="MXS109" s="30"/>
      <c r="MXT109" s="30"/>
      <c r="MXU109" s="30"/>
      <c r="MXV109" s="61"/>
      <c r="MXW109" s="30"/>
      <c r="MXX109" s="30"/>
      <c r="MXY109" s="30"/>
      <c r="MXZ109" s="30"/>
      <c r="MYA109" s="61"/>
      <c r="MYB109" s="60"/>
      <c r="MYC109" s="60"/>
      <c r="MYD109" s="60"/>
      <c r="MYE109" s="27"/>
      <c r="MYF109" s="61"/>
      <c r="MYG109" s="61"/>
      <c r="MYH109" s="61"/>
      <c r="MYI109" s="30"/>
      <c r="MYJ109" s="30"/>
      <c r="MYK109" s="30"/>
      <c r="MYL109" s="61"/>
      <c r="MYM109" s="30"/>
      <c r="MYN109" s="30"/>
      <c r="MYO109" s="30"/>
      <c r="MYP109" s="30"/>
      <c r="MYQ109" s="61"/>
      <c r="MYR109" s="60"/>
      <c r="MYS109" s="60"/>
      <c r="MYT109" s="60"/>
      <c r="MYU109" s="27"/>
      <c r="MYV109" s="61"/>
      <c r="MYW109" s="61"/>
      <c r="MYX109" s="61"/>
      <c r="MYY109" s="30"/>
      <c r="MYZ109" s="30"/>
      <c r="MZA109" s="30"/>
      <c r="MZB109" s="61"/>
      <c r="MZC109" s="30"/>
      <c r="MZD109" s="30"/>
      <c r="MZE109" s="30"/>
      <c r="MZF109" s="30"/>
      <c r="MZG109" s="61"/>
      <c r="MZH109" s="60"/>
      <c r="MZI109" s="60"/>
      <c r="MZJ109" s="60"/>
      <c r="MZK109" s="27"/>
      <c r="MZL109" s="61"/>
      <c r="MZM109" s="61"/>
      <c r="MZN109" s="61"/>
      <c r="MZO109" s="30"/>
      <c r="MZP109" s="30"/>
      <c r="MZQ109" s="30"/>
      <c r="MZR109" s="61"/>
      <c r="MZS109" s="30"/>
      <c r="MZT109" s="30"/>
      <c r="MZU109" s="30"/>
      <c r="MZV109" s="30"/>
      <c r="MZW109" s="61"/>
      <c r="MZX109" s="60"/>
      <c r="MZY109" s="60"/>
      <c r="MZZ109" s="60"/>
      <c r="NAA109" s="27"/>
      <c r="NAB109" s="61"/>
      <c r="NAC109" s="61"/>
      <c r="NAD109" s="61"/>
      <c r="NAE109" s="30"/>
      <c r="NAF109" s="30"/>
      <c r="NAG109" s="30"/>
      <c r="NAH109" s="61"/>
      <c r="NAI109" s="30"/>
      <c r="NAJ109" s="30"/>
      <c r="NAK109" s="30"/>
      <c r="NAL109" s="30"/>
      <c r="NAM109" s="61"/>
      <c r="NAN109" s="60"/>
      <c r="NAO109" s="60"/>
      <c r="NAP109" s="60"/>
      <c r="NAQ109" s="27"/>
      <c r="NAR109" s="61"/>
      <c r="NAS109" s="61"/>
      <c r="NAT109" s="61"/>
      <c r="NAU109" s="30"/>
      <c r="NAV109" s="30"/>
      <c r="NAW109" s="30"/>
      <c r="NAX109" s="61"/>
      <c r="NAY109" s="30"/>
      <c r="NAZ109" s="30"/>
      <c r="NBA109" s="30"/>
      <c r="NBB109" s="30"/>
      <c r="NBC109" s="61"/>
      <c r="NBD109" s="60"/>
      <c r="NBE109" s="60"/>
      <c r="NBF109" s="60"/>
      <c r="NBG109" s="27"/>
      <c r="NBH109" s="61"/>
      <c r="NBI109" s="61"/>
      <c r="NBJ109" s="61"/>
      <c r="NBK109" s="30"/>
      <c r="NBL109" s="30"/>
      <c r="NBM109" s="30"/>
      <c r="NBN109" s="61"/>
      <c r="NBO109" s="30"/>
      <c r="NBP109" s="30"/>
      <c r="NBQ109" s="30"/>
      <c r="NBR109" s="30"/>
      <c r="NBS109" s="61"/>
      <c r="NBT109" s="60"/>
      <c r="NBU109" s="60"/>
      <c r="NBV109" s="60"/>
      <c r="NBW109" s="27"/>
      <c r="NBX109" s="61"/>
      <c r="NBY109" s="61"/>
      <c r="NBZ109" s="61"/>
      <c r="NCA109" s="30"/>
      <c r="NCB109" s="30"/>
      <c r="NCC109" s="30"/>
      <c r="NCD109" s="61"/>
      <c r="NCE109" s="30"/>
      <c r="NCF109" s="30"/>
      <c r="NCG109" s="30"/>
      <c r="NCH109" s="30"/>
      <c r="NCI109" s="61"/>
      <c r="NCJ109" s="60"/>
      <c r="NCK109" s="60"/>
      <c r="NCL109" s="60"/>
      <c r="NCM109" s="27"/>
      <c r="NCN109" s="61"/>
      <c r="NCO109" s="61"/>
      <c r="NCP109" s="61"/>
      <c r="NCQ109" s="30"/>
      <c r="NCR109" s="30"/>
      <c r="NCS109" s="30"/>
      <c r="NCT109" s="61"/>
      <c r="NCU109" s="30"/>
      <c r="NCV109" s="30"/>
      <c r="NCW109" s="30"/>
      <c r="NCX109" s="30"/>
      <c r="NCY109" s="61"/>
      <c r="NCZ109" s="60"/>
      <c r="NDA109" s="60"/>
      <c r="NDB109" s="60"/>
      <c r="NDC109" s="27"/>
      <c r="NDD109" s="61"/>
      <c r="NDE109" s="61"/>
      <c r="NDF109" s="61"/>
      <c r="NDG109" s="30"/>
      <c r="NDH109" s="30"/>
      <c r="NDI109" s="30"/>
      <c r="NDJ109" s="61"/>
      <c r="NDK109" s="30"/>
      <c r="NDL109" s="30"/>
      <c r="NDM109" s="30"/>
      <c r="NDN109" s="30"/>
      <c r="NDO109" s="61"/>
      <c r="NDP109" s="60"/>
      <c r="NDQ109" s="60"/>
      <c r="NDR109" s="60"/>
      <c r="NDS109" s="27"/>
      <c r="NDT109" s="61"/>
      <c r="NDU109" s="61"/>
      <c r="NDV109" s="61"/>
      <c r="NDW109" s="30"/>
      <c r="NDX109" s="30"/>
      <c r="NDY109" s="30"/>
      <c r="NDZ109" s="61"/>
      <c r="NEA109" s="30"/>
      <c r="NEB109" s="30"/>
      <c r="NEC109" s="30"/>
      <c r="NED109" s="30"/>
      <c r="NEE109" s="61"/>
      <c r="NEF109" s="60"/>
      <c r="NEG109" s="60"/>
      <c r="NEH109" s="60"/>
      <c r="NEI109" s="27"/>
      <c r="NEJ109" s="61"/>
      <c r="NEK109" s="61"/>
      <c r="NEL109" s="61"/>
      <c r="NEM109" s="30"/>
      <c r="NEN109" s="30"/>
      <c r="NEO109" s="30"/>
      <c r="NEP109" s="61"/>
      <c r="NEQ109" s="30"/>
      <c r="NER109" s="30"/>
      <c r="NES109" s="30"/>
      <c r="NET109" s="30"/>
      <c r="NEU109" s="61"/>
      <c r="NEV109" s="60"/>
      <c r="NEW109" s="60"/>
      <c r="NEX109" s="60"/>
      <c r="NEY109" s="27"/>
      <c r="NEZ109" s="61"/>
      <c r="NFA109" s="61"/>
      <c r="NFB109" s="61"/>
      <c r="NFC109" s="30"/>
      <c r="NFD109" s="30"/>
      <c r="NFE109" s="30"/>
      <c r="NFF109" s="61"/>
      <c r="NFG109" s="30"/>
      <c r="NFH109" s="30"/>
      <c r="NFI109" s="30"/>
      <c r="NFJ109" s="30"/>
      <c r="NFK109" s="61"/>
      <c r="NFL109" s="60"/>
      <c r="NFM109" s="60"/>
      <c r="NFN109" s="60"/>
      <c r="NFO109" s="27"/>
      <c r="NFP109" s="61"/>
      <c r="NFQ109" s="61"/>
      <c r="NFR109" s="61"/>
      <c r="NFS109" s="30"/>
      <c r="NFT109" s="30"/>
      <c r="NFU109" s="30"/>
      <c r="NFV109" s="61"/>
      <c r="NFW109" s="30"/>
      <c r="NFX109" s="30"/>
      <c r="NFY109" s="30"/>
      <c r="NFZ109" s="30"/>
      <c r="NGA109" s="61"/>
      <c r="NGB109" s="60"/>
      <c r="NGC109" s="60"/>
      <c r="NGD109" s="60"/>
      <c r="NGE109" s="27"/>
      <c r="NGF109" s="61"/>
      <c r="NGG109" s="61"/>
      <c r="NGH109" s="61"/>
      <c r="NGI109" s="30"/>
      <c r="NGJ109" s="30"/>
      <c r="NGK109" s="30"/>
      <c r="NGL109" s="61"/>
      <c r="NGM109" s="30"/>
      <c r="NGN109" s="30"/>
      <c r="NGO109" s="30"/>
      <c r="NGP109" s="30"/>
      <c r="NGQ109" s="61"/>
      <c r="NGR109" s="60"/>
      <c r="NGS109" s="60"/>
      <c r="NGT109" s="60"/>
      <c r="NGU109" s="27"/>
      <c r="NGV109" s="61"/>
      <c r="NGW109" s="61"/>
      <c r="NGX109" s="61"/>
      <c r="NGY109" s="30"/>
      <c r="NGZ109" s="30"/>
      <c r="NHA109" s="30"/>
      <c r="NHB109" s="61"/>
      <c r="NHC109" s="30"/>
      <c r="NHD109" s="30"/>
      <c r="NHE109" s="30"/>
      <c r="NHF109" s="30"/>
      <c r="NHG109" s="61"/>
      <c r="NHH109" s="60"/>
      <c r="NHI109" s="60"/>
      <c r="NHJ109" s="60"/>
      <c r="NHK109" s="27"/>
      <c r="NHL109" s="61"/>
      <c r="NHM109" s="61"/>
      <c r="NHN109" s="61"/>
      <c r="NHO109" s="30"/>
      <c r="NHP109" s="30"/>
      <c r="NHQ109" s="30"/>
      <c r="NHR109" s="61"/>
      <c r="NHS109" s="30"/>
      <c r="NHT109" s="30"/>
      <c r="NHU109" s="30"/>
      <c r="NHV109" s="30"/>
      <c r="NHW109" s="61"/>
      <c r="NHX109" s="60"/>
      <c r="NHY109" s="60"/>
      <c r="NHZ109" s="60"/>
      <c r="NIA109" s="27"/>
      <c r="NIB109" s="61"/>
      <c r="NIC109" s="61"/>
      <c r="NID109" s="61"/>
      <c r="NIE109" s="30"/>
      <c r="NIF109" s="30"/>
      <c r="NIG109" s="30"/>
      <c r="NIH109" s="61"/>
      <c r="NII109" s="30"/>
      <c r="NIJ109" s="30"/>
      <c r="NIK109" s="30"/>
      <c r="NIL109" s="30"/>
      <c r="NIM109" s="61"/>
      <c r="NIN109" s="60"/>
      <c r="NIO109" s="60"/>
      <c r="NIP109" s="60"/>
      <c r="NIQ109" s="27"/>
      <c r="NIR109" s="61"/>
      <c r="NIS109" s="61"/>
      <c r="NIT109" s="61"/>
      <c r="NIU109" s="30"/>
      <c r="NIV109" s="30"/>
      <c r="NIW109" s="30"/>
      <c r="NIX109" s="61"/>
      <c r="NIY109" s="30"/>
      <c r="NIZ109" s="30"/>
      <c r="NJA109" s="30"/>
      <c r="NJB109" s="30"/>
      <c r="NJC109" s="61"/>
      <c r="NJD109" s="60"/>
      <c r="NJE109" s="60"/>
      <c r="NJF109" s="60"/>
      <c r="NJG109" s="27"/>
      <c r="NJH109" s="61"/>
      <c r="NJI109" s="61"/>
      <c r="NJJ109" s="61"/>
      <c r="NJK109" s="30"/>
      <c r="NJL109" s="30"/>
      <c r="NJM109" s="30"/>
      <c r="NJN109" s="61"/>
      <c r="NJO109" s="30"/>
      <c r="NJP109" s="30"/>
      <c r="NJQ109" s="30"/>
      <c r="NJR109" s="30"/>
      <c r="NJS109" s="61"/>
      <c r="NJT109" s="60"/>
      <c r="NJU109" s="60"/>
      <c r="NJV109" s="60"/>
      <c r="NJW109" s="27"/>
      <c r="NJX109" s="61"/>
      <c r="NJY109" s="61"/>
      <c r="NJZ109" s="61"/>
      <c r="NKA109" s="30"/>
      <c r="NKB109" s="30"/>
      <c r="NKC109" s="30"/>
      <c r="NKD109" s="61"/>
      <c r="NKE109" s="30"/>
      <c r="NKF109" s="30"/>
      <c r="NKG109" s="30"/>
      <c r="NKH109" s="30"/>
      <c r="NKI109" s="61"/>
      <c r="NKJ109" s="60"/>
      <c r="NKK109" s="60"/>
      <c r="NKL109" s="60"/>
      <c r="NKM109" s="27"/>
      <c r="NKN109" s="61"/>
      <c r="NKO109" s="61"/>
      <c r="NKP109" s="61"/>
      <c r="NKQ109" s="30"/>
      <c r="NKR109" s="30"/>
      <c r="NKS109" s="30"/>
      <c r="NKT109" s="61"/>
      <c r="NKU109" s="30"/>
      <c r="NKV109" s="30"/>
      <c r="NKW109" s="30"/>
      <c r="NKX109" s="30"/>
      <c r="NKY109" s="61"/>
      <c r="NKZ109" s="60"/>
      <c r="NLA109" s="60"/>
      <c r="NLB109" s="60"/>
      <c r="NLC109" s="27"/>
      <c r="NLD109" s="61"/>
      <c r="NLE109" s="61"/>
      <c r="NLF109" s="61"/>
      <c r="NLG109" s="30"/>
      <c r="NLH109" s="30"/>
      <c r="NLI109" s="30"/>
      <c r="NLJ109" s="61"/>
      <c r="NLK109" s="30"/>
      <c r="NLL109" s="30"/>
      <c r="NLM109" s="30"/>
      <c r="NLN109" s="30"/>
      <c r="NLO109" s="61"/>
      <c r="NLP109" s="60"/>
      <c r="NLQ109" s="60"/>
      <c r="NLR109" s="60"/>
      <c r="NLS109" s="27"/>
      <c r="NLT109" s="61"/>
      <c r="NLU109" s="61"/>
      <c r="NLV109" s="61"/>
      <c r="NLW109" s="30"/>
      <c r="NLX109" s="30"/>
      <c r="NLY109" s="30"/>
      <c r="NLZ109" s="61"/>
      <c r="NMA109" s="30"/>
      <c r="NMB109" s="30"/>
      <c r="NMC109" s="30"/>
      <c r="NMD109" s="30"/>
      <c r="NME109" s="61"/>
      <c r="NMF109" s="60"/>
      <c r="NMG109" s="60"/>
      <c r="NMH109" s="60"/>
      <c r="NMI109" s="27"/>
      <c r="NMJ109" s="61"/>
      <c r="NMK109" s="61"/>
      <c r="NML109" s="61"/>
      <c r="NMM109" s="30"/>
      <c r="NMN109" s="30"/>
      <c r="NMO109" s="30"/>
      <c r="NMP109" s="61"/>
      <c r="NMQ109" s="30"/>
      <c r="NMR109" s="30"/>
      <c r="NMS109" s="30"/>
      <c r="NMT109" s="30"/>
      <c r="NMU109" s="61"/>
      <c r="NMV109" s="60"/>
      <c r="NMW109" s="60"/>
      <c r="NMX109" s="60"/>
      <c r="NMY109" s="27"/>
      <c r="NMZ109" s="61"/>
      <c r="NNA109" s="61"/>
      <c r="NNB109" s="61"/>
      <c r="NNC109" s="30"/>
      <c r="NND109" s="30"/>
      <c r="NNE109" s="30"/>
      <c r="NNF109" s="61"/>
      <c r="NNG109" s="30"/>
      <c r="NNH109" s="30"/>
      <c r="NNI109" s="30"/>
      <c r="NNJ109" s="30"/>
      <c r="NNK109" s="61"/>
      <c r="NNL109" s="60"/>
      <c r="NNM109" s="60"/>
      <c r="NNN109" s="60"/>
      <c r="NNO109" s="27"/>
      <c r="NNP109" s="61"/>
      <c r="NNQ109" s="61"/>
      <c r="NNR109" s="61"/>
      <c r="NNS109" s="30"/>
      <c r="NNT109" s="30"/>
      <c r="NNU109" s="30"/>
      <c r="NNV109" s="61"/>
      <c r="NNW109" s="30"/>
      <c r="NNX109" s="30"/>
      <c r="NNY109" s="30"/>
      <c r="NNZ109" s="30"/>
      <c r="NOA109" s="61"/>
      <c r="NOB109" s="60"/>
      <c r="NOC109" s="60"/>
      <c r="NOD109" s="60"/>
      <c r="NOE109" s="27"/>
      <c r="NOF109" s="61"/>
      <c r="NOG109" s="61"/>
      <c r="NOH109" s="61"/>
      <c r="NOI109" s="30"/>
      <c r="NOJ109" s="30"/>
      <c r="NOK109" s="30"/>
      <c r="NOL109" s="61"/>
      <c r="NOM109" s="30"/>
      <c r="NON109" s="30"/>
      <c r="NOO109" s="30"/>
      <c r="NOP109" s="30"/>
      <c r="NOQ109" s="61"/>
      <c r="NOR109" s="60"/>
      <c r="NOS109" s="60"/>
      <c r="NOT109" s="60"/>
      <c r="NOU109" s="27"/>
      <c r="NOV109" s="61"/>
      <c r="NOW109" s="61"/>
      <c r="NOX109" s="61"/>
      <c r="NOY109" s="30"/>
      <c r="NOZ109" s="30"/>
      <c r="NPA109" s="30"/>
      <c r="NPB109" s="61"/>
      <c r="NPC109" s="30"/>
      <c r="NPD109" s="30"/>
      <c r="NPE109" s="30"/>
      <c r="NPF109" s="30"/>
      <c r="NPG109" s="61"/>
      <c r="NPH109" s="60"/>
      <c r="NPI109" s="60"/>
      <c r="NPJ109" s="60"/>
      <c r="NPK109" s="27"/>
      <c r="NPL109" s="61"/>
      <c r="NPM109" s="61"/>
      <c r="NPN109" s="61"/>
      <c r="NPO109" s="30"/>
      <c r="NPP109" s="30"/>
      <c r="NPQ109" s="30"/>
      <c r="NPR109" s="61"/>
      <c r="NPS109" s="30"/>
      <c r="NPT109" s="30"/>
      <c r="NPU109" s="30"/>
      <c r="NPV109" s="30"/>
      <c r="NPW109" s="61"/>
      <c r="NPX109" s="60"/>
      <c r="NPY109" s="60"/>
      <c r="NPZ109" s="60"/>
      <c r="NQA109" s="27"/>
      <c r="NQB109" s="61"/>
      <c r="NQC109" s="61"/>
      <c r="NQD109" s="61"/>
      <c r="NQE109" s="30"/>
      <c r="NQF109" s="30"/>
      <c r="NQG109" s="30"/>
      <c r="NQH109" s="61"/>
      <c r="NQI109" s="30"/>
      <c r="NQJ109" s="30"/>
      <c r="NQK109" s="30"/>
      <c r="NQL109" s="30"/>
      <c r="NQM109" s="61"/>
      <c r="NQN109" s="60"/>
      <c r="NQO109" s="60"/>
      <c r="NQP109" s="60"/>
      <c r="NQQ109" s="27"/>
      <c r="NQR109" s="61"/>
      <c r="NQS109" s="61"/>
      <c r="NQT109" s="61"/>
      <c r="NQU109" s="30"/>
      <c r="NQV109" s="30"/>
      <c r="NQW109" s="30"/>
      <c r="NQX109" s="61"/>
      <c r="NQY109" s="30"/>
      <c r="NQZ109" s="30"/>
      <c r="NRA109" s="30"/>
      <c r="NRB109" s="30"/>
      <c r="NRC109" s="61"/>
      <c r="NRD109" s="60"/>
      <c r="NRE109" s="60"/>
      <c r="NRF109" s="60"/>
      <c r="NRG109" s="27"/>
      <c r="NRH109" s="61"/>
      <c r="NRI109" s="61"/>
      <c r="NRJ109" s="61"/>
      <c r="NRK109" s="30"/>
      <c r="NRL109" s="30"/>
      <c r="NRM109" s="30"/>
      <c r="NRN109" s="61"/>
      <c r="NRO109" s="30"/>
      <c r="NRP109" s="30"/>
      <c r="NRQ109" s="30"/>
      <c r="NRR109" s="30"/>
      <c r="NRS109" s="61"/>
      <c r="NRT109" s="60"/>
      <c r="NRU109" s="60"/>
      <c r="NRV109" s="60"/>
      <c r="NRW109" s="27"/>
      <c r="NRX109" s="61"/>
      <c r="NRY109" s="61"/>
      <c r="NRZ109" s="61"/>
      <c r="NSA109" s="30"/>
      <c r="NSB109" s="30"/>
      <c r="NSC109" s="30"/>
      <c r="NSD109" s="61"/>
      <c r="NSE109" s="30"/>
      <c r="NSF109" s="30"/>
      <c r="NSG109" s="30"/>
      <c r="NSH109" s="30"/>
      <c r="NSI109" s="61"/>
      <c r="NSJ109" s="60"/>
      <c r="NSK109" s="60"/>
      <c r="NSL109" s="60"/>
      <c r="NSM109" s="27"/>
      <c r="NSN109" s="61"/>
      <c r="NSO109" s="61"/>
      <c r="NSP109" s="61"/>
      <c r="NSQ109" s="30"/>
      <c r="NSR109" s="30"/>
      <c r="NSS109" s="30"/>
      <c r="NST109" s="61"/>
      <c r="NSU109" s="30"/>
      <c r="NSV109" s="30"/>
      <c r="NSW109" s="30"/>
      <c r="NSX109" s="30"/>
      <c r="NSY109" s="61"/>
      <c r="NSZ109" s="60"/>
      <c r="NTA109" s="60"/>
      <c r="NTB109" s="60"/>
      <c r="NTC109" s="27"/>
      <c r="NTD109" s="61"/>
      <c r="NTE109" s="61"/>
      <c r="NTF109" s="61"/>
      <c r="NTG109" s="30"/>
      <c r="NTH109" s="30"/>
      <c r="NTI109" s="30"/>
      <c r="NTJ109" s="61"/>
      <c r="NTK109" s="30"/>
      <c r="NTL109" s="30"/>
      <c r="NTM109" s="30"/>
      <c r="NTN109" s="30"/>
      <c r="NTO109" s="61"/>
      <c r="NTP109" s="60"/>
      <c r="NTQ109" s="60"/>
      <c r="NTR109" s="60"/>
      <c r="NTS109" s="27"/>
      <c r="NTT109" s="61"/>
      <c r="NTU109" s="61"/>
      <c r="NTV109" s="61"/>
      <c r="NTW109" s="30"/>
      <c r="NTX109" s="30"/>
      <c r="NTY109" s="30"/>
      <c r="NTZ109" s="61"/>
      <c r="NUA109" s="30"/>
      <c r="NUB109" s="30"/>
      <c r="NUC109" s="30"/>
      <c r="NUD109" s="30"/>
      <c r="NUE109" s="61"/>
      <c r="NUF109" s="60"/>
      <c r="NUG109" s="60"/>
      <c r="NUH109" s="60"/>
      <c r="NUI109" s="27"/>
      <c r="NUJ109" s="61"/>
      <c r="NUK109" s="61"/>
      <c r="NUL109" s="61"/>
      <c r="NUM109" s="30"/>
      <c r="NUN109" s="30"/>
      <c r="NUO109" s="30"/>
      <c r="NUP109" s="61"/>
      <c r="NUQ109" s="30"/>
      <c r="NUR109" s="30"/>
      <c r="NUS109" s="30"/>
      <c r="NUT109" s="30"/>
      <c r="NUU109" s="61"/>
      <c r="NUV109" s="60"/>
      <c r="NUW109" s="60"/>
      <c r="NUX109" s="60"/>
      <c r="NUY109" s="27"/>
      <c r="NUZ109" s="61"/>
      <c r="NVA109" s="61"/>
      <c r="NVB109" s="61"/>
      <c r="NVC109" s="30"/>
      <c r="NVD109" s="30"/>
      <c r="NVE109" s="30"/>
      <c r="NVF109" s="61"/>
      <c r="NVG109" s="30"/>
      <c r="NVH109" s="30"/>
      <c r="NVI109" s="30"/>
      <c r="NVJ109" s="30"/>
      <c r="NVK109" s="61"/>
      <c r="NVL109" s="60"/>
      <c r="NVM109" s="60"/>
      <c r="NVN109" s="60"/>
      <c r="NVO109" s="27"/>
      <c r="NVP109" s="61"/>
      <c r="NVQ109" s="61"/>
      <c r="NVR109" s="61"/>
      <c r="NVS109" s="30"/>
      <c r="NVT109" s="30"/>
      <c r="NVU109" s="30"/>
      <c r="NVV109" s="61"/>
      <c r="NVW109" s="30"/>
      <c r="NVX109" s="30"/>
      <c r="NVY109" s="30"/>
      <c r="NVZ109" s="30"/>
      <c r="NWA109" s="61"/>
      <c r="NWB109" s="60"/>
      <c r="NWC109" s="60"/>
      <c r="NWD109" s="60"/>
      <c r="NWE109" s="27"/>
      <c r="NWF109" s="61"/>
      <c r="NWG109" s="61"/>
      <c r="NWH109" s="61"/>
      <c r="NWI109" s="30"/>
      <c r="NWJ109" s="30"/>
      <c r="NWK109" s="30"/>
      <c r="NWL109" s="61"/>
      <c r="NWM109" s="30"/>
      <c r="NWN109" s="30"/>
      <c r="NWO109" s="30"/>
      <c r="NWP109" s="30"/>
      <c r="NWQ109" s="61"/>
      <c r="NWR109" s="60"/>
      <c r="NWS109" s="60"/>
      <c r="NWT109" s="60"/>
      <c r="NWU109" s="27"/>
      <c r="NWV109" s="61"/>
      <c r="NWW109" s="61"/>
      <c r="NWX109" s="61"/>
      <c r="NWY109" s="30"/>
      <c r="NWZ109" s="30"/>
      <c r="NXA109" s="30"/>
      <c r="NXB109" s="61"/>
      <c r="NXC109" s="30"/>
      <c r="NXD109" s="30"/>
      <c r="NXE109" s="30"/>
      <c r="NXF109" s="30"/>
      <c r="NXG109" s="61"/>
      <c r="NXH109" s="60"/>
      <c r="NXI109" s="60"/>
      <c r="NXJ109" s="60"/>
      <c r="NXK109" s="27"/>
      <c r="NXL109" s="61"/>
      <c r="NXM109" s="61"/>
      <c r="NXN109" s="61"/>
      <c r="NXO109" s="30"/>
      <c r="NXP109" s="30"/>
      <c r="NXQ109" s="30"/>
      <c r="NXR109" s="61"/>
      <c r="NXS109" s="30"/>
      <c r="NXT109" s="30"/>
      <c r="NXU109" s="30"/>
      <c r="NXV109" s="30"/>
      <c r="NXW109" s="61"/>
      <c r="NXX109" s="60"/>
      <c r="NXY109" s="60"/>
      <c r="NXZ109" s="60"/>
      <c r="NYA109" s="27"/>
      <c r="NYB109" s="61"/>
      <c r="NYC109" s="61"/>
      <c r="NYD109" s="61"/>
      <c r="NYE109" s="30"/>
      <c r="NYF109" s="30"/>
      <c r="NYG109" s="30"/>
      <c r="NYH109" s="61"/>
      <c r="NYI109" s="30"/>
      <c r="NYJ109" s="30"/>
      <c r="NYK109" s="30"/>
      <c r="NYL109" s="30"/>
      <c r="NYM109" s="61"/>
      <c r="NYN109" s="60"/>
      <c r="NYO109" s="60"/>
      <c r="NYP109" s="60"/>
      <c r="NYQ109" s="27"/>
      <c r="NYR109" s="61"/>
      <c r="NYS109" s="61"/>
      <c r="NYT109" s="61"/>
      <c r="NYU109" s="30"/>
      <c r="NYV109" s="30"/>
      <c r="NYW109" s="30"/>
      <c r="NYX109" s="61"/>
      <c r="NYY109" s="30"/>
      <c r="NYZ109" s="30"/>
      <c r="NZA109" s="30"/>
      <c r="NZB109" s="30"/>
      <c r="NZC109" s="61"/>
      <c r="NZD109" s="60"/>
      <c r="NZE109" s="60"/>
      <c r="NZF109" s="60"/>
      <c r="NZG109" s="27"/>
      <c r="NZH109" s="61"/>
      <c r="NZI109" s="61"/>
      <c r="NZJ109" s="61"/>
      <c r="NZK109" s="30"/>
      <c r="NZL109" s="30"/>
      <c r="NZM109" s="30"/>
      <c r="NZN109" s="61"/>
      <c r="NZO109" s="30"/>
      <c r="NZP109" s="30"/>
      <c r="NZQ109" s="30"/>
      <c r="NZR109" s="30"/>
      <c r="NZS109" s="61"/>
      <c r="NZT109" s="60"/>
      <c r="NZU109" s="60"/>
      <c r="NZV109" s="60"/>
      <c r="NZW109" s="27"/>
      <c r="NZX109" s="61"/>
      <c r="NZY109" s="61"/>
      <c r="NZZ109" s="61"/>
      <c r="OAA109" s="30"/>
      <c r="OAB109" s="30"/>
      <c r="OAC109" s="30"/>
      <c r="OAD109" s="61"/>
      <c r="OAE109" s="30"/>
      <c r="OAF109" s="30"/>
      <c r="OAG109" s="30"/>
      <c r="OAH109" s="30"/>
      <c r="OAI109" s="61"/>
      <c r="OAJ109" s="60"/>
      <c r="OAK109" s="60"/>
      <c r="OAL109" s="60"/>
      <c r="OAM109" s="27"/>
      <c r="OAN109" s="61"/>
      <c r="OAO109" s="61"/>
      <c r="OAP109" s="61"/>
      <c r="OAQ109" s="30"/>
      <c r="OAR109" s="30"/>
      <c r="OAS109" s="30"/>
      <c r="OAT109" s="61"/>
      <c r="OAU109" s="30"/>
      <c r="OAV109" s="30"/>
      <c r="OAW109" s="30"/>
      <c r="OAX109" s="30"/>
      <c r="OAY109" s="61"/>
      <c r="OAZ109" s="60"/>
      <c r="OBA109" s="60"/>
      <c r="OBB109" s="60"/>
      <c r="OBC109" s="27"/>
      <c r="OBD109" s="61"/>
      <c r="OBE109" s="61"/>
      <c r="OBF109" s="61"/>
      <c r="OBG109" s="30"/>
      <c r="OBH109" s="30"/>
      <c r="OBI109" s="30"/>
      <c r="OBJ109" s="61"/>
      <c r="OBK109" s="30"/>
      <c r="OBL109" s="30"/>
      <c r="OBM109" s="30"/>
      <c r="OBN109" s="30"/>
      <c r="OBO109" s="61"/>
      <c r="OBP109" s="60"/>
      <c r="OBQ109" s="60"/>
      <c r="OBR109" s="60"/>
      <c r="OBS109" s="27"/>
      <c r="OBT109" s="61"/>
      <c r="OBU109" s="61"/>
      <c r="OBV109" s="61"/>
      <c r="OBW109" s="30"/>
      <c r="OBX109" s="30"/>
      <c r="OBY109" s="30"/>
      <c r="OBZ109" s="61"/>
      <c r="OCA109" s="30"/>
      <c r="OCB109" s="30"/>
      <c r="OCC109" s="30"/>
      <c r="OCD109" s="30"/>
      <c r="OCE109" s="61"/>
      <c r="OCF109" s="60"/>
      <c r="OCG109" s="60"/>
      <c r="OCH109" s="60"/>
      <c r="OCI109" s="27"/>
      <c r="OCJ109" s="61"/>
      <c r="OCK109" s="61"/>
      <c r="OCL109" s="61"/>
      <c r="OCM109" s="30"/>
      <c r="OCN109" s="30"/>
      <c r="OCO109" s="30"/>
      <c r="OCP109" s="61"/>
      <c r="OCQ109" s="30"/>
      <c r="OCR109" s="30"/>
      <c r="OCS109" s="30"/>
      <c r="OCT109" s="30"/>
      <c r="OCU109" s="61"/>
      <c r="OCV109" s="60"/>
      <c r="OCW109" s="60"/>
      <c r="OCX109" s="60"/>
      <c r="OCY109" s="27"/>
      <c r="OCZ109" s="61"/>
      <c r="ODA109" s="61"/>
      <c r="ODB109" s="61"/>
      <c r="ODC109" s="30"/>
      <c r="ODD109" s="30"/>
      <c r="ODE109" s="30"/>
      <c r="ODF109" s="61"/>
      <c r="ODG109" s="30"/>
      <c r="ODH109" s="30"/>
      <c r="ODI109" s="30"/>
      <c r="ODJ109" s="30"/>
      <c r="ODK109" s="61"/>
      <c r="ODL109" s="60"/>
      <c r="ODM109" s="60"/>
      <c r="ODN109" s="60"/>
      <c r="ODO109" s="27"/>
      <c r="ODP109" s="61"/>
      <c r="ODQ109" s="61"/>
      <c r="ODR109" s="61"/>
      <c r="ODS109" s="30"/>
      <c r="ODT109" s="30"/>
      <c r="ODU109" s="30"/>
      <c r="ODV109" s="61"/>
      <c r="ODW109" s="30"/>
      <c r="ODX109" s="30"/>
      <c r="ODY109" s="30"/>
      <c r="ODZ109" s="30"/>
      <c r="OEA109" s="61"/>
      <c r="OEB109" s="60"/>
      <c r="OEC109" s="60"/>
      <c r="OED109" s="60"/>
      <c r="OEE109" s="27"/>
      <c r="OEF109" s="61"/>
      <c r="OEG109" s="61"/>
      <c r="OEH109" s="61"/>
      <c r="OEI109" s="30"/>
      <c r="OEJ109" s="30"/>
      <c r="OEK109" s="30"/>
      <c r="OEL109" s="61"/>
      <c r="OEM109" s="30"/>
      <c r="OEN109" s="30"/>
      <c r="OEO109" s="30"/>
      <c r="OEP109" s="30"/>
      <c r="OEQ109" s="61"/>
      <c r="OER109" s="60"/>
      <c r="OES109" s="60"/>
      <c r="OET109" s="60"/>
      <c r="OEU109" s="27"/>
      <c r="OEV109" s="61"/>
      <c r="OEW109" s="61"/>
      <c r="OEX109" s="61"/>
      <c r="OEY109" s="30"/>
      <c r="OEZ109" s="30"/>
      <c r="OFA109" s="30"/>
      <c r="OFB109" s="61"/>
      <c r="OFC109" s="30"/>
      <c r="OFD109" s="30"/>
      <c r="OFE109" s="30"/>
      <c r="OFF109" s="30"/>
      <c r="OFG109" s="61"/>
      <c r="OFH109" s="60"/>
      <c r="OFI109" s="60"/>
      <c r="OFJ109" s="60"/>
      <c r="OFK109" s="27"/>
      <c r="OFL109" s="61"/>
      <c r="OFM109" s="61"/>
      <c r="OFN109" s="61"/>
      <c r="OFO109" s="30"/>
      <c r="OFP109" s="30"/>
      <c r="OFQ109" s="30"/>
      <c r="OFR109" s="61"/>
      <c r="OFS109" s="30"/>
      <c r="OFT109" s="30"/>
      <c r="OFU109" s="30"/>
      <c r="OFV109" s="30"/>
      <c r="OFW109" s="61"/>
      <c r="OFX109" s="60"/>
      <c r="OFY109" s="60"/>
      <c r="OFZ109" s="60"/>
      <c r="OGA109" s="27"/>
      <c r="OGB109" s="61"/>
      <c r="OGC109" s="61"/>
      <c r="OGD109" s="61"/>
      <c r="OGE109" s="30"/>
      <c r="OGF109" s="30"/>
      <c r="OGG109" s="30"/>
      <c r="OGH109" s="61"/>
      <c r="OGI109" s="30"/>
      <c r="OGJ109" s="30"/>
      <c r="OGK109" s="30"/>
      <c r="OGL109" s="30"/>
      <c r="OGM109" s="61"/>
      <c r="OGN109" s="60"/>
      <c r="OGO109" s="60"/>
      <c r="OGP109" s="60"/>
      <c r="OGQ109" s="27"/>
      <c r="OGR109" s="61"/>
      <c r="OGS109" s="61"/>
      <c r="OGT109" s="61"/>
      <c r="OGU109" s="30"/>
      <c r="OGV109" s="30"/>
      <c r="OGW109" s="30"/>
      <c r="OGX109" s="61"/>
      <c r="OGY109" s="30"/>
      <c r="OGZ109" s="30"/>
      <c r="OHA109" s="30"/>
      <c r="OHB109" s="30"/>
      <c r="OHC109" s="61"/>
      <c r="OHD109" s="60"/>
      <c r="OHE109" s="60"/>
      <c r="OHF109" s="60"/>
      <c r="OHG109" s="27"/>
      <c r="OHH109" s="61"/>
      <c r="OHI109" s="61"/>
      <c r="OHJ109" s="61"/>
      <c r="OHK109" s="30"/>
      <c r="OHL109" s="30"/>
      <c r="OHM109" s="30"/>
      <c r="OHN109" s="61"/>
      <c r="OHO109" s="30"/>
      <c r="OHP109" s="30"/>
      <c r="OHQ109" s="30"/>
      <c r="OHR109" s="30"/>
      <c r="OHS109" s="61"/>
      <c r="OHT109" s="60"/>
      <c r="OHU109" s="60"/>
      <c r="OHV109" s="60"/>
      <c r="OHW109" s="27"/>
      <c r="OHX109" s="61"/>
      <c r="OHY109" s="61"/>
      <c r="OHZ109" s="61"/>
      <c r="OIA109" s="30"/>
      <c r="OIB109" s="30"/>
      <c r="OIC109" s="30"/>
      <c r="OID109" s="61"/>
      <c r="OIE109" s="30"/>
      <c r="OIF109" s="30"/>
      <c r="OIG109" s="30"/>
      <c r="OIH109" s="30"/>
      <c r="OII109" s="61"/>
      <c r="OIJ109" s="60"/>
      <c r="OIK109" s="60"/>
      <c r="OIL109" s="60"/>
      <c r="OIM109" s="27"/>
      <c r="OIN109" s="61"/>
      <c r="OIO109" s="61"/>
      <c r="OIP109" s="61"/>
      <c r="OIQ109" s="30"/>
      <c r="OIR109" s="30"/>
      <c r="OIS109" s="30"/>
      <c r="OIT109" s="61"/>
      <c r="OIU109" s="30"/>
      <c r="OIV109" s="30"/>
      <c r="OIW109" s="30"/>
      <c r="OIX109" s="30"/>
      <c r="OIY109" s="61"/>
      <c r="OIZ109" s="60"/>
      <c r="OJA109" s="60"/>
      <c r="OJB109" s="60"/>
      <c r="OJC109" s="27"/>
      <c r="OJD109" s="61"/>
      <c r="OJE109" s="61"/>
      <c r="OJF109" s="61"/>
      <c r="OJG109" s="30"/>
      <c r="OJH109" s="30"/>
      <c r="OJI109" s="30"/>
      <c r="OJJ109" s="61"/>
      <c r="OJK109" s="30"/>
      <c r="OJL109" s="30"/>
      <c r="OJM109" s="30"/>
      <c r="OJN109" s="30"/>
      <c r="OJO109" s="61"/>
      <c r="OJP109" s="60"/>
      <c r="OJQ109" s="60"/>
      <c r="OJR109" s="60"/>
      <c r="OJS109" s="27"/>
      <c r="OJT109" s="61"/>
      <c r="OJU109" s="61"/>
      <c r="OJV109" s="61"/>
      <c r="OJW109" s="30"/>
      <c r="OJX109" s="30"/>
      <c r="OJY109" s="30"/>
      <c r="OJZ109" s="61"/>
      <c r="OKA109" s="30"/>
      <c r="OKB109" s="30"/>
      <c r="OKC109" s="30"/>
      <c r="OKD109" s="30"/>
      <c r="OKE109" s="61"/>
      <c r="OKF109" s="60"/>
      <c r="OKG109" s="60"/>
      <c r="OKH109" s="60"/>
      <c r="OKI109" s="27"/>
      <c r="OKJ109" s="61"/>
      <c r="OKK109" s="61"/>
      <c r="OKL109" s="61"/>
      <c r="OKM109" s="30"/>
      <c r="OKN109" s="30"/>
      <c r="OKO109" s="30"/>
      <c r="OKP109" s="61"/>
      <c r="OKQ109" s="30"/>
      <c r="OKR109" s="30"/>
      <c r="OKS109" s="30"/>
      <c r="OKT109" s="30"/>
      <c r="OKU109" s="61"/>
      <c r="OKV109" s="60"/>
      <c r="OKW109" s="60"/>
      <c r="OKX109" s="60"/>
      <c r="OKY109" s="27"/>
      <c r="OKZ109" s="61"/>
      <c r="OLA109" s="61"/>
      <c r="OLB109" s="61"/>
      <c r="OLC109" s="30"/>
      <c r="OLD109" s="30"/>
      <c r="OLE109" s="30"/>
      <c r="OLF109" s="61"/>
      <c r="OLG109" s="30"/>
      <c r="OLH109" s="30"/>
      <c r="OLI109" s="30"/>
      <c r="OLJ109" s="30"/>
      <c r="OLK109" s="61"/>
      <c r="OLL109" s="60"/>
      <c r="OLM109" s="60"/>
      <c r="OLN109" s="60"/>
      <c r="OLO109" s="27"/>
      <c r="OLP109" s="61"/>
      <c r="OLQ109" s="61"/>
      <c r="OLR109" s="61"/>
      <c r="OLS109" s="30"/>
      <c r="OLT109" s="30"/>
      <c r="OLU109" s="30"/>
      <c r="OLV109" s="61"/>
      <c r="OLW109" s="30"/>
      <c r="OLX109" s="30"/>
      <c r="OLY109" s="30"/>
      <c r="OLZ109" s="30"/>
      <c r="OMA109" s="61"/>
      <c r="OMB109" s="60"/>
      <c r="OMC109" s="60"/>
      <c r="OMD109" s="60"/>
      <c r="OME109" s="27"/>
      <c r="OMF109" s="61"/>
      <c r="OMG109" s="61"/>
      <c r="OMH109" s="61"/>
      <c r="OMI109" s="30"/>
      <c r="OMJ109" s="30"/>
      <c r="OMK109" s="30"/>
      <c r="OML109" s="61"/>
      <c r="OMM109" s="30"/>
      <c r="OMN109" s="30"/>
      <c r="OMO109" s="30"/>
      <c r="OMP109" s="30"/>
      <c r="OMQ109" s="61"/>
      <c r="OMR109" s="60"/>
      <c r="OMS109" s="60"/>
      <c r="OMT109" s="60"/>
      <c r="OMU109" s="27"/>
      <c r="OMV109" s="61"/>
      <c r="OMW109" s="61"/>
      <c r="OMX109" s="61"/>
      <c r="OMY109" s="30"/>
      <c r="OMZ109" s="30"/>
      <c r="ONA109" s="30"/>
      <c r="ONB109" s="61"/>
      <c r="ONC109" s="30"/>
      <c r="OND109" s="30"/>
      <c r="ONE109" s="30"/>
      <c r="ONF109" s="30"/>
      <c r="ONG109" s="61"/>
      <c r="ONH109" s="60"/>
      <c r="ONI109" s="60"/>
      <c r="ONJ109" s="60"/>
      <c r="ONK109" s="27"/>
      <c r="ONL109" s="61"/>
      <c r="ONM109" s="61"/>
      <c r="ONN109" s="61"/>
      <c r="ONO109" s="30"/>
      <c r="ONP109" s="30"/>
      <c r="ONQ109" s="30"/>
      <c r="ONR109" s="61"/>
      <c r="ONS109" s="30"/>
      <c r="ONT109" s="30"/>
      <c r="ONU109" s="30"/>
      <c r="ONV109" s="30"/>
      <c r="ONW109" s="61"/>
      <c r="ONX109" s="60"/>
      <c r="ONY109" s="60"/>
      <c r="ONZ109" s="60"/>
      <c r="OOA109" s="27"/>
      <c r="OOB109" s="61"/>
      <c r="OOC109" s="61"/>
      <c r="OOD109" s="61"/>
      <c r="OOE109" s="30"/>
      <c r="OOF109" s="30"/>
      <c r="OOG109" s="30"/>
      <c r="OOH109" s="61"/>
      <c r="OOI109" s="30"/>
      <c r="OOJ109" s="30"/>
      <c r="OOK109" s="30"/>
      <c r="OOL109" s="30"/>
      <c r="OOM109" s="61"/>
      <c r="OON109" s="60"/>
      <c r="OOO109" s="60"/>
      <c r="OOP109" s="60"/>
      <c r="OOQ109" s="27"/>
      <c r="OOR109" s="61"/>
      <c r="OOS109" s="61"/>
      <c r="OOT109" s="61"/>
      <c r="OOU109" s="30"/>
      <c r="OOV109" s="30"/>
      <c r="OOW109" s="30"/>
      <c r="OOX109" s="61"/>
      <c r="OOY109" s="30"/>
      <c r="OOZ109" s="30"/>
      <c r="OPA109" s="30"/>
      <c r="OPB109" s="30"/>
      <c r="OPC109" s="61"/>
      <c r="OPD109" s="60"/>
      <c r="OPE109" s="60"/>
      <c r="OPF109" s="60"/>
      <c r="OPG109" s="27"/>
      <c r="OPH109" s="61"/>
      <c r="OPI109" s="61"/>
      <c r="OPJ109" s="61"/>
      <c r="OPK109" s="30"/>
      <c r="OPL109" s="30"/>
      <c r="OPM109" s="30"/>
      <c r="OPN109" s="61"/>
      <c r="OPO109" s="30"/>
      <c r="OPP109" s="30"/>
      <c r="OPQ109" s="30"/>
      <c r="OPR109" s="30"/>
      <c r="OPS109" s="61"/>
      <c r="OPT109" s="60"/>
      <c r="OPU109" s="60"/>
      <c r="OPV109" s="60"/>
      <c r="OPW109" s="27"/>
      <c r="OPX109" s="61"/>
      <c r="OPY109" s="61"/>
      <c r="OPZ109" s="61"/>
      <c r="OQA109" s="30"/>
      <c r="OQB109" s="30"/>
      <c r="OQC109" s="30"/>
      <c r="OQD109" s="61"/>
      <c r="OQE109" s="30"/>
      <c r="OQF109" s="30"/>
      <c r="OQG109" s="30"/>
      <c r="OQH109" s="30"/>
      <c r="OQI109" s="61"/>
      <c r="OQJ109" s="60"/>
      <c r="OQK109" s="60"/>
      <c r="OQL109" s="60"/>
      <c r="OQM109" s="27"/>
      <c r="OQN109" s="61"/>
      <c r="OQO109" s="61"/>
      <c r="OQP109" s="61"/>
      <c r="OQQ109" s="30"/>
      <c r="OQR109" s="30"/>
      <c r="OQS109" s="30"/>
      <c r="OQT109" s="61"/>
      <c r="OQU109" s="30"/>
      <c r="OQV109" s="30"/>
      <c r="OQW109" s="30"/>
      <c r="OQX109" s="30"/>
      <c r="OQY109" s="61"/>
      <c r="OQZ109" s="60"/>
      <c r="ORA109" s="60"/>
      <c r="ORB109" s="60"/>
      <c r="ORC109" s="27"/>
      <c r="ORD109" s="61"/>
      <c r="ORE109" s="61"/>
      <c r="ORF109" s="61"/>
      <c r="ORG109" s="30"/>
      <c r="ORH109" s="30"/>
      <c r="ORI109" s="30"/>
      <c r="ORJ109" s="61"/>
      <c r="ORK109" s="30"/>
      <c r="ORL109" s="30"/>
      <c r="ORM109" s="30"/>
      <c r="ORN109" s="30"/>
      <c r="ORO109" s="61"/>
      <c r="ORP109" s="60"/>
      <c r="ORQ109" s="60"/>
      <c r="ORR109" s="60"/>
      <c r="ORS109" s="27"/>
      <c r="ORT109" s="61"/>
      <c r="ORU109" s="61"/>
      <c r="ORV109" s="61"/>
      <c r="ORW109" s="30"/>
      <c r="ORX109" s="30"/>
      <c r="ORY109" s="30"/>
      <c r="ORZ109" s="61"/>
      <c r="OSA109" s="30"/>
      <c r="OSB109" s="30"/>
      <c r="OSC109" s="30"/>
      <c r="OSD109" s="30"/>
      <c r="OSE109" s="61"/>
      <c r="OSF109" s="60"/>
      <c r="OSG109" s="60"/>
      <c r="OSH109" s="60"/>
      <c r="OSI109" s="27"/>
      <c r="OSJ109" s="61"/>
      <c r="OSK109" s="61"/>
      <c r="OSL109" s="61"/>
      <c r="OSM109" s="30"/>
      <c r="OSN109" s="30"/>
      <c r="OSO109" s="30"/>
      <c r="OSP109" s="61"/>
      <c r="OSQ109" s="30"/>
      <c r="OSR109" s="30"/>
      <c r="OSS109" s="30"/>
      <c r="OST109" s="30"/>
      <c r="OSU109" s="61"/>
      <c r="OSV109" s="60"/>
      <c r="OSW109" s="60"/>
      <c r="OSX109" s="60"/>
      <c r="OSY109" s="27"/>
      <c r="OSZ109" s="61"/>
      <c r="OTA109" s="61"/>
      <c r="OTB109" s="61"/>
      <c r="OTC109" s="30"/>
      <c r="OTD109" s="30"/>
      <c r="OTE109" s="30"/>
      <c r="OTF109" s="61"/>
      <c r="OTG109" s="30"/>
      <c r="OTH109" s="30"/>
      <c r="OTI109" s="30"/>
      <c r="OTJ109" s="30"/>
      <c r="OTK109" s="61"/>
      <c r="OTL109" s="60"/>
      <c r="OTM109" s="60"/>
      <c r="OTN109" s="60"/>
      <c r="OTO109" s="27"/>
      <c r="OTP109" s="61"/>
      <c r="OTQ109" s="61"/>
      <c r="OTR109" s="61"/>
      <c r="OTS109" s="30"/>
      <c r="OTT109" s="30"/>
      <c r="OTU109" s="30"/>
      <c r="OTV109" s="61"/>
      <c r="OTW109" s="30"/>
      <c r="OTX109" s="30"/>
      <c r="OTY109" s="30"/>
      <c r="OTZ109" s="30"/>
      <c r="OUA109" s="61"/>
      <c r="OUB109" s="60"/>
      <c r="OUC109" s="60"/>
      <c r="OUD109" s="60"/>
      <c r="OUE109" s="27"/>
      <c r="OUF109" s="61"/>
      <c r="OUG109" s="61"/>
      <c r="OUH109" s="61"/>
      <c r="OUI109" s="30"/>
      <c r="OUJ109" s="30"/>
      <c r="OUK109" s="30"/>
      <c r="OUL109" s="61"/>
      <c r="OUM109" s="30"/>
      <c r="OUN109" s="30"/>
      <c r="OUO109" s="30"/>
      <c r="OUP109" s="30"/>
      <c r="OUQ109" s="61"/>
      <c r="OUR109" s="60"/>
      <c r="OUS109" s="60"/>
      <c r="OUT109" s="60"/>
      <c r="OUU109" s="27"/>
      <c r="OUV109" s="61"/>
      <c r="OUW109" s="61"/>
      <c r="OUX109" s="61"/>
      <c r="OUY109" s="30"/>
      <c r="OUZ109" s="30"/>
      <c r="OVA109" s="30"/>
      <c r="OVB109" s="61"/>
      <c r="OVC109" s="30"/>
      <c r="OVD109" s="30"/>
      <c r="OVE109" s="30"/>
      <c r="OVF109" s="30"/>
      <c r="OVG109" s="61"/>
      <c r="OVH109" s="60"/>
      <c r="OVI109" s="60"/>
      <c r="OVJ109" s="60"/>
      <c r="OVK109" s="27"/>
      <c r="OVL109" s="61"/>
      <c r="OVM109" s="61"/>
      <c r="OVN109" s="61"/>
      <c r="OVO109" s="30"/>
      <c r="OVP109" s="30"/>
      <c r="OVQ109" s="30"/>
      <c r="OVR109" s="61"/>
      <c r="OVS109" s="30"/>
      <c r="OVT109" s="30"/>
      <c r="OVU109" s="30"/>
      <c r="OVV109" s="30"/>
      <c r="OVW109" s="61"/>
      <c r="OVX109" s="60"/>
      <c r="OVY109" s="60"/>
      <c r="OVZ109" s="60"/>
      <c r="OWA109" s="27"/>
      <c r="OWB109" s="61"/>
      <c r="OWC109" s="61"/>
      <c r="OWD109" s="61"/>
      <c r="OWE109" s="30"/>
      <c r="OWF109" s="30"/>
      <c r="OWG109" s="30"/>
      <c r="OWH109" s="61"/>
      <c r="OWI109" s="30"/>
      <c r="OWJ109" s="30"/>
      <c r="OWK109" s="30"/>
      <c r="OWL109" s="30"/>
      <c r="OWM109" s="61"/>
      <c r="OWN109" s="60"/>
      <c r="OWO109" s="60"/>
      <c r="OWP109" s="60"/>
      <c r="OWQ109" s="27"/>
      <c r="OWR109" s="61"/>
      <c r="OWS109" s="61"/>
      <c r="OWT109" s="61"/>
      <c r="OWU109" s="30"/>
      <c r="OWV109" s="30"/>
      <c r="OWW109" s="30"/>
      <c r="OWX109" s="61"/>
      <c r="OWY109" s="30"/>
      <c r="OWZ109" s="30"/>
      <c r="OXA109" s="30"/>
      <c r="OXB109" s="30"/>
      <c r="OXC109" s="61"/>
      <c r="OXD109" s="60"/>
      <c r="OXE109" s="60"/>
      <c r="OXF109" s="60"/>
      <c r="OXG109" s="27"/>
      <c r="OXH109" s="61"/>
      <c r="OXI109" s="61"/>
      <c r="OXJ109" s="61"/>
      <c r="OXK109" s="30"/>
      <c r="OXL109" s="30"/>
      <c r="OXM109" s="30"/>
      <c r="OXN109" s="61"/>
      <c r="OXO109" s="30"/>
      <c r="OXP109" s="30"/>
      <c r="OXQ109" s="30"/>
      <c r="OXR109" s="30"/>
      <c r="OXS109" s="61"/>
      <c r="OXT109" s="60"/>
      <c r="OXU109" s="60"/>
      <c r="OXV109" s="60"/>
      <c r="OXW109" s="27"/>
      <c r="OXX109" s="61"/>
      <c r="OXY109" s="61"/>
      <c r="OXZ109" s="61"/>
      <c r="OYA109" s="30"/>
      <c r="OYB109" s="30"/>
      <c r="OYC109" s="30"/>
      <c r="OYD109" s="61"/>
      <c r="OYE109" s="30"/>
      <c r="OYF109" s="30"/>
      <c r="OYG109" s="30"/>
      <c r="OYH109" s="30"/>
      <c r="OYI109" s="61"/>
      <c r="OYJ109" s="60"/>
      <c r="OYK109" s="60"/>
      <c r="OYL109" s="60"/>
      <c r="OYM109" s="27"/>
      <c r="OYN109" s="61"/>
      <c r="OYO109" s="61"/>
      <c r="OYP109" s="61"/>
      <c r="OYQ109" s="30"/>
      <c r="OYR109" s="30"/>
      <c r="OYS109" s="30"/>
      <c r="OYT109" s="61"/>
      <c r="OYU109" s="30"/>
      <c r="OYV109" s="30"/>
      <c r="OYW109" s="30"/>
      <c r="OYX109" s="30"/>
      <c r="OYY109" s="61"/>
      <c r="OYZ109" s="60"/>
      <c r="OZA109" s="60"/>
      <c r="OZB109" s="60"/>
      <c r="OZC109" s="27"/>
      <c r="OZD109" s="61"/>
      <c r="OZE109" s="61"/>
      <c r="OZF109" s="61"/>
      <c r="OZG109" s="30"/>
      <c r="OZH109" s="30"/>
      <c r="OZI109" s="30"/>
      <c r="OZJ109" s="61"/>
      <c r="OZK109" s="30"/>
      <c r="OZL109" s="30"/>
      <c r="OZM109" s="30"/>
      <c r="OZN109" s="30"/>
      <c r="OZO109" s="61"/>
      <c r="OZP109" s="60"/>
      <c r="OZQ109" s="60"/>
      <c r="OZR109" s="60"/>
      <c r="OZS109" s="27"/>
      <c r="OZT109" s="61"/>
      <c r="OZU109" s="61"/>
      <c r="OZV109" s="61"/>
      <c r="OZW109" s="30"/>
      <c r="OZX109" s="30"/>
      <c r="OZY109" s="30"/>
      <c r="OZZ109" s="61"/>
      <c r="PAA109" s="30"/>
      <c r="PAB109" s="30"/>
      <c r="PAC109" s="30"/>
      <c r="PAD109" s="30"/>
      <c r="PAE109" s="61"/>
      <c r="PAF109" s="60"/>
      <c r="PAG109" s="60"/>
      <c r="PAH109" s="60"/>
      <c r="PAI109" s="27"/>
      <c r="PAJ109" s="61"/>
      <c r="PAK109" s="61"/>
      <c r="PAL109" s="61"/>
      <c r="PAM109" s="30"/>
      <c r="PAN109" s="30"/>
      <c r="PAO109" s="30"/>
      <c r="PAP109" s="61"/>
      <c r="PAQ109" s="30"/>
      <c r="PAR109" s="30"/>
      <c r="PAS109" s="30"/>
      <c r="PAT109" s="30"/>
      <c r="PAU109" s="61"/>
      <c r="PAV109" s="60"/>
      <c r="PAW109" s="60"/>
      <c r="PAX109" s="60"/>
      <c r="PAY109" s="27"/>
      <c r="PAZ109" s="61"/>
      <c r="PBA109" s="61"/>
      <c r="PBB109" s="61"/>
      <c r="PBC109" s="30"/>
      <c r="PBD109" s="30"/>
      <c r="PBE109" s="30"/>
      <c r="PBF109" s="61"/>
      <c r="PBG109" s="30"/>
      <c r="PBH109" s="30"/>
      <c r="PBI109" s="30"/>
      <c r="PBJ109" s="30"/>
      <c r="PBK109" s="61"/>
      <c r="PBL109" s="60"/>
      <c r="PBM109" s="60"/>
      <c r="PBN109" s="60"/>
      <c r="PBO109" s="27"/>
      <c r="PBP109" s="61"/>
      <c r="PBQ109" s="61"/>
      <c r="PBR109" s="61"/>
      <c r="PBS109" s="30"/>
      <c r="PBT109" s="30"/>
      <c r="PBU109" s="30"/>
      <c r="PBV109" s="61"/>
      <c r="PBW109" s="30"/>
      <c r="PBX109" s="30"/>
      <c r="PBY109" s="30"/>
      <c r="PBZ109" s="30"/>
      <c r="PCA109" s="61"/>
      <c r="PCB109" s="60"/>
      <c r="PCC109" s="60"/>
      <c r="PCD109" s="60"/>
      <c r="PCE109" s="27"/>
      <c r="PCF109" s="61"/>
      <c r="PCG109" s="61"/>
      <c r="PCH109" s="61"/>
      <c r="PCI109" s="30"/>
      <c r="PCJ109" s="30"/>
      <c r="PCK109" s="30"/>
      <c r="PCL109" s="61"/>
      <c r="PCM109" s="30"/>
      <c r="PCN109" s="30"/>
      <c r="PCO109" s="30"/>
      <c r="PCP109" s="30"/>
      <c r="PCQ109" s="61"/>
      <c r="PCR109" s="60"/>
      <c r="PCS109" s="60"/>
      <c r="PCT109" s="60"/>
      <c r="PCU109" s="27"/>
      <c r="PCV109" s="61"/>
      <c r="PCW109" s="61"/>
      <c r="PCX109" s="61"/>
      <c r="PCY109" s="30"/>
      <c r="PCZ109" s="30"/>
      <c r="PDA109" s="30"/>
      <c r="PDB109" s="61"/>
      <c r="PDC109" s="30"/>
      <c r="PDD109" s="30"/>
      <c r="PDE109" s="30"/>
      <c r="PDF109" s="30"/>
      <c r="PDG109" s="61"/>
      <c r="PDH109" s="60"/>
      <c r="PDI109" s="60"/>
      <c r="PDJ109" s="60"/>
      <c r="PDK109" s="27"/>
      <c r="PDL109" s="61"/>
      <c r="PDM109" s="61"/>
      <c r="PDN109" s="61"/>
      <c r="PDO109" s="30"/>
      <c r="PDP109" s="30"/>
      <c r="PDQ109" s="30"/>
      <c r="PDR109" s="61"/>
      <c r="PDS109" s="30"/>
      <c r="PDT109" s="30"/>
      <c r="PDU109" s="30"/>
      <c r="PDV109" s="30"/>
      <c r="PDW109" s="61"/>
      <c r="PDX109" s="60"/>
      <c r="PDY109" s="60"/>
      <c r="PDZ109" s="60"/>
      <c r="PEA109" s="27"/>
      <c r="PEB109" s="61"/>
      <c r="PEC109" s="61"/>
      <c r="PED109" s="61"/>
      <c r="PEE109" s="30"/>
      <c r="PEF109" s="30"/>
      <c r="PEG109" s="30"/>
      <c r="PEH109" s="61"/>
      <c r="PEI109" s="30"/>
      <c r="PEJ109" s="30"/>
      <c r="PEK109" s="30"/>
      <c r="PEL109" s="30"/>
      <c r="PEM109" s="61"/>
      <c r="PEN109" s="60"/>
      <c r="PEO109" s="60"/>
      <c r="PEP109" s="60"/>
      <c r="PEQ109" s="27"/>
      <c r="PER109" s="61"/>
      <c r="PES109" s="61"/>
      <c r="PET109" s="61"/>
      <c r="PEU109" s="30"/>
      <c r="PEV109" s="30"/>
      <c r="PEW109" s="30"/>
      <c r="PEX109" s="61"/>
      <c r="PEY109" s="30"/>
      <c r="PEZ109" s="30"/>
      <c r="PFA109" s="30"/>
      <c r="PFB109" s="30"/>
      <c r="PFC109" s="61"/>
      <c r="PFD109" s="60"/>
      <c r="PFE109" s="60"/>
      <c r="PFF109" s="60"/>
      <c r="PFG109" s="27"/>
      <c r="PFH109" s="61"/>
      <c r="PFI109" s="61"/>
      <c r="PFJ109" s="61"/>
      <c r="PFK109" s="30"/>
      <c r="PFL109" s="30"/>
      <c r="PFM109" s="30"/>
      <c r="PFN109" s="61"/>
      <c r="PFO109" s="30"/>
      <c r="PFP109" s="30"/>
      <c r="PFQ109" s="30"/>
      <c r="PFR109" s="30"/>
      <c r="PFS109" s="61"/>
      <c r="PFT109" s="60"/>
      <c r="PFU109" s="60"/>
      <c r="PFV109" s="60"/>
      <c r="PFW109" s="27"/>
      <c r="PFX109" s="61"/>
      <c r="PFY109" s="61"/>
      <c r="PFZ109" s="61"/>
      <c r="PGA109" s="30"/>
      <c r="PGB109" s="30"/>
      <c r="PGC109" s="30"/>
      <c r="PGD109" s="61"/>
      <c r="PGE109" s="30"/>
      <c r="PGF109" s="30"/>
      <c r="PGG109" s="30"/>
      <c r="PGH109" s="30"/>
      <c r="PGI109" s="61"/>
      <c r="PGJ109" s="60"/>
      <c r="PGK109" s="60"/>
      <c r="PGL109" s="60"/>
      <c r="PGM109" s="27"/>
      <c r="PGN109" s="61"/>
      <c r="PGO109" s="61"/>
      <c r="PGP109" s="61"/>
      <c r="PGQ109" s="30"/>
      <c r="PGR109" s="30"/>
      <c r="PGS109" s="30"/>
      <c r="PGT109" s="61"/>
      <c r="PGU109" s="30"/>
      <c r="PGV109" s="30"/>
      <c r="PGW109" s="30"/>
      <c r="PGX109" s="30"/>
      <c r="PGY109" s="61"/>
      <c r="PGZ109" s="60"/>
      <c r="PHA109" s="60"/>
      <c r="PHB109" s="60"/>
      <c r="PHC109" s="27"/>
      <c r="PHD109" s="61"/>
      <c r="PHE109" s="61"/>
      <c r="PHF109" s="61"/>
      <c r="PHG109" s="30"/>
      <c r="PHH109" s="30"/>
      <c r="PHI109" s="30"/>
      <c r="PHJ109" s="61"/>
      <c r="PHK109" s="30"/>
      <c r="PHL109" s="30"/>
      <c r="PHM109" s="30"/>
      <c r="PHN109" s="30"/>
      <c r="PHO109" s="61"/>
      <c r="PHP109" s="60"/>
      <c r="PHQ109" s="60"/>
      <c r="PHR109" s="60"/>
      <c r="PHS109" s="27"/>
      <c r="PHT109" s="61"/>
      <c r="PHU109" s="61"/>
      <c r="PHV109" s="61"/>
      <c r="PHW109" s="30"/>
      <c r="PHX109" s="30"/>
      <c r="PHY109" s="30"/>
      <c r="PHZ109" s="61"/>
      <c r="PIA109" s="30"/>
      <c r="PIB109" s="30"/>
      <c r="PIC109" s="30"/>
      <c r="PID109" s="30"/>
      <c r="PIE109" s="61"/>
      <c r="PIF109" s="60"/>
      <c r="PIG109" s="60"/>
      <c r="PIH109" s="60"/>
      <c r="PII109" s="27"/>
      <c r="PIJ109" s="61"/>
      <c r="PIK109" s="61"/>
      <c r="PIL109" s="61"/>
      <c r="PIM109" s="30"/>
      <c r="PIN109" s="30"/>
      <c r="PIO109" s="30"/>
      <c r="PIP109" s="61"/>
      <c r="PIQ109" s="30"/>
      <c r="PIR109" s="30"/>
      <c r="PIS109" s="30"/>
      <c r="PIT109" s="30"/>
      <c r="PIU109" s="61"/>
      <c r="PIV109" s="60"/>
      <c r="PIW109" s="60"/>
      <c r="PIX109" s="60"/>
      <c r="PIY109" s="27"/>
      <c r="PIZ109" s="61"/>
      <c r="PJA109" s="61"/>
      <c r="PJB109" s="61"/>
      <c r="PJC109" s="30"/>
      <c r="PJD109" s="30"/>
      <c r="PJE109" s="30"/>
      <c r="PJF109" s="61"/>
      <c r="PJG109" s="30"/>
      <c r="PJH109" s="30"/>
      <c r="PJI109" s="30"/>
      <c r="PJJ109" s="30"/>
      <c r="PJK109" s="61"/>
      <c r="PJL109" s="60"/>
      <c r="PJM109" s="60"/>
      <c r="PJN109" s="60"/>
      <c r="PJO109" s="27"/>
      <c r="PJP109" s="61"/>
      <c r="PJQ109" s="61"/>
      <c r="PJR109" s="61"/>
      <c r="PJS109" s="30"/>
      <c r="PJT109" s="30"/>
      <c r="PJU109" s="30"/>
      <c r="PJV109" s="61"/>
      <c r="PJW109" s="30"/>
      <c r="PJX109" s="30"/>
      <c r="PJY109" s="30"/>
      <c r="PJZ109" s="30"/>
      <c r="PKA109" s="61"/>
      <c r="PKB109" s="60"/>
      <c r="PKC109" s="60"/>
      <c r="PKD109" s="60"/>
      <c r="PKE109" s="27"/>
      <c r="PKF109" s="61"/>
      <c r="PKG109" s="61"/>
      <c r="PKH109" s="61"/>
      <c r="PKI109" s="30"/>
      <c r="PKJ109" s="30"/>
      <c r="PKK109" s="30"/>
      <c r="PKL109" s="61"/>
      <c r="PKM109" s="30"/>
      <c r="PKN109" s="30"/>
      <c r="PKO109" s="30"/>
      <c r="PKP109" s="30"/>
      <c r="PKQ109" s="61"/>
      <c r="PKR109" s="60"/>
      <c r="PKS109" s="60"/>
      <c r="PKT109" s="60"/>
      <c r="PKU109" s="27"/>
      <c r="PKV109" s="61"/>
      <c r="PKW109" s="61"/>
      <c r="PKX109" s="61"/>
      <c r="PKY109" s="30"/>
      <c r="PKZ109" s="30"/>
      <c r="PLA109" s="30"/>
      <c r="PLB109" s="61"/>
      <c r="PLC109" s="30"/>
      <c r="PLD109" s="30"/>
      <c r="PLE109" s="30"/>
      <c r="PLF109" s="30"/>
      <c r="PLG109" s="61"/>
      <c r="PLH109" s="60"/>
      <c r="PLI109" s="60"/>
      <c r="PLJ109" s="60"/>
      <c r="PLK109" s="27"/>
      <c r="PLL109" s="61"/>
      <c r="PLM109" s="61"/>
      <c r="PLN109" s="61"/>
      <c r="PLO109" s="30"/>
      <c r="PLP109" s="30"/>
      <c r="PLQ109" s="30"/>
      <c r="PLR109" s="61"/>
      <c r="PLS109" s="30"/>
      <c r="PLT109" s="30"/>
      <c r="PLU109" s="30"/>
      <c r="PLV109" s="30"/>
      <c r="PLW109" s="61"/>
      <c r="PLX109" s="60"/>
      <c r="PLY109" s="60"/>
      <c r="PLZ109" s="60"/>
      <c r="PMA109" s="27"/>
      <c r="PMB109" s="61"/>
      <c r="PMC109" s="61"/>
      <c r="PMD109" s="61"/>
      <c r="PME109" s="30"/>
      <c r="PMF109" s="30"/>
      <c r="PMG109" s="30"/>
      <c r="PMH109" s="61"/>
      <c r="PMI109" s="30"/>
      <c r="PMJ109" s="30"/>
      <c r="PMK109" s="30"/>
      <c r="PML109" s="30"/>
      <c r="PMM109" s="61"/>
      <c r="PMN109" s="60"/>
      <c r="PMO109" s="60"/>
      <c r="PMP109" s="60"/>
      <c r="PMQ109" s="27"/>
      <c r="PMR109" s="61"/>
      <c r="PMS109" s="61"/>
      <c r="PMT109" s="61"/>
      <c r="PMU109" s="30"/>
      <c r="PMV109" s="30"/>
      <c r="PMW109" s="30"/>
      <c r="PMX109" s="61"/>
      <c r="PMY109" s="30"/>
      <c r="PMZ109" s="30"/>
      <c r="PNA109" s="30"/>
      <c r="PNB109" s="30"/>
      <c r="PNC109" s="61"/>
      <c r="PND109" s="60"/>
      <c r="PNE109" s="60"/>
      <c r="PNF109" s="60"/>
      <c r="PNG109" s="27"/>
      <c r="PNH109" s="61"/>
      <c r="PNI109" s="61"/>
      <c r="PNJ109" s="61"/>
      <c r="PNK109" s="30"/>
      <c r="PNL109" s="30"/>
      <c r="PNM109" s="30"/>
      <c r="PNN109" s="61"/>
      <c r="PNO109" s="30"/>
      <c r="PNP109" s="30"/>
      <c r="PNQ109" s="30"/>
      <c r="PNR109" s="30"/>
      <c r="PNS109" s="61"/>
      <c r="PNT109" s="60"/>
      <c r="PNU109" s="60"/>
      <c r="PNV109" s="60"/>
      <c r="PNW109" s="27"/>
      <c r="PNX109" s="61"/>
      <c r="PNY109" s="61"/>
      <c r="PNZ109" s="61"/>
      <c r="POA109" s="30"/>
      <c r="POB109" s="30"/>
      <c r="POC109" s="30"/>
      <c r="POD109" s="61"/>
      <c r="POE109" s="30"/>
      <c r="POF109" s="30"/>
      <c r="POG109" s="30"/>
      <c r="POH109" s="30"/>
      <c r="POI109" s="61"/>
      <c r="POJ109" s="60"/>
      <c r="POK109" s="60"/>
      <c r="POL109" s="60"/>
      <c r="POM109" s="27"/>
      <c r="PON109" s="61"/>
      <c r="POO109" s="61"/>
      <c r="POP109" s="61"/>
      <c r="POQ109" s="30"/>
      <c r="POR109" s="30"/>
      <c r="POS109" s="30"/>
      <c r="POT109" s="61"/>
      <c r="POU109" s="30"/>
      <c r="POV109" s="30"/>
      <c r="POW109" s="30"/>
      <c r="POX109" s="30"/>
      <c r="POY109" s="61"/>
      <c r="POZ109" s="60"/>
      <c r="PPA109" s="60"/>
      <c r="PPB109" s="60"/>
      <c r="PPC109" s="27"/>
      <c r="PPD109" s="61"/>
      <c r="PPE109" s="61"/>
      <c r="PPF109" s="61"/>
      <c r="PPG109" s="30"/>
      <c r="PPH109" s="30"/>
      <c r="PPI109" s="30"/>
      <c r="PPJ109" s="61"/>
      <c r="PPK109" s="30"/>
      <c r="PPL109" s="30"/>
      <c r="PPM109" s="30"/>
      <c r="PPN109" s="30"/>
      <c r="PPO109" s="61"/>
      <c r="PPP109" s="60"/>
      <c r="PPQ109" s="60"/>
      <c r="PPR109" s="60"/>
      <c r="PPS109" s="27"/>
      <c r="PPT109" s="61"/>
      <c r="PPU109" s="61"/>
      <c r="PPV109" s="61"/>
      <c r="PPW109" s="30"/>
      <c r="PPX109" s="30"/>
      <c r="PPY109" s="30"/>
      <c r="PPZ109" s="61"/>
      <c r="PQA109" s="30"/>
      <c r="PQB109" s="30"/>
      <c r="PQC109" s="30"/>
      <c r="PQD109" s="30"/>
      <c r="PQE109" s="61"/>
      <c r="PQF109" s="60"/>
      <c r="PQG109" s="60"/>
      <c r="PQH109" s="60"/>
      <c r="PQI109" s="27"/>
      <c r="PQJ109" s="61"/>
      <c r="PQK109" s="61"/>
      <c r="PQL109" s="61"/>
      <c r="PQM109" s="30"/>
      <c r="PQN109" s="30"/>
      <c r="PQO109" s="30"/>
      <c r="PQP109" s="61"/>
      <c r="PQQ109" s="30"/>
      <c r="PQR109" s="30"/>
      <c r="PQS109" s="30"/>
      <c r="PQT109" s="30"/>
      <c r="PQU109" s="61"/>
      <c r="PQV109" s="60"/>
      <c r="PQW109" s="60"/>
      <c r="PQX109" s="60"/>
      <c r="PQY109" s="27"/>
      <c r="PQZ109" s="61"/>
      <c r="PRA109" s="61"/>
      <c r="PRB109" s="61"/>
      <c r="PRC109" s="30"/>
      <c r="PRD109" s="30"/>
      <c r="PRE109" s="30"/>
      <c r="PRF109" s="61"/>
      <c r="PRG109" s="30"/>
      <c r="PRH109" s="30"/>
      <c r="PRI109" s="30"/>
      <c r="PRJ109" s="30"/>
      <c r="PRK109" s="61"/>
      <c r="PRL109" s="60"/>
      <c r="PRM109" s="60"/>
      <c r="PRN109" s="60"/>
      <c r="PRO109" s="27"/>
      <c r="PRP109" s="61"/>
      <c r="PRQ109" s="61"/>
      <c r="PRR109" s="61"/>
      <c r="PRS109" s="30"/>
      <c r="PRT109" s="30"/>
      <c r="PRU109" s="30"/>
      <c r="PRV109" s="61"/>
      <c r="PRW109" s="30"/>
      <c r="PRX109" s="30"/>
      <c r="PRY109" s="30"/>
      <c r="PRZ109" s="30"/>
      <c r="PSA109" s="61"/>
      <c r="PSB109" s="60"/>
      <c r="PSC109" s="60"/>
      <c r="PSD109" s="60"/>
      <c r="PSE109" s="27"/>
      <c r="PSF109" s="61"/>
      <c r="PSG109" s="61"/>
      <c r="PSH109" s="61"/>
      <c r="PSI109" s="30"/>
      <c r="PSJ109" s="30"/>
      <c r="PSK109" s="30"/>
      <c r="PSL109" s="61"/>
      <c r="PSM109" s="30"/>
      <c r="PSN109" s="30"/>
      <c r="PSO109" s="30"/>
      <c r="PSP109" s="30"/>
      <c r="PSQ109" s="61"/>
      <c r="PSR109" s="60"/>
      <c r="PSS109" s="60"/>
      <c r="PST109" s="60"/>
      <c r="PSU109" s="27"/>
      <c r="PSV109" s="61"/>
      <c r="PSW109" s="61"/>
      <c r="PSX109" s="61"/>
      <c r="PSY109" s="30"/>
      <c r="PSZ109" s="30"/>
      <c r="PTA109" s="30"/>
      <c r="PTB109" s="61"/>
      <c r="PTC109" s="30"/>
      <c r="PTD109" s="30"/>
      <c r="PTE109" s="30"/>
      <c r="PTF109" s="30"/>
      <c r="PTG109" s="61"/>
      <c r="PTH109" s="60"/>
      <c r="PTI109" s="60"/>
      <c r="PTJ109" s="60"/>
      <c r="PTK109" s="27"/>
      <c r="PTL109" s="61"/>
      <c r="PTM109" s="61"/>
      <c r="PTN109" s="61"/>
      <c r="PTO109" s="30"/>
      <c r="PTP109" s="30"/>
      <c r="PTQ109" s="30"/>
      <c r="PTR109" s="61"/>
      <c r="PTS109" s="30"/>
      <c r="PTT109" s="30"/>
      <c r="PTU109" s="30"/>
      <c r="PTV109" s="30"/>
      <c r="PTW109" s="61"/>
      <c r="PTX109" s="60"/>
      <c r="PTY109" s="60"/>
      <c r="PTZ109" s="60"/>
      <c r="PUA109" s="27"/>
      <c r="PUB109" s="61"/>
      <c r="PUC109" s="61"/>
      <c r="PUD109" s="61"/>
      <c r="PUE109" s="30"/>
      <c r="PUF109" s="30"/>
      <c r="PUG109" s="30"/>
      <c r="PUH109" s="61"/>
      <c r="PUI109" s="30"/>
      <c r="PUJ109" s="30"/>
      <c r="PUK109" s="30"/>
      <c r="PUL109" s="30"/>
      <c r="PUM109" s="61"/>
      <c r="PUN109" s="60"/>
      <c r="PUO109" s="60"/>
      <c r="PUP109" s="60"/>
      <c r="PUQ109" s="27"/>
      <c r="PUR109" s="61"/>
      <c r="PUS109" s="61"/>
      <c r="PUT109" s="61"/>
      <c r="PUU109" s="30"/>
      <c r="PUV109" s="30"/>
      <c r="PUW109" s="30"/>
      <c r="PUX109" s="61"/>
      <c r="PUY109" s="30"/>
      <c r="PUZ109" s="30"/>
      <c r="PVA109" s="30"/>
      <c r="PVB109" s="30"/>
      <c r="PVC109" s="61"/>
      <c r="PVD109" s="60"/>
      <c r="PVE109" s="60"/>
      <c r="PVF109" s="60"/>
      <c r="PVG109" s="27"/>
      <c r="PVH109" s="61"/>
      <c r="PVI109" s="61"/>
      <c r="PVJ109" s="61"/>
      <c r="PVK109" s="30"/>
      <c r="PVL109" s="30"/>
      <c r="PVM109" s="30"/>
      <c r="PVN109" s="61"/>
      <c r="PVO109" s="30"/>
      <c r="PVP109" s="30"/>
      <c r="PVQ109" s="30"/>
      <c r="PVR109" s="30"/>
      <c r="PVS109" s="61"/>
      <c r="PVT109" s="60"/>
      <c r="PVU109" s="60"/>
      <c r="PVV109" s="60"/>
      <c r="PVW109" s="27"/>
      <c r="PVX109" s="61"/>
      <c r="PVY109" s="61"/>
      <c r="PVZ109" s="61"/>
      <c r="PWA109" s="30"/>
      <c r="PWB109" s="30"/>
      <c r="PWC109" s="30"/>
      <c r="PWD109" s="61"/>
      <c r="PWE109" s="30"/>
      <c r="PWF109" s="30"/>
      <c r="PWG109" s="30"/>
      <c r="PWH109" s="30"/>
      <c r="PWI109" s="61"/>
      <c r="PWJ109" s="60"/>
      <c r="PWK109" s="60"/>
      <c r="PWL109" s="60"/>
      <c r="PWM109" s="27"/>
      <c r="PWN109" s="61"/>
      <c r="PWO109" s="61"/>
      <c r="PWP109" s="61"/>
      <c r="PWQ109" s="30"/>
      <c r="PWR109" s="30"/>
      <c r="PWS109" s="30"/>
      <c r="PWT109" s="61"/>
      <c r="PWU109" s="30"/>
      <c r="PWV109" s="30"/>
      <c r="PWW109" s="30"/>
      <c r="PWX109" s="30"/>
      <c r="PWY109" s="61"/>
      <c r="PWZ109" s="60"/>
      <c r="PXA109" s="60"/>
      <c r="PXB109" s="60"/>
      <c r="PXC109" s="27"/>
      <c r="PXD109" s="61"/>
      <c r="PXE109" s="61"/>
      <c r="PXF109" s="61"/>
      <c r="PXG109" s="30"/>
      <c r="PXH109" s="30"/>
      <c r="PXI109" s="30"/>
      <c r="PXJ109" s="61"/>
      <c r="PXK109" s="30"/>
      <c r="PXL109" s="30"/>
      <c r="PXM109" s="30"/>
      <c r="PXN109" s="30"/>
      <c r="PXO109" s="61"/>
      <c r="PXP109" s="60"/>
      <c r="PXQ109" s="60"/>
      <c r="PXR109" s="60"/>
      <c r="PXS109" s="27"/>
      <c r="PXT109" s="61"/>
      <c r="PXU109" s="61"/>
      <c r="PXV109" s="61"/>
      <c r="PXW109" s="30"/>
      <c r="PXX109" s="30"/>
      <c r="PXY109" s="30"/>
      <c r="PXZ109" s="61"/>
      <c r="PYA109" s="30"/>
      <c r="PYB109" s="30"/>
      <c r="PYC109" s="30"/>
      <c r="PYD109" s="30"/>
      <c r="PYE109" s="61"/>
      <c r="PYF109" s="60"/>
      <c r="PYG109" s="60"/>
      <c r="PYH109" s="60"/>
      <c r="PYI109" s="27"/>
      <c r="PYJ109" s="61"/>
      <c r="PYK109" s="61"/>
      <c r="PYL109" s="61"/>
      <c r="PYM109" s="30"/>
      <c r="PYN109" s="30"/>
      <c r="PYO109" s="30"/>
      <c r="PYP109" s="61"/>
      <c r="PYQ109" s="30"/>
      <c r="PYR109" s="30"/>
      <c r="PYS109" s="30"/>
      <c r="PYT109" s="30"/>
      <c r="PYU109" s="61"/>
      <c r="PYV109" s="60"/>
      <c r="PYW109" s="60"/>
      <c r="PYX109" s="60"/>
      <c r="PYY109" s="27"/>
      <c r="PYZ109" s="61"/>
      <c r="PZA109" s="61"/>
      <c r="PZB109" s="61"/>
      <c r="PZC109" s="30"/>
      <c r="PZD109" s="30"/>
      <c r="PZE109" s="30"/>
      <c r="PZF109" s="61"/>
      <c r="PZG109" s="30"/>
      <c r="PZH109" s="30"/>
      <c r="PZI109" s="30"/>
      <c r="PZJ109" s="30"/>
      <c r="PZK109" s="61"/>
      <c r="PZL109" s="60"/>
      <c r="PZM109" s="60"/>
      <c r="PZN109" s="60"/>
      <c r="PZO109" s="27"/>
      <c r="PZP109" s="61"/>
      <c r="PZQ109" s="61"/>
      <c r="PZR109" s="61"/>
      <c r="PZS109" s="30"/>
      <c r="PZT109" s="30"/>
      <c r="PZU109" s="30"/>
      <c r="PZV109" s="61"/>
      <c r="PZW109" s="30"/>
      <c r="PZX109" s="30"/>
      <c r="PZY109" s="30"/>
      <c r="PZZ109" s="30"/>
      <c r="QAA109" s="61"/>
      <c r="QAB109" s="60"/>
      <c r="QAC109" s="60"/>
      <c r="QAD109" s="60"/>
      <c r="QAE109" s="27"/>
      <c r="QAF109" s="61"/>
      <c r="QAG109" s="61"/>
      <c r="QAH109" s="61"/>
      <c r="QAI109" s="30"/>
      <c r="QAJ109" s="30"/>
      <c r="QAK109" s="30"/>
      <c r="QAL109" s="61"/>
      <c r="QAM109" s="30"/>
      <c r="QAN109" s="30"/>
      <c r="QAO109" s="30"/>
      <c r="QAP109" s="30"/>
      <c r="QAQ109" s="61"/>
      <c r="QAR109" s="60"/>
      <c r="QAS109" s="60"/>
      <c r="QAT109" s="60"/>
      <c r="QAU109" s="27"/>
      <c r="QAV109" s="61"/>
      <c r="QAW109" s="61"/>
      <c r="QAX109" s="61"/>
      <c r="QAY109" s="30"/>
      <c r="QAZ109" s="30"/>
      <c r="QBA109" s="30"/>
      <c r="QBB109" s="61"/>
      <c r="QBC109" s="30"/>
      <c r="QBD109" s="30"/>
      <c r="QBE109" s="30"/>
      <c r="QBF109" s="30"/>
      <c r="QBG109" s="61"/>
      <c r="QBH109" s="60"/>
      <c r="QBI109" s="60"/>
      <c r="QBJ109" s="60"/>
      <c r="QBK109" s="27"/>
      <c r="QBL109" s="61"/>
      <c r="QBM109" s="61"/>
      <c r="QBN109" s="61"/>
      <c r="QBO109" s="30"/>
      <c r="QBP109" s="30"/>
      <c r="QBQ109" s="30"/>
      <c r="QBR109" s="61"/>
      <c r="QBS109" s="30"/>
      <c r="QBT109" s="30"/>
      <c r="QBU109" s="30"/>
      <c r="QBV109" s="30"/>
      <c r="QBW109" s="61"/>
      <c r="QBX109" s="60"/>
      <c r="QBY109" s="60"/>
      <c r="QBZ109" s="60"/>
      <c r="QCA109" s="27"/>
      <c r="QCB109" s="61"/>
      <c r="QCC109" s="61"/>
      <c r="QCD109" s="61"/>
      <c r="QCE109" s="30"/>
      <c r="QCF109" s="30"/>
      <c r="QCG109" s="30"/>
      <c r="QCH109" s="61"/>
      <c r="QCI109" s="30"/>
      <c r="QCJ109" s="30"/>
      <c r="QCK109" s="30"/>
      <c r="QCL109" s="30"/>
      <c r="QCM109" s="61"/>
      <c r="QCN109" s="60"/>
      <c r="QCO109" s="60"/>
      <c r="QCP109" s="60"/>
      <c r="QCQ109" s="27"/>
      <c r="QCR109" s="61"/>
      <c r="QCS109" s="61"/>
      <c r="QCT109" s="61"/>
      <c r="QCU109" s="30"/>
      <c r="QCV109" s="30"/>
      <c r="QCW109" s="30"/>
      <c r="QCX109" s="61"/>
      <c r="QCY109" s="30"/>
      <c r="QCZ109" s="30"/>
      <c r="QDA109" s="30"/>
      <c r="QDB109" s="30"/>
      <c r="QDC109" s="61"/>
      <c r="QDD109" s="60"/>
      <c r="QDE109" s="60"/>
      <c r="QDF109" s="60"/>
      <c r="QDG109" s="27"/>
      <c r="QDH109" s="61"/>
      <c r="QDI109" s="61"/>
      <c r="QDJ109" s="61"/>
      <c r="QDK109" s="30"/>
      <c r="QDL109" s="30"/>
      <c r="QDM109" s="30"/>
      <c r="QDN109" s="61"/>
      <c r="QDO109" s="30"/>
      <c r="QDP109" s="30"/>
      <c r="QDQ109" s="30"/>
      <c r="QDR109" s="30"/>
      <c r="QDS109" s="61"/>
      <c r="QDT109" s="60"/>
      <c r="QDU109" s="60"/>
      <c r="QDV109" s="60"/>
      <c r="QDW109" s="27"/>
      <c r="QDX109" s="61"/>
      <c r="QDY109" s="61"/>
      <c r="QDZ109" s="61"/>
      <c r="QEA109" s="30"/>
      <c r="QEB109" s="30"/>
      <c r="QEC109" s="30"/>
      <c r="QED109" s="61"/>
      <c r="QEE109" s="30"/>
      <c r="QEF109" s="30"/>
      <c r="QEG109" s="30"/>
      <c r="QEH109" s="30"/>
      <c r="QEI109" s="61"/>
      <c r="QEJ109" s="60"/>
      <c r="QEK109" s="60"/>
      <c r="QEL109" s="60"/>
      <c r="QEM109" s="27"/>
      <c r="QEN109" s="61"/>
      <c r="QEO109" s="61"/>
      <c r="QEP109" s="61"/>
      <c r="QEQ109" s="30"/>
      <c r="QER109" s="30"/>
      <c r="QES109" s="30"/>
      <c r="QET109" s="61"/>
      <c r="QEU109" s="30"/>
      <c r="QEV109" s="30"/>
      <c r="QEW109" s="30"/>
      <c r="QEX109" s="30"/>
      <c r="QEY109" s="61"/>
      <c r="QEZ109" s="60"/>
      <c r="QFA109" s="60"/>
      <c r="QFB109" s="60"/>
      <c r="QFC109" s="27"/>
      <c r="QFD109" s="61"/>
      <c r="QFE109" s="61"/>
      <c r="QFF109" s="61"/>
      <c r="QFG109" s="30"/>
      <c r="QFH109" s="30"/>
      <c r="QFI109" s="30"/>
      <c r="QFJ109" s="61"/>
      <c r="QFK109" s="30"/>
      <c r="QFL109" s="30"/>
      <c r="QFM109" s="30"/>
      <c r="QFN109" s="30"/>
      <c r="QFO109" s="61"/>
      <c r="QFP109" s="60"/>
      <c r="QFQ109" s="60"/>
      <c r="QFR109" s="60"/>
      <c r="QFS109" s="27"/>
      <c r="QFT109" s="61"/>
      <c r="QFU109" s="61"/>
      <c r="QFV109" s="61"/>
      <c r="QFW109" s="30"/>
      <c r="QFX109" s="30"/>
      <c r="QFY109" s="30"/>
      <c r="QFZ109" s="61"/>
      <c r="QGA109" s="30"/>
      <c r="QGB109" s="30"/>
      <c r="QGC109" s="30"/>
      <c r="QGD109" s="30"/>
      <c r="QGE109" s="61"/>
      <c r="QGF109" s="60"/>
      <c r="QGG109" s="60"/>
      <c r="QGH109" s="60"/>
      <c r="QGI109" s="27"/>
      <c r="QGJ109" s="61"/>
      <c r="QGK109" s="61"/>
      <c r="QGL109" s="61"/>
      <c r="QGM109" s="30"/>
      <c r="QGN109" s="30"/>
      <c r="QGO109" s="30"/>
      <c r="QGP109" s="61"/>
      <c r="QGQ109" s="30"/>
      <c r="QGR109" s="30"/>
      <c r="QGS109" s="30"/>
      <c r="QGT109" s="30"/>
      <c r="QGU109" s="61"/>
      <c r="QGV109" s="60"/>
      <c r="QGW109" s="60"/>
      <c r="QGX109" s="60"/>
      <c r="QGY109" s="27"/>
      <c r="QGZ109" s="61"/>
      <c r="QHA109" s="61"/>
      <c r="QHB109" s="61"/>
      <c r="QHC109" s="30"/>
      <c r="QHD109" s="30"/>
      <c r="QHE109" s="30"/>
      <c r="QHF109" s="61"/>
      <c r="QHG109" s="30"/>
      <c r="QHH109" s="30"/>
      <c r="QHI109" s="30"/>
      <c r="QHJ109" s="30"/>
      <c r="QHK109" s="61"/>
      <c r="QHL109" s="60"/>
      <c r="QHM109" s="60"/>
      <c r="QHN109" s="60"/>
      <c r="QHO109" s="27"/>
      <c r="QHP109" s="61"/>
      <c r="QHQ109" s="61"/>
      <c r="QHR109" s="61"/>
      <c r="QHS109" s="30"/>
      <c r="QHT109" s="30"/>
      <c r="QHU109" s="30"/>
      <c r="QHV109" s="61"/>
      <c r="QHW109" s="30"/>
      <c r="QHX109" s="30"/>
      <c r="QHY109" s="30"/>
      <c r="QHZ109" s="30"/>
      <c r="QIA109" s="61"/>
      <c r="QIB109" s="60"/>
      <c r="QIC109" s="60"/>
      <c r="QID109" s="60"/>
      <c r="QIE109" s="27"/>
      <c r="QIF109" s="61"/>
      <c r="QIG109" s="61"/>
      <c r="QIH109" s="61"/>
      <c r="QII109" s="30"/>
      <c r="QIJ109" s="30"/>
      <c r="QIK109" s="30"/>
      <c r="QIL109" s="61"/>
      <c r="QIM109" s="30"/>
      <c r="QIN109" s="30"/>
      <c r="QIO109" s="30"/>
      <c r="QIP109" s="30"/>
      <c r="QIQ109" s="61"/>
      <c r="QIR109" s="60"/>
      <c r="QIS109" s="60"/>
      <c r="QIT109" s="60"/>
      <c r="QIU109" s="27"/>
      <c r="QIV109" s="61"/>
      <c r="QIW109" s="61"/>
      <c r="QIX109" s="61"/>
      <c r="QIY109" s="30"/>
      <c r="QIZ109" s="30"/>
      <c r="QJA109" s="30"/>
      <c r="QJB109" s="61"/>
      <c r="QJC109" s="30"/>
      <c r="QJD109" s="30"/>
      <c r="QJE109" s="30"/>
      <c r="QJF109" s="30"/>
      <c r="QJG109" s="61"/>
      <c r="QJH109" s="60"/>
      <c r="QJI109" s="60"/>
      <c r="QJJ109" s="60"/>
      <c r="QJK109" s="27"/>
      <c r="QJL109" s="61"/>
      <c r="QJM109" s="61"/>
      <c r="QJN109" s="61"/>
      <c r="QJO109" s="30"/>
      <c r="QJP109" s="30"/>
      <c r="QJQ109" s="30"/>
      <c r="QJR109" s="61"/>
      <c r="QJS109" s="30"/>
      <c r="QJT109" s="30"/>
      <c r="QJU109" s="30"/>
      <c r="QJV109" s="30"/>
      <c r="QJW109" s="61"/>
      <c r="QJX109" s="60"/>
      <c r="QJY109" s="60"/>
      <c r="QJZ109" s="60"/>
      <c r="QKA109" s="27"/>
      <c r="QKB109" s="61"/>
      <c r="QKC109" s="61"/>
      <c r="QKD109" s="61"/>
      <c r="QKE109" s="30"/>
      <c r="QKF109" s="30"/>
      <c r="QKG109" s="30"/>
      <c r="QKH109" s="61"/>
      <c r="QKI109" s="30"/>
      <c r="QKJ109" s="30"/>
      <c r="QKK109" s="30"/>
      <c r="QKL109" s="30"/>
      <c r="QKM109" s="61"/>
      <c r="QKN109" s="60"/>
      <c r="QKO109" s="60"/>
      <c r="QKP109" s="60"/>
      <c r="QKQ109" s="27"/>
      <c r="QKR109" s="61"/>
      <c r="QKS109" s="61"/>
      <c r="QKT109" s="61"/>
      <c r="QKU109" s="30"/>
      <c r="QKV109" s="30"/>
      <c r="QKW109" s="30"/>
      <c r="QKX109" s="61"/>
      <c r="QKY109" s="30"/>
      <c r="QKZ109" s="30"/>
      <c r="QLA109" s="30"/>
      <c r="QLB109" s="30"/>
      <c r="QLC109" s="61"/>
      <c r="QLD109" s="60"/>
      <c r="QLE109" s="60"/>
      <c r="QLF109" s="60"/>
      <c r="QLG109" s="27"/>
      <c r="QLH109" s="61"/>
      <c r="QLI109" s="61"/>
      <c r="QLJ109" s="61"/>
      <c r="QLK109" s="30"/>
      <c r="QLL109" s="30"/>
      <c r="QLM109" s="30"/>
      <c r="QLN109" s="61"/>
      <c r="QLO109" s="30"/>
      <c r="QLP109" s="30"/>
      <c r="QLQ109" s="30"/>
      <c r="QLR109" s="30"/>
      <c r="QLS109" s="61"/>
      <c r="QLT109" s="60"/>
      <c r="QLU109" s="60"/>
      <c r="QLV109" s="60"/>
      <c r="QLW109" s="27"/>
      <c r="QLX109" s="61"/>
      <c r="QLY109" s="61"/>
      <c r="QLZ109" s="61"/>
      <c r="QMA109" s="30"/>
      <c r="QMB109" s="30"/>
      <c r="QMC109" s="30"/>
      <c r="QMD109" s="61"/>
      <c r="QME109" s="30"/>
      <c r="QMF109" s="30"/>
      <c r="QMG109" s="30"/>
      <c r="QMH109" s="30"/>
      <c r="QMI109" s="61"/>
      <c r="QMJ109" s="60"/>
      <c r="QMK109" s="60"/>
      <c r="QML109" s="60"/>
      <c r="QMM109" s="27"/>
      <c r="QMN109" s="61"/>
      <c r="QMO109" s="61"/>
      <c r="QMP109" s="61"/>
      <c r="QMQ109" s="30"/>
      <c r="QMR109" s="30"/>
      <c r="QMS109" s="30"/>
      <c r="QMT109" s="61"/>
      <c r="QMU109" s="30"/>
      <c r="QMV109" s="30"/>
      <c r="QMW109" s="30"/>
      <c r="QMX109" s="30"/>
      <c r="QMY109" s="61"/>
      <c r="QMZ109" s="60"/>
      <c r="QNA109" s="60"/>
      <c r="QNB109" s="60"/>
      <c r="QNC109" s="27"/>
      <c r="QND109" s="61"/>
      <c r="QNE109" s="61"/>
      <c r="QNF109" s="61"/>
      <c r="QNG109" s="30"/>
      <c r="QNH109" s="30"/>
      <c r="QNI109" s="30"/>
      <c r="QNJ109" s="61"/>
      <c r="QNK109" s="30"/>
      <c r="QNL109" s="30"/>
      <c r="QNM109" s="30"/>
      <c r="QNN109" s="30"/>
      <c r="QNO109" s="61"/>
      <c r="QNP109" s="60"/>
      <c r="QNQ109" s="60"/>
      <c r="QNR109" s="60"/>
      <c r="QNS109" s="27"/>
      <c r="QNT109" s="61"/>
      <c r="QNU109" s="61"/>
      <c r="QNV109" s="61"/>
      <c r="QNW109" s="30"/>
      <c r="QNX109" s="30"/>
      <c r="QNY109" s="30"/>
      <c r="QNZ109" s="61"/>
      <c r="QOA109" s="30"/>
      <c r="QOB109" s="30"/>
      <c r="QOC109" s="30"/>
      <c r="QOD109" s="30"/>
      <c r="QOE109" s="61"/>
      <c r="QOF109" s="60"/>
      <c r="QOG109" s="60"/>
      <c r="QOH109" s="60"/>
      <c r="QOI109" s="27"/>
      <c r="QOJ109" s="61"/>
      <c r="QOK109" s="61"/>
      <c r="QOL109" s="61"/>
      <c r="QOM109" s="30"/>
      <c r="QON109" s="30"/>
      <c r="QOO109" s="30"/>
      <c r="QOP109" s="61"/>
      <c r="QOQ109" s="30"/>
      <c r="QOR109" s="30"/>
      <c r="QOS109" s="30"/>
      <c r="QOT109" s="30"/>
      <c r="QOU109" s="61"/>
      <c r="QOV109" s="60"/>
      <c r="QOW109" s="60"/>
      <c r="QOX109" s="60"/>
      <c r="QOY109" s="27"/>
      <c r="QOZ109" s="61"/>
      <c r="QPA109" s="61"/>
      <c r="QPB109" s="61"/>
      <c r="QPC109" s="30"/>
      <c r="QPD109" s="30"/>
      <c r="QPE109" s="30"/>
      <c r="QPF109" s="61"/>
      <c r="QPG109" s="30"/>
      <c r="QPH109" s="30"/>
      <c r="QPI109" s="30"/>
      <c r="QPJ109" s="30"/>
      <c r="QPK109" s="61"/>
      <c r="QPL109" s="60"/>
      <c r="QPM109" s="60"/>
      <c r="QPN109" s="60"/>
      <c r="QPO109" s="27"/>
      <c r="QPP109" s="61"/>
      <c r="QPQ109" s="61"/>
      <c r="QPR109" s="61"/>
      <c r="QPS109" s="30"/>
      <c r="QPT109" s="30"/>
      <c r="QPU109" s="30"/>
      <c r="QPV109" s="61"/>
      <c r="QPW109" s="30"/>
      <c r="QPX109" s="30"/>
      <c r="QPY109" s="30"/>
      <c r="QPZ109" s="30"/>
      <c r="QQA109" s="61"/>
      <c r="QQB109" s="60"/>
      <c r="QQC109" s="60"/>
      <c r="QQD109" s="60"/>
      <c r="QQE109" s="27"/>
      <c r="QQF109" s="61"/>
      <c r="QQG109" s="61"/>
      <c r="QQH109" s="61"/>
      <c r="QQI109" s="30"/>
      <c r="QQJ109" s="30"/>
      <c r="QQK109" s="30"/>
      <c r="QQL109" s="61"/>
      <c r="QQM109" s="30"/>
      <c r="QQN109" s="30"/>
      <c r="QQO109" s="30"/>
      <c r="QQP109" s="30"/>
      <c r="QQQ109" s="61"/>
      <c r="QQR109" s="60"/>
      <c r="QQS109" s="60"/>
      <c r="QQT109" s="60"/>
      <c r="QQU109" s="27"/>
      <c r="QQV109" s="61"/>
      <c r="QQW109" s="61"/>
      <c r="QQX109" s="61"/>
      <c r="QQY109" s="30"/>
      <c r="QQZ109" s="30"/>
      <c r="QRA109" s="30"/>
      <c r="QRB109" s="61"/>
      <c r="QRC109" s="30"/>
      <c r="QRD109" s="30"/>
      <c r="QRE109" s="30"/>
      <c r="QRF109" s="30"/>
      <c r="QRG109" s="61"/>
      <c r="QRH109" s="60"/>
      <c r="QRI109" s="60"/>
      <c r="QRJ109" s="60"/>
      <c r="QRK109" s="27"/>
      <c r="QRL109" s="61"/>
      <c r="QRM109" s="61"/>
      <c r="QRN109" s="61"/>
      <c r="QRO109" s="30"/>
      <c r="QRP109" s="30"/>
      <c r="QRQ109" s="30"/>
      <c r="QRR109" s="61"/>
      <c r="QRS109" s="30"/>
      <c r="QRT109" s="30"/>
      <c r="QRU109" s="30"/>
      <c r="QRV109" s="30"/>
      <c r="QRW109" s="61"/>
      <c r="QRX109" s="60"/>
      <c r="QRY109" s="60"/>
      <c r="QRZ109" s="60"/>
      <c r="QSA109" s="27"/>
      <c r="QSB109" s="61"/>
      <c r="QSC109" s="61"/>
      <c r="QSD109" s="61"/>
      <c r="QSE109" s="30"/>
      <c r="QSF109" s="30"/>
      <c r="QSG109" s="30"/>
      <c r="QSH109" s="61"/>
      <c r="QSI109" s="30"/>
      <c r="QSJ109" s="30"/>
      <c r="QSK109" s="30"/>
      <c r="QSL109" s="30"/>
      <c r="QSM109" s="61"/>
      <c r="QSN109" s="60"/>
      <c r="QSO109" s="60"/>
      <c r="QSP109" s="60"/>
      <c r="QSQ109" s="27"/>
      <c r="QSR109" s="61"/>
      <c r="QSS109" s="61"/>
      <c r="QST109" s="61"/>
      <c r="QSU109" s="30"/>
      <c r="QSV109" s="30"/>
      <c r="QSW109" s="30"/>
      <c r="QSX109" s="61"/>
      <c r="QSY109" s="30"/>
      <c r="QSZ109" s="30"/>
      <c r="QTA109" s="30"/>
      <c r="QTB109" s="30"/>
      <c r="QTC109" s="61"/>
      <c r="QTD109" s="60"/>
      <c r="QTE109" s="60"/>
      <c r="QTF109" s="60"/>
      <c r="QTG109" s="27"/>
      <c r="QTH109" s="61"/>
      <c r="QTI109" s="61"/>
      <c r="QTJ109" s="61"/>
      <c r="QTK109" s="30"/>
      <c r="QTL109" s="30"/>
      <c r="QTM109" s="30"/>
      <c r="QTN109" s="61"/>
      <c r="QTO109" s="30"/>
      <c r="QTP109" s="30"/>
      <c r="QTQ109" s="30"/>
      <c r="QTR109" s="30"/>
      <c r="QTS109" s="61"/>
      <c r="QTT109" s="60"/>
      <c r="QTU109" s="60"/>
      <c r="QTV109" s="60"/>
      <c r="QTW109" s="27"/>
      <c r="QTX109" s="61"/>
      <c r="QTY109" s="61"/>
      <c r="QTZ109" s="61"/>
      <c r="QUA109" s="30"/>
      <c r="QUB109" s="30"/>
      <c r="QUC109" s="30"/>
      <c r="QUD109" s="61"/>
      <c r="QUE109" s="30"/>
      <c r="QUF109" s="30"/>
      <c r="QUG109" s="30"/>
      <c r="QUH109" s="30"/>
      <c r="QUI109" s="61"/>
      <c r="QUJ109" s="60"/>
      <c r="QUK109" s="60"/>
      <c r="QUL109" s="60"/>
      <c r="QUM109" s="27"/>
      <c r="QUN109" s="61"/>
      <c r="QUO109" s="61"/>
      <c r="QUP109" s="61"/>
      <c r="QUQ109" s="30"/>
      <c r="QUR109" s="30"/>
      <c r="QUS109" s="30"/>
      <c r="QUT109" s="61"/>
      <c r="QUU109" s="30"/>
      <c r="QUV109" s="30"/>
      <c r="QUW109" s="30"/>
      <c r="QUX109" s="30"/>
      <c r="QUY109" s="61"/>
      <c r="QUZ109" s="60"/>
      <c r="QVA109" s="60"/>
      <c r="QVB109" s="60"/>
      <c r="QVC109" s="27"/>
      <c r="QVD109" s="61"/>
      <c r="QVE109" s="61"/>
      <c r="QVF109" s="61"/>
      <c r="QVG109" s="30"/>
      <c r="QVH109" s="30"/>
      <c r="QVI109" s="30"/>
      <c r="QVJ109" s="61"/>
      <c r="QVK109" s="30"/>
      <c r="QVL109" s="30"/>
      <c r="QVM109" s="30"/>
      <c r="QVN109" s="30"/>
      <c r="QVO109" s="61"/>
      <c r="QVP109" s="60"/>
      <c r="QVQ109" s="60"/>
      <c r="QVR109" s="60"/>
      <c r="QVS109" s="27"/>
      <c r="QVT109" s="61"/>
      <c r="QVU109" s="61"/>
      <c r="QVV109" s="61"/>
      <c r="QVW109" s="30"/>
      <c r="QVX109" s="30"/>
      <c r="QVY109" s="30"/>
      <c r="QVZ109" s="61"/>
      <c r="QWA109" s="30"/>
      <c r="QWB109" s="30"/>
      <c r="QWC109" s="30"/>
      <c r="QWD109" s="30"/>
      <c r="QWE109" s="61"/>
      <c r="QWF109" s="60"/>
      <c r="QWG109" s="60"/>
      <c r="QWH109" s="60"/>
      <c r="QWI109" s="27"/>
      <c r="QWJ109" s="61"/>
      <c r="QWK109" s="61"/>
      <c r="QWL109" s="61"/>
      <c r="QWM109" s="30"/>
      <c r="QWN109" s="30"/>
      <c r="QWO109" s="30"/>
      <c r="QWP109" s="61"/>
      <c r="QWQ109" s="30"/>
      <c r="QWR109" s="30"/>
      <c r="QWS109" s="30"/>
      <c r="QWT109" s="30"/>
      <c r="QWU109" s="61"/>
      <c r="QWV109" s="60"/>
      <c r="QWW109" s="60"/>
      <c r="QWX109" s="60"/>
      <c r="QWY109" s="27"/>
      <c r="QWZ109" s="61"/>
      <c r="QXA109" s="61"/>
      <c r="QXB109" s="61"/>
      <c r="QXC109" s="30"/>
      <c r="QXD109" s="30"/>
      <c r="QXE109" s="30"/>
      <c r="QXF109" s="61"/>
      <c r="QXG109" s="30"/>
      <c r="QXH109" s="30"/>
      <c r="QXI109" s="30"/>
      <c r="QXJ109" s="30"/>
      <c r="QXK109" s="61"/>
      <c r="QXL109" s="60"/>
      <c r="QXM109" s="60"/>
      <c r="QXN109" s="60"/>
      <c r="QXO109" s="27"/>
      <c r="QXP109" s="61"/>
      <c r="QXQ109" s="61"/>
      <c r="QXR109" s="61"/>
      <c r="QXS109" s="30"/>
      <c r="QXT109" s="30"/>
      <c r="QXU109" s="30"/>
      <c r="QXV109" s="61"/>
      <c r="QXW109" s="30"/>
      <c r="QXX109" s="30"/>
      <c r="QXY109" s="30"/>
      <c r="QXZ109" s="30"/>
      <c r="QYA109" s="61"/>
      <c r="QYB109" s="60"/>
      <c r="QYC109" s="60"/>
      <c r="QYD109" s="60"/>
      <c r="QYE109" s="27"/>
      <c r="QYF109" s="61"/>
      <c r="QYG109" s="61"/>
      <c r="QYH109" s="61"/>
      <c r="QYI109" s="30"/>
      <c r="QYJ109" s="30"/>
      <c r="QYK109" s="30"/>
      <c r="QYL109" s="61"/>
      <c r="QYM109" s="30"/>
      <c r="QYN109" s="30"/>
      <c r="QYO109" s="30"/>
      <c r="QYP109" s="30"/>
      <c r="QYQ109" s="61"/>
      <c r="QYR109" s="60"/>
      <c r="QYS109" s="60"/>
      <c r="QYT109" s="60"/>
      <c r="QYU109" s="27"/>
      <c r="QYV109" s="61"/>
      <c r="QYW109" s="61"/>
      <c r="QYX109" s="61"/>
      <c r="QYY109" s="30"/>
      <c r="QYZ109" s="30"/>
      <c r="QZA109" s="30"/>
      <c r="QZB109" s="61"/>
      <c r="QZC109" s="30"/>
      <c r="QZD109" s="30"/>
      <c r="QZE109" s="30"/>
      <c r="QZF109" s="30"/>
      <c r="QZG109" s="61"/>
      <c r="QZH109" s="60"/>
      <c r="QZI109" s="60"/>
      <c r="QZJ109" s="60"/>
      <c r="QZK109" s="27"/>
      <c r="QZL109" s="61"/>
      <c r="QZM109" s="61"/>
      <c r="QZN109" s="61"/>
      <c r="QZO109" s="30"/>
      <c r="QZP109" s="30"/>
      <c r="QZQ109" s="30"/>
      <c r="QZR109" s="61"/>
      <c r="QZS109" s="30"/>
      <c r="QZT109" s="30"/>
      <c r="QZU109" s="30"/>
      <c r="QZV109" s="30"/>
      <c r="QZW109" s="61"/>
      <c r="QZX109" s="60"/>
      <c r="QZY109" s="60"/>
      <c r="QZZ109" s="60"/>
      <c r="RAA109" s="27"/>
      <c r="RAB109" s="61"/>
      <c r="RAC109" s="61"/>
      <c r="RAD109" s="61"/>
      <c r="RAE109" s="30"/>
      <c r="RAF109" s="30"/>
      <c r="RAG109" s="30"/>
      <c r="RAH109" s="61"/>
      <c r="RAI109" s="30"/>
      <c r="RAJ109" s="30"/>
      <c r="RAK109" s="30"/>
      <c r="RAL109" s="30"/>
      <c r="RAM109" s="61"/>
      <c r="RAN109" s="60"/>
      <c r="RAO109" s="60"/>
      <c r="RAP109" s="60"/>
      <c r="RAQ109" s="27"/>
      <c r="RAR109" s="61"/>
      <c r="RAS109" s="61"/>
      <c r="RAT109" s="61"/>
      <c r="RAU109" s="30"/>
      <c r="RAV109" s="30"/>
      <c r="RAW109" s="30"/>
      <c r="RAX109" s="61"/>
      <c r="RAY109" s="30"/>
      <c r="RAZ109" s="30"/>
      <c r="RBA109" s="30"/>
      <c r="RBB109" s="30"/>
      <c r="RBC109" s="61"/>
      <c r="RBD109" s="60"/>
      <c r="RBE109" s="60"/>
      <c r="RBF109" s="60"/>
      <c r="RBG109" s="27"/>
      <c r="RBH109" s="61"/>
      <c r="RBI109" s="61"/>
      <c r="RBJ109" s="61"/>
      <c r="RBK109" s="30"/>
      <c r="RBL109" s="30"/>
      <c r="RBM109" s="30"/>
      <c r="RBN109" s="61"/>
      <c r="RBO109" s="30"/>
      <c r="RBP109" s="30"/>
      <c r="RBQ109" s="30"/>
      <c r="RBR109" s="30"/>
      <c r="RBS109" s="61"/>
      <c r="RBT109" s="60"/>
      <c r="RBU109" s="60"/>
      <c r="RBV109" s="60"/>
      <c r="RBW109" s="27"/>
      <c r="RBX109" s="61"/>
      <c r="RBY109" s="61"/>
      <c r="RBZ109" s="61"/>
      <c r="RCA109" s="30"/>
      <c r="RCB109" s="30"/>
      <c r="RCC109" s="30"/>
      <c r="RCD109" s="61"/>
      <c r="RCE109" s="30"/>
      <c r="RCF109" s="30"/>
      <c r="RCG109" s="30"/>
      <c r="RCH109" s="30"/>
      <c r="RCI109" s="61"/>
      <c r="RCJ109" s="60"/>
      <c r="RCK109" s="60"/>
      <c r="RCL109" s="60"/>
      <c r="RCM109" s="27"/>
      <c r="RCN109" s="61"/>
      <c r="RCO109" s="61"/>
      <c r="RCP109" s="61"/>
      <c r="RCQ109" s="30"/>
      <c r="RCR109" s="30"/>
      <c r="RCS109" s="30"/>
      <c r="RCT109" s="61"/>
      <c r="RCU109" s="30"/>
      <c r="RCV109" s="30"/>
      <c r="RCW109" s="30"/>
      <c r="RCX109" s="30"/>
      <c r="RCY109" s="61"/>
      <c r="RCZ109" s="60"/>
      <c r="RDA109" s="60"/>
      <c r="RDB109" s="60"/>
      <c r="RDC109" s="27"/>
      <c r="RDD109" s="61"/>
      <c r="RDE109" s="61"/>
      <c r="RDF109" s="61"/>
      <c r="RDG109" s="30"/>
      <c r="RDH109" s="30"/>
      <c r="RDI109" s="30"/>
      <c r="RDJ109" s="61"/>
      <c r="RDK109" s="30"/>
      <c r="RDL109" s="30"/>
      <c r="RDM109" s="30"/>
      <c r="RDN109" s="30"/>
      <c r="RDO109" s="61"/>
      <c r="RDP109" s="60"/>
      <c r="RDQ109" s="60"/>
      <c r="RDR109" s="60"/>
      <c r="RDS109" s="27"/>
      <c r="RDT109" s="61"/>
      <c r="RDU109" s="61"/>
      <c r="RDV109" s="61"/>
      <c r="RDW109" s="30"/>
      <c r="RDX109" s="30"/>
      <c r="RDY109" s="30"/>
      <c r="RDZ109" s="61"/>
      <c r="REA109" s="30"/>
      <c r="REB109" s="30"/>
      <c r="REC109" s="30"/>
      <c r="RED109" s="30"/>
      <c r="REE109" s="61"/>
      <c r="REF109" s="60"/>
      <c r="REG109" s="60"/>
      <c r="REH109" s="60"/>
      <c r="REI109" s="27"/>
      <c r="REJ109" s="61"/>
      <c r="REK109" s="61"/>
      <c r="REL109" s="61"/>
      <c r="REM109" s="30"/>
      <c r="REN109" s="30"/>
      <c r="REO109" s="30"/>
      <c r="REP109" s="61"/>
      <c r="REQ109" s="30"/>
      <c r="RER109" s="30"/>
      <c r="RES109" s="30"/>
      <c r="RET109" s="30"/>
      <c r="REU109" s="61"/>
      <c r="REV109" s="60"/>
      <c r="REW109" s="60"/>
      <c r="REX109" s="60"/>
      <c r="REY109" s="27"/>
      <c r="REZ109" s="61"/>
      <c r="RFA109" s="61"/>
      <c r="RFB109" s="61"/>
      <c r="RFC109" s="30"/>
      <c r="RFD109" s="30"/>
      <c r="RFE109" s="30"/>
      <c r="RFF109" s="61"/>
      <c r="RFG109" s="30"/>
      <c r="RFH109" s="30"/>
      <c r="RFI109" s="30"/>
      <c r="RFJ109" s="30"/>
      <c r="RFK109" s="61"/>
      <c r="RFL109" s="60"/>
      <c r="RFM109" s="60"/>
      <c r="RFN109" s="60"/>
      <c r="RFO109" s="27"/>
      <c r="RFP109" s="61"/>
      <c r="RFQ109" s="61"/>
      <c r="RFR109" s="61"/>
      <c r="RFS109" s="30"/>
      <c r="RFT109" s="30"/>
      <c r="RFU109" s="30"/>
      <c r="RFV109" s="61"/>
      <c r="RFW109" s="30"/>
      <c r="RFX109" s="30"/>
      <c r="RFY109" s="30"/>
      <c r="RFZ109" s="30"/>
      <c r="RGA109" s="61"/>
      <c r="RGB109" s="60"/>
      <c r="RGC109" s="60"/>
      <c r="RGD109" s="60"/>
      <c r="RGE109" s="27"/>
      <c r="RGF109" s="61"/>
      <c r="RGG109" s="61"/>
      <c r="RGH109" s="61"/>
      <c r="RGI109" s="30"/>
      <c r="RGJ109" s="30"/>
      <c r="RGK109" s="30"/>
      <c r="RGL109" s="61"/>
      <c r="RGM109" s="30"/>
      <c r="RGN109" s="30"/>
      <c r="RGO109" s="30"/>
      <c r="RGP109" s="30"/>
      <c r="RGQ109" s="61"/>
      <c r="RGR109" s="60"/>
      <c r="RGS109" s="60"/>
      <c r="RGT109" s="60"/>
      <c r="RGU109" s="27"/>
      <c r="RGV109" s="61"/>
      <c r="RGW109" s="61"/>
      <c r="RGX109" s="61"/>
      <c r="RGY109" s="30"/>
      <c r="RGZ109" s="30"/>
      <c r="RHA109" s="30"/>
      <c r="RHB109" s="61"/>
      <c r="RHC109" s="30"/>
      <c r="RHD109" s="30"/>
      <c r="RHE109" s="30"/>
      <c r="RHF109" s="30"/>
      <c r="RHG109" s="61"/>
      <c r="RHH109" s="60"/>
      <c r="RHI109" s="60"/>
      <c r="RHJ109" s="60"/>
      <c r="RHK109" s="27"/>
      <c r="RHL109" s="61"/>
      <c r="RHM109" s="61"/>
      <c r="RHN109" s="61"/>
      <c r="RHO109" s="30"/>
      <c r="RHP109" s="30"/>
      <c r="RHQ109" s="30"/>
      <c r="RHR109" s="61"/>
      <c r="RHS109" s="30"/>
      <c r="RHT109" s="30"/>
      <c r="RHU109" s="30"/>
      <c r="RHV109" s="30"/>
      <c r="RHW109" s="61"/>
      <c r="RHX109" s="60"/>
      <c r="RHY109" s="60"/>
      <c r="RHZ109" s="60"/>
      <c r="RIA109" s="27"/>
      <c r="RIB109" s="61"/>
      <c r="RIC109" s="61"/>
      <c r="RID109" s="61"/>
      <c r="RIE109" s="30"/>
      <c r="RIF109" s="30"/>
      <c r="RIG109" s="30"/>
      <c r="RIH109" s="61"/>
      <c r="RII109" s="30"/>
      <c r="RIJ109" s="30"/>
      <c r="RIK109" s="30"/>
      <c r="RIL109" s="30"/>
      <c r="RIM109" s="61"/>
      <c r="RIN109" s="60"/>
      <c r="RIO109" s="60"/>
      <c r="RIP109" s="60"/>
      <c r="RIQ109" s="27"/>
      <c r="RIR109" s="61"/>
      <c r="RIS109" s="61"/>
      <c r="RIT109" s="61"/>
      <c r="RIU109" s="30"/>
      <c r="RIV109" s="30"/>
      <c r="RIW109" s="30"/>
      <c r="RIX109" s="61"/>
      <c r="RIY109" s="30"/>
      <c r="RIZ109" s="30"/>
      <c r="RJA109" s="30"/>
      <c r="RJB109" s="30"/>
      <c r="RJC109" s="61"/>
      <c r="RJD109" s="60"/>
      <c r="RJE109" s="60"/>
      <c r="RJF109" s="60"/>
      <c r="RJG109" s="27"/>
      <c r="RJH109" s="61"/>
      <c r="RJI109" s="61"/>
      <c r="RJJ109" s="61"/>
      <c r="RJK109" s="30"/>
      <c r="RJL109" s="30"/>
      <c r="RJM109" s="30"/>
      <c r="RJN109" s="61"/>
      <c r="RJO109" s="30"/>
      <c r="RJP109" s="30"/>
      <c r="RJQ109" s="30"/>
      <c r="RJR109" s="30"/>
      <c r="RJS109" s="61"/>
      <c r="RJT109" s="60"/>
      <c r="RJU109" s="60"/>
      <c r="RJV109" s="60"/>
      <c r="RJW109" s="27"/>
      <c r="RJX109" s="61"/>
      <c r="RJY109" s="61"/>
      <c r="RJZ109" s="61"/>
      <c r="RKA109" s="30"/>
      <c r="RKB109" s="30"/>
      <c r="RKC109" s="30"/>
      <c r="RKD109" s="61"/>
      <c r="RKE109" s="30"/>
      <c r="RKF109" s="30"/>
      <c r="RKG109" s="30"/>
      <c r="RKH109" s="30"/>
      <c r="RKI109" s="61"/>
      <c r="RKJ109" s="60"/>
      <c r="RKK109" s="60"/>
      <c r="RKL109" s="60"/>
      <c r="RKM109" s="27"/>
      <c r="RKN109" s="61"/>
      <c r="RKO109" s="61"/>
      <c r="RKP109" s="61"/>
      <c r="RKQ109" s="30"/>
      <c r="RKR109" s="30"/>
      <c r="RKS109" s="30"/>
      <c r="RKT109" s="61"/>
      <c r="RKU109" s="30"/>
      <c r="RKV109" s="30"/>
      <c r="RKW109" s="30"/>
      <c r="RKX109" s="30"/>
      <c r="RKY109" s="61"/>
      <c r="RKZ109" s="60"/>
      <c r="RLA109" s="60"/>
      <c r="RLB109" s="60"/>
      <c r="RLC109" s="27"/>
      <c r="RLD109" s="61"/>
      <c r="RLE109" s="61"/>
      <c r="RLF109" s="61"/>
      <c r="RLG109" s="30"/>
      <c r="RLH109" s="30"/>
      <c r="RLI109" s="30"/>
      <c r="RLJ109" s="61"/>
      <c r="RLK109" s="30"/>
      <c r="RLL109" s="30"/>
      <c r="RLM109" s="30"/>
      <c r="RLN109" s="30"/>
      <c r="RLO109" s="61"/>
      <c r="RLP109" s="60"/>
      <c r="RLQ109" s="60"/>
      <c r="RLR109" s="60"/>
      <c r="RLS109" s="27"/>
      <c r="RLT109" s="61"/>
      <c r="RLU109" s="61"/>
      <c r="RLV109" s="61"/>
      <c r="RLW109" s="30"/>
      <c r="RLX109" s="30"/>
      <c r="RLY109" s="30"/>
      <c r="RLZ109" s="61"/>
      <c r="RMA109" s="30"/>
      <c r="RMB109" s="30"/>
      <c r="RMC109" s="30"/>
      <c r="RMD109" s="30"/>
      <c r="RME109" s="61"/>
      <c r="RMF109" s="60"/>
      <c r="RMG109" s="60"/>
      <c r="RMH109" s="60"/>
      <c r="RMI109" s="27"/>
      <c r="RMJ109" s="61"/>
      <c r="RMK109" s="61"/>
      <c r="RML109" s="61"/>
      <c r="RMM109" s="30"/>
      <c r="RMN109" s="30"/>
      <c r="RMO109" s="30"/>
      <c r="RMP109" s="61"/>
      <c r="RMQ109" s="30"/>
      <c r="RMR109" s="30"/>
      <c r="RMS109" s="30"/>
      <c r="RMT109" s="30"/>
      <c r="RMU109" s="61"/>
      <c r="RMV109" s="60"/>
      <c r="RMW109" s="60"/>
      <c r="RMX109" s="60"/>
      <c r="RMY109" s="27"/>
      <c r="RMZ109" s="61"/>
      <c r="RNA109" s="61"/>
      <c r="RNB109" s="61"/>
      <c r="RNC109" s="30"/>
      <c r="RND109" s="30"/>
      <c r="RNE109" s="30"/>
      <c r="RNF109" s="61"/>
      <c r="RNG109" s="30"/>
      <c r="RNH109" s="30"/>
      <c r="RNI109" s="30"/>
      <c r="RNJ109" s="30"/>
      <c r="RNK109" s="61"/>
      <c r="RNL109" s="60"/>
      <c r="RNM109" s="60"/>
      <c r="RNN109" s="60"/>
      <c r="RNO109" s="27"/>
      <c r="RNP109" s="61"/>
      <c r="RNQ109" s="61"/>
      <c r="RNR109" s="61"/>
      <c r="RNS109" s="30"/>
      <c r="RNT109" s="30"/>
      <c r="RNU109" s="30"/>
      <c r="RNV109" s="61"/>
      <c r="RNW109" s="30"/>
      <c r="RNX109" s="30"/>
      <c r="RNY109" s="30"/>
      <c r="RNZ109" s="30"/>
      <c r="ROA109" s="61"/>
      <c r="ROB109" s="60"/>
      <c r="ROC109" s="60"/>
      <c r="ROD109" s="60"/>
      <c r="ROE109" s="27"/>
      <c r="ROF109" s="61"/>
      <c r="ROG109" s="61"/>
      <c r="ROH109" s="61"/>
      <c r="ROI109" s="30"/>
      <c r="ROJ109" s="30"/>
      <c r="ROK109" s="30"/>
      <c r="ROL109" s="61"/>
      <c r="ROM109" s="30"/>
      <c r="RON109" s="30"/>
      <c r="ROO109" s="30"/>
      <c r="ROP109" s="30"/>
      <c r="ROQ109" s="61"/>
      <c r="ROR109" s="60"/>
      <c r="ROS109" s="60"/>
      <c r="ROT109" s="60"/>
      <c r="ROU109" s="27"/>
      <c r="ROV109" s="61"/>
      <c r="ROW109" s="61"/>
      <c r="ROX109" s="61"/>
      <c r="ROY109" s="30"/>
      <c r="ROZ109" s="30"/>
      <c r="RPA109" s="30"/>
      <c r="RPB109" s="61"/>
      <c r="RPC109" s="30"/>
      <c r="RPD109" s="30"/>
      <c r="RPE109" s="30"/>
      <c r="RPF109" s="30"/>
      <c r="RPG109" s="61"/>
      <c r="RPH109" s="60"/>
      <c r="RPI109" s="60"/>
      <c r="RPJ109" s="60"/>
      <c r="RPK109" s="27"/>
      <c r="RPL109" s="61"/>
      <c r="RPM109" s="61"/>
      <c r="RPN109" s="61"/>
      <c r="RPO109" s="30"/>
      <c r="RPP109" s="30"/>
      <c r="RPQ109" s="30"/>
      <c r="RPR109" s="61"/>
      <c r="RPS109" s="30"/>
      <c r="RPT109" s="30"/>
      <c r="RPU109" s="30"/>
      <c r="RPV109" s="30"/>
      <c r="RPW109" s="61"/>
      <c r="RPX109" s="60"/>
      <c r="RPY109" s="60"/>
      <c r="RPZ109" s="60"/>
      <c r="RQA109" s="27"/>
      <c r="RQB109" s="61"/>
      <c r="RQC109" s="61"/>
      <c r="RQD109" s="61"/>
      <c r="RQE109" s="30"/>
      <c r="RQF109" s="30"/>
      <c r="RQG109" s="30"/>
      <c r="RQH109" s="61"/>
      <c r="RQI109" s="30"/>
      <c r="RQJ109" s="30"/>
      <c r="RQK109" s="30"/>
      <c r="RQL109" s="30"/>
      <c r="RQM109" s="61"/>
      <c r="RQN109" s="60"/>
      <c r="RQO109" s="60"/>
      <c r="RQP109" s="60"/>
      <c r="RQQ109" s="27"/>
      <c r="RQR109" s="61"/>
      <c r="RQS109" s="61"/>
      <c r="RQT109" s="61"/>
      <c r="RQU109" s="30"/>
      <c r="RQV109" s="30"/>
      <c r="RQW109" s="30"/>
      <c r="RQX109" s="61"/>
      <c r="RQY109" s="30"/>
      <c r="RQZ109" s="30"/>
      <c r="RRA109" s="30"/>
      <c r="RRB109" s="30"/>
      <c r="RRC109" s="61"/>
      <c r="RRD109" s="60"/>
      <c r="RRE109" s="60"/>
      <c r="RRF109" s="60"/>
      <c r="RRG109" s="27"/>
      <c r="RRH109" s="61"/>
      <c r="RRI109" s="61"/>
      <c r="RRJ109" s="61"/>
      <c r="RRK109" s="30"/>
      <c r="RRL109" s="30"/>
      <c r="RRM109" s="30"/>
      <c r="RRN109" s="61"/>
      <c r="RRO109" s="30"/>
      <c r="RRP109" s="30"/>
      <c r="RRQ109" s="30"/>
      <c r="RRR109" s="30"/>
      <c r="RRS109" s="61"/>
      <c r="RRT109" s="60"/>
      <c r="RRU109" s="60"/>
      <c r="RRV109" s="60"/>
      <c r="RRW109" s="27"/>
      <c r="RRX109" s="61"/>
      <c r="RRY109" s="61"/>
      <c r="RRZ109" s="61"/>
      <c r="RSA109" s="30"/>
      <c r="RSB109" s="30"/>
      <c r="RSC109" s="30"/>
      <c r="RSD109" s="61"/>
      <c r="RSE109" s="30"/>
      <c r="RSF109" s="30"/>
      <c r="RSG109" s="30"/>
      <c r="RSH109" s="30"/>
      <c r="RSI109" s="61"/>
      <c r="RSJ109" s="60"/>
      <c r="RSK109" s="60"/>
      <c r="RSL109" s="60"/>
      <c r="RSM109" s="27"/>
      <c r="RSN109" s="61"/>
      <c r="RSO109" s="61"/>
      <c r="RSP109" s="61"/>
      <c r="RSQ109" s="30"/>
      <c r="RSR109" s="30"/>
      <c r="RSS109" s="30"/>
      <c r="RST109" s="61"/>
      <c r="RSU109" s="30"/>
      <c r="RSV109" s="30"/>
      <c r="RSW109" s="30"/>
      <c r="RSX109" s="30"/>
      <c r="RSY109" s="61"/>
      <c r="RSZ109" s="60"/>
      <c r="RTA109" s="60"/>
      <c r="RTB109" s="60"/>
      <c r="RTC109" s="27"/>
      <c r="RTD109" s="61"/>
      <c r="RTE109" s="61"/>
      <c r="RTF109" s="61"/>
      <c r="RTG109" s="30"/>
      <c r="RTH109" s="30"/>
      <c r="RTI109" s="30"/>
      <c r="RTJ109" s="61"/>
      <c r="RTK109" s="30"/>
      <c r="RTL109" s="30"/>
      <c r="RTM109" s="30"/>
      <c r="RTN109" s="30"/>
      <c r="RTO109" s="61"/>
      <c r="RTP109" s="60"/>
      <c r="RTQ109" s="60"/>
      <c r="RTR109" s="60"/>
      <c r="RTS109" s="27"/>
      <c r="RTT109" s="61"/>
      <c r="RTU109" s="61"/>
      <c r="RTV109" s="61"/>
      <c r="RTW109" s="30"/>
      <c r="RTX109" s="30"/>
      <c r="RTY109" s="30"/>
      <c r="RTZ109" s="61"/>
      <c r="RUA109" s="30"/>
      <c r="RUB109" s="30"/>
      <c r="RUC109" s="30"/>
      <c r="RUD109" s="30"/>
      <c r="RUE109" s="61"/>
      <c r="RUF109" s="60"/>
      <c r="RUG109" s="60"/>
      <c r="RUH109" s="60"/>
      <c r="RUI109" s="27"/>
      <c r="RUJ109" s="61"/>
      <c r="RUK109" s="61"/>
      <c r="RUL109" s="61"/>
      <c r="RUM109" s="30"/>
      <c r="RUN109" s="30"/>
      <c r="RUO109" s="30"/>
      <c r="RUP109" s="61"/>
      <c r="RUQ109" s="30"/>
      <c r="RUR109" s="30"/>
      <c r="RUS109" s="30"/>
      <c r="RUT109" s="30"/>
      <c r="RUU109" s="61"/>
      <c r="RUV109" s="60"/>
      <c r="RUW109" s="60"/>
      <c r="RUX109" s="60"/>
      <c r="RUY109" s="27"/>
      <c r="RUZ109" s="61"/>
      <c r="RVA109" s="61"/>
      <c r="RVB109" s="61"/>
      <c r="RVC109" s="30"/>
      <c r="RVD109" s="30"/>
      <c r="RVE109" s="30"/>
      <c r="RVF109" s="61"/>
      <c r="RVG109" s="30"/>
      <c r="RVH109" s="30"/>
      <c r="RVI109" s="30"/>
      <c r="RVJ109" s="30"/>
      <c r="RVK109" s="61"/>
      <c r="RVL109" s="60"/>
      <c r="RVM109" s="60"/>
      <c r="RVN109" s="60"/>
      <c r="RVO109" s="27"/>
      <c r="RVP109" s="61"/>
      <c r="RVQ109" s="61"/>
      <c r="RVR109" s="61"/>
      <c r="RVS109" s="30"/>
      <c r="RVT109" s="30"/>
      <c r="RVU109" s="30"/>
      <c r="RVV109" s="61"/>
      <c r="RVW109" s="30"/>
      <c r="RVX109" s="30"/>
      <c r="RVY109" s="30"/>
      <c r="RVZ109" s="30"/>
      <c r="RWA109" s="61"/>
      <c r="RWB109" s="60"/>
      <c r="RWC109" s="60"/>
      <c r="RWD109" s="60"/>
      <c r="RWE109" s="27"/>
      <c r="RWF109" s="61"/>
      <c r="RWG109" s="61"/>
      <c r="RWH109" s="61"/>
      <c r="RWI109" s="30"/>
      <c r="RWJ109" s="30"/>
      <c r="RWK109" s="30"/>
      <c r="RWL109" s="61"/>
      <c r="RWM109" s="30"/>
      <c r="RWN109" s="30"/>
      <c r="RWO109" s="30"/>
      <c r="RWP109" s="30"/>
      <c r="RWQ109" s="61"/>
      <c r="RWR109" s="60"/>
      <c r="RWS109" s="60"/>
      <c r="RWT109" s="60"/>
      <c r="RWU109" s="27"/>
      <c r="RWV109" s="61"/>
      <c r="RWW109" s="61"/>
      <c r="RWX109" s="61"/>
      <c r="RWY109" s="30"/>
      <c r="RWZ109" s="30"/>
      <c r="RXA109" s="30"/>
      <c r="RXB109" s="61"/>
      <c r="RXC109" s="30"/>
      <c r="RXD109" s="30"/>
      <c r="RXE109" s="30"/>
      <c r="RXF109" s="30"/>
      <c r="RXG109" s="61"/>
      <c r="RXH109" s="60"/>
      <c r="RXI109" s="60"/>
      <c r="RXJ109" s="60"/>
      <c r="RXK109" s="27"/>
      <c r="RXL109" s="61"/>
      <c r="RXM109" s="61"/>
      <c r="RXN109" s="61"/>
      <c r="RXO109" s="30"/>
      <c r="RXP109" s="30"/>
      <c r="RXQ109" s="30"/>
      <c r="RXR109" s="61"/>
      <c r="RXS109" s="30"/>
      <c r="RXT109" s="30"/>
      <c r="RXU109" s="30"/>
      <c r="RXV109" s="30"/>
      <c r="RXW109" s="61"/>
      <c r="RXX109" s="60"/>
      <c r="RXY109" s="60"/>
      <c r="RXZ109" s="60"/>
      <c r="RYA109" s="27"/>
      <c r="RYB109" s="61"/>
      <c r="RYC109" s="61"/>
      <c r="RYD109" s="61"/>
      <c r="RYE109" s="30"/>
      <c r="RYF109" s="30"/>
      <c r="RYG109" s="30"/>
      <c r="RYH109" s="61"/>
      <c r="RYI109" s="30"/>
      <c r="RYJ109" s="30"/>
      <c r="RYK109" s="30"/>
      <c r="RYL109" s="30"/>
      <c r="RYM109" s="61"/>
      <c r="RYN109" s="60"/>
      <c r="RYO109" s="60"/>
      <c r="RYP109" s="60"/>
      <c r="RYQ109" s="27"/>
      <c r="RYR109" s="61"/>
      <c r="RYS109" s="61"/>
      <c r="RYT109" s="61"/>
      <c r="RYU109" s="30"/>
      <c r="RYV109" s="30"/>
      <c r="RYW109" s="30"/>
      <c r="RYX109" s="61"/>
      <c r="RYY109" s="30"/>
      <c r="RYZ109" s="30"/>
      <c r="RZA109" s="30"/>
      <c r="RZB109" s="30"/>
      <c r="RZC109" s="61"/>
      <c r="RZD109" s="60"/>
      <c r="RZE109" s="60"/>
      <c r="RZF109" s="60"/>
      <c r="RZG109" s="27"/>
      <c r="RZH109" s="61"/>
      <c r="RZI109" s="61"/>
      <c r="RZJ109" s="61"/>
      <c r="RZK109" s="30"/>
      <c r="RZL109" s="30"/>
      <c r="RZM109" s="30"/>
      <c r="RZN109" s="61"/>
      <c r="RZO109" s="30"/>
      <c r="RZP109" s="30"/>
      <c r="RZQ109" s="30"/>
      <c r="RZR109" s="30"/>
      <c r="RZS109" s="61"/>
      <c r="RZT109" s="60"/>
      <c r="RZU109" s="60"/>
      <c r="RZV109" s="60"/>
      <c r="RZW109" s="27"/>
      <c r="RZX109" s="61"/>
      <c r="RZY109" s="61"/>
      <c r="RZZ109" s="61"/>
      <c r="SAA109" s="30"/>
      <c r="SAB109" s="30"/>
      <c r="SAC109" s="30"/>
      <c r="SAD109" s="61"/>
      <c r="SAE109" s="30"/>
      <c r="SAF109" s="30"/>
      <c r="SAG109" s="30"/>
      <c r="SAH109" s="30"/>
      <c r="SAI109" s="61"/>
      <c r="SAJ109" s="60"/>
      <c r="SAK109" s="60"/>
      <c r="SAL109" s="60"/>
      <c r="SAM109" s="27"/>
      <c r="SAN109" s="61"/>
      <c r="SAO109" s="61"/>
      <c r="SAP109" s="61"/>
      <c r="SAQ109" s="30"/>
      <c r="SAR109" s="30"/>
      <c r="SAS109" s="30"/>
      <c r="SAT109" s="61"/>
      <c r="SAU109" s="30"/>
      <c r="SAV109" s="30"/>
      <c r="SAW109" s="30"/>
      <c r="SAX109" s="30"/>
      <c r="SAY109" s="61"/>
      <c r="SAZ109" s="60"/>
      <c r="SBA109" s="60"/>
      <c r="SBB109" s="60"/>
      <c r="SBC109" s="27"/>
      <c r="SBD109" s="61"/>
      <c r="SBE109" s="61"/>
      <c r="SBF109" s="61"/>
      <c r="SBG109" s="30"/>
      <c r="SBH109" s="30"/>
      <c r="SBI109" s="30"/>
      <c r="SBJ109" s="61"/>
      <c r="SBK109" s="30"/>
      <c r="SBL109" s="30"/>
      <c r="SBM109" s="30"/>
      <c r="SBN109" s="30"/>
      <c r="SBO109" s="61"/>
      <c r="SBP109" s="60"/>
      <c r="SBQ109" s="60"/>
      <c r="SBR109" s="60"/>
      <c r="SBS109" s="27"/>
      <c r="SBT109" s="61"/>
      <c r="SBU109" s="61"/>
      <c r="SBV109" s="61"/>
      <c r="SBW109" s="30"/>
      <c r="SBX109" s="30"/>
      <c r="SBY109" s="30"/>
      <c r="SBZ109" s="61"/>
      <c r="SCA109" s="30"/>
      <c r="SCB109" s="30"/>
      <c r="SCC109" s="30"/>
      <c r="SCD109" s="30"/>
      <c r="SCE109" s="61"/>
      <c r="SCF109" s="60"/>
      <c r="SCG109" s="60"/>
      <c r="SCH109" s="60"/>
      <c r="SCI109" s="27"/>
      <c r="SCJ109" s="61"/>
      <c r="SCK109" s="61"/>
      <c r="SCL109" s="61"/>
      <c r="SCM109" s="30"/>
      <c r="SCN109" s="30"/>
      <c r="SCO109" s="30"/>
      <c r="SCP109" s="61"/>
      <c r="SCQ109" s="30"/>
      <c r="SCR109" s="30"/>
      <c r="SCS109" s="30"/>
      <c r="SCT109" s="30"/>
      <c r="SCU109" s="61"/>
      <c r="SCV109" s="60"/>
      <c r="SCW109" s="60"/>
      <c r="SCX109" s="60"/>
      <c r="SCY109" s="27"/>
      <c r="SCZ109" s="61"/>
      <c r="SDA109" s="61"/>
      <c r="SDB109" s="61"/>
      <c r="SDC109" s="30"/>
      <c r="SDD109" s="30"/>
      <c r="SDE109" s="30"/>
      <c r="SDF109" s="61"/>
      <c r="SDG109" s="30"/>
      <c r="SDH109" s="30"/>
      <c r="SDI109" s="30"/>
      <c r="SDJ109" s="30"/>
      <c r="SDK109" s="61"/>
      <c r="SDL109" s="60"/>
      <c r="SDM109" s="60"/>
      <c r="SDN109" s="60"/>
      <c r="SDO109" s="27"/>
      <c r="SDP109" s="61"/>
      <c r="SDQ109" s="61"/>
      <c r="SDR109" s="61"/>
      <c r="SDS109" s="30"/>
      <c r="SDT109" s="30"/>
      <c r="SDU109" s="30"/>
      <c r="SDV109" s="61"/>
      <c r="SDW109" s="30"/>
      <c r="SDX109" s="30"/>
      <c r="SDY109" s="30"/>
      <c r="SDZ109" s="30"/>
      <c r="SEA109" s="61"/>
      <c r="SEB109" s="60"/>
      <c r="SEC109" s="60"/>
      <c r="SED109" s="60"/>
      <c r="SEE109" s="27"/>
      <c r="SEF109" s="61"/>
      <c r="SEG109" s="61"/>
      <c r="SEH109" s="61"/>
      <c r="SEI109" s="30"/>
      <c r="SEJ109" s="30"/>
      <c r="SEK109" s="30"/>
      <c r="SEL109" s="61"/>
      <c r="SEM109" s="30"/>
      <c r="SEN109" s="30"/>
      <c r="SEO109" s="30"/>
      <c r="SEP109" s="30"/>
      <c r="SEQ109" s="61"/>
      <c r="SER109" s="60"/>
      <c r="SES109" s="60"/>
      <c r="SET109" s="60"/>
      <c r="SEU109" s="27"/>
      <c r="SEV109" s="61"/>
      <c r="SEW109" s="61"/>
      <c r="SEX109" s="61"/>
      <c r="SEY109" s="30"/>
      <c r="SEZ109" s="30"/>
      <c r="SFA109" s="30"/>
      <c r="SFB109" s="61"/>
      <c r="SFC109" s="30"/>
      <c r="SFD109" s="30"/>
      <c r="SFE109" s="30"/>
      <c r="SFF109" s="30"/>
      <c r="SFG109" s="61"/>
      <c r="SFH109" s="60"/>
      <c r="SFI109" s="60"/>
      <c r="SFJ109" s="60"/>
      <c r="SFK109" s="27"/>
      <c r="SFL109" s="61"/>
      <c r="SFM109" s="61"/>
      <c r="SFN109" s="61"/>
      <c r="SFO109" s="30"/>
      <c r="SFP109" s="30"/>
      <c r="SFQ109" s="30"/>
      <c r="SFR109" s="61"/>
      <c r="SFS109" s="30"/>
      <c r="SFT109" s="30"/>
      <c r="SFU109" s="30"/>
      <c r="SFV109" s="30"/>
      <c r="SFW109" s="61"/>
      <c r="SFX109" s="60"/>
      <c r="SFY109" s="60"/>
      <c r="SFZ109" s="60"/>
      <c r="SGA109" s="27"/>
      <c r="SGB109" s="61"/>
      <c r="SGC109" s="61"/>
      <c r="SGD109" s="61"/>
      <c r="SGE109" s="30"/>
      <c r="SGF109" s="30"/>
      <c r="SGG109" s="30"/>
      <c r="SGH109" s="61"/>
      <c r="SGI109" s="30"/>
      <c r="SGJ109" s="30"/>
      <c r="SGK109" s="30"/>
      <c r="SGL109" s="30"/>
      <c r="SGM109" s="61"/>
      <c r="SGN109" s="60"/>
      <c r="SGO109" s="60"/>
      <c r="SGP109" s="60"/>
      <c r="SGQ109" s="27"/>
      <c r="SGR109" s="61"/>
      <c r="SGS109" s="61"/>
      <c r="SGT109" s="61"/>
      <c r="SGU109" s="30"/>
      <c r="SGV109" s="30"/>
      <c r="SGW109" s="30"/>
      <c r="SGX109" s="61"/>
      <c r="SGY109" s="30"/>
      <c r="SGZ109" s="30"/>
      <c r="SHA109" s="30"/>
      <c r="SHB109" s="30"/>
      <c r="SHC109" s="61"/>
      <c r="SHD109" s="60"/>
      <c r="SHE109" s="60"/>
      <c r="SHF109" s="60"/>
      <c r="SHG109" s="27"/>
      <c r="SHH109" s="61"/>
      <c r="SHI109" s="61"/>
      <c r="SHJ109" s="61"/>
      <c r="SHK109" s="30"/>
      <c r="SHL109" s="30"/>
      <c r="SHM109" s="30"/>
      <c r="SHN109" s="61"/>
      <c r="SHO109" s="30"/>
      <c r="SHP109" s="30"/>
      <c r="SHQ109" s="30"/>
      <c r="SHR109" s="30"/>
      <c r="SHS109" s="61"/>
      <c r="SHT109" s="60"/>
      <c r="SHU109" s="60"/>
      <c r="SHV109" s="60"/>
      <c r="SHW109" s="27"/>
      <c r="SHX109" s="61"/>
      <c r="SHY109" s="61"/>
      <c r="SHZ109" s="61"/>
      <c r="SIA109" s="30"/>
      <c r="SIB109" s="30"/>
      <c r="SIC109" s="30"/>
      <c r="SID109" s="61"/>
      <c r="SIE109" s="30"/>
      <c r="SIF109" s="30"/>
      <c r="SIG109" s="30"/>
      <c r="SIH109" s="30"/>
      <c r="SII109" s="61"/>
      <c r="SIJ109" s="60"/>
      <c r="SIK109" s="60"/>
      <c r="SIL109" s="60"/>
      <c r="SIM109" s="27"/>
      <c r="SIN109" s="61"/>
      <c r="SIO109" s="61"/>
      <c r="SIP109" s="61"/>
      <c r="SIQ109" s="30"/>
      <c r="SIR109" s="30"/>
      <c r="SIS109" s="30"/>
      <c r="SIT109" s="61"/>
      <c r="SIU109" s="30"/>
      <c r="SIV109" s="30"/>
      <c r="SIW109" s="30"/>
      <c r="SIX109" s="30"/>
      <c r="SIY109" s="61"/>
      <c r="SIZ109" s="60"/>
      <c r="SJA109" s="60"/>
      <c r="SJB109" s="60"/>
      <c r="SJC109" s="27"/>
      <c r="SJD109" s="61"/>
      <c r="SJE109" s="61"/>
      <c r="SJF109" s="61"/>
      <c r="SJG109" s="30"/>
      <c r="SJH109" s="30"/>
      <c r="SJI109" s="30"/>
      <c r="SJJ109" s="61"/>
      <c r="SJK109" s="30"/>
      <c r="SJL109" s="30"/>
      <c r="SJM109" s="30"/>
      <c r="SJN109" s="30"/>
      <c r="SJO109" s="61"/>
      <c r="SJP109" s="60"/>
      <c r="SJQ109" s="60"/>
      <c r="SJR109" s="60"/>
      <c r="SJS109" s="27"/>
      <c r="SJT109" s="61"/>
      <c r="SJU109" s="61"/>
      <c r="SJV109" s="61"/>
      <c r="SJW109" s="30"/>
      <c r="SJX109" s="30"/>
      <c r="SJY109" s="30"/>
      <c r="SJZ109" s="61"/>
      <c r="SKA109" s="30"/>
      <c r="SKB109" s="30"/>
      <c r="SKC109" s="30"/>
      <c r="SKD109" s="30"/>
      <c r="SKE109" s="61"/>
      <c r="SKF109" s="60"/>
      <c r="SKG109" s="60"/>
      <c r="SKH109" s="60"/>
      <c r="SKI109" s="27"/>
      <c r="SKJ109" s="61"/>
      <c r="SKK109" s="61"/>
      <c r="SKL109" s="61"/>
      <c r="SKM109" s="30"/>
      <c r="SKN109" s="30"/>
      <c r="SKO109" s="30"/>
      <c r="SKP109" s="61"/>
      <c r="SKQ109" s="30"/>
      <c r="SKR109" s="30"/>
      <c r="SKS109" s="30"/>
      <c r="SKT109" s="30"/>
      <c r="SKU109" s="61"/>
      <c r="SKV109" s="60"/>
      <c r="SKW109" s="60"/>
      <c r="SKX109" s="60"/>
      <c r="SKY109" s="27"/>
      <c r="SKZ109" s="61"/>
      <c r="SLA109" s="61"/>
      <c r="SLB109" s="61"/>
      <c r="SLC109" s="30"/>
      <c r="SLD109" s="30"/>
      <c r="SLE109" s="30"/>
      <c r="SLF109" s="61"/>
      <c r="SLG109" s="30"/>
      <c r="SLH109" s="30"/>
      <c r="SLI109" s="30"/>
      <c r="SLJ109" s="30"/>
      <c r="SLK109" s="61"/>
      <c r="SLL109" s="60"/>
      <c r="SLM109" s="60"/>
      <c r="SLN109" s="60"/>
      <c r="SLO109" s="27"/>
      <c r="SLP109" s="61"/>
      <c r="SLQ109" s="61"/>
      <c r="SLR109" s="61"/>
      <c r="SLS109" s="30"/>
      <c r="SLT109" s="30"/>
      <c r="SLU109" s="30"/>
      <c r="SLV109" s="61"/>
      <c r="SLW109" s="30"/>
      <c r="SLX109" s="30"/>
      <c r="SLY109" s="30"/>
      <c r="SLZ109" s="30"/>
      <c r="SMA109" s="61"/>
      <c r="SMB109" s="60"/>
      <c r="SMC109" s="60"/>
      <c r="SMD109" s="60"/>
      <c r="SME109" s="27"/>
      <c r="SMF109" s="61"/>
      <c r="SMG109" s="61"/>
      <c r="SMH109" s="61"/>
      <c r="SMI109" s="30"/>
      <c r="SMJ109" s="30"/>
      <c r="SMK109" s="30"/>
      <c r="SML109" s="61"/>
      <c r="SMM109" s="30"/>
      <c r="SMN109" s="30"/>
      <c r="SMO109" s="30"/>
      <c r="SMP109" s="30"/>
      <c r="SMQ109" s="61"/>
      <c r="SMR109" s="60"/>
      <c r="SMS109" s="60"/>
      <c r="SMT109" s="60"/>
      <c r="SMU109" s="27"/>
      <c r="SMV109" s="61"/>
      <c r="SMW109" s="61"/>
      <c r="SMX109" s="61"/>
      <c r="SMY109" s="30"/>
      <c r="SMZ109" s="30"/>
      <c r="SNA109" s="30"/>
      <c r="SNB109" s="61"/>
      <c r="SNC109" s="30"/>
      <c r="SND109" s="30"/>
      <c r="SNE109" s="30"/>
      <c r="SNF109" s="30"/>
      <c r="SNG109" s="61"/>
      <c r="SNH109" s="60"/>
      <c r="SNI109" s="60"/>
      <c r="SNJ109" s="60"/>
      <c r="SNK109" s="27"/>
      <c r="SNL109" s="61"/>
      <c r="SNM109" s="61"/>
      <c r="SNN109" s="61"/>
      <c r="SNO109" s="30"/>
      <c r="SNP109" s="30"/>
      <c r="SNQ109" s="30"/>
      <c r="SNR109" s="61"/>
      <c r="SNS109" s="30"/>
      <c r="SNT109" s="30"/>
      <c r="SNU109" s="30"/>
      <c r="SNV109" s="30"/>
      <c r="SNW109" s="61"/>
      <c r="SNX109" s="60"/>
      <c r="SNY109" s="60"/>
      <c r="SNZ109" s="60"/>
      <c r="SOA109" s="27"/>
      <c r="SOB109" s="61"/>
      <c r="SOC109" s="61"/>
      <c r="SOD109" s="61"/>
      <c r="SOE109" s="30"/>
      <c r="SOF109" s="30"/>
      <c r="SOG109" s="30"/>
      <c r="SOH109" s="61"/>
      <c r="SOI109" s="30"/>
      <c r="SOJ109" s="30"/>
      <c r="SOK109" s="30"/>
      <c r="SOL109" s="30"/>
      <c r="SOM109" s="61"/>
      <c r="SON109" s="60"/>
      <c r="SOO109" s="60"/>
      <c r="SOP109" s="60"/>
      <c r="SOQ109" s="27"/>
      <c r="SOR109" s="61"/>
      <c r="SOS109" s="61"/>
      <c r="SOT109" s="61"/>
      <c r="SOU109" s="30"/>
      <c r="SOV109" s="30"/>
      <c r="SOW109" s="30"/>
      <c r="SOX109" s="61"/>
      <c r="SOY109" s="30"/>
      <c r="SOZ109" s="30"/>
      <c r="SPA109" s="30"/>
      <c r="SPB109" s="30"/>
      <c r="SPC109" s="61"/>
      <c r="SPD109" s="60"/>
      <c r="SPE109" s="60"/>
      <c r="SPF109" s="60"/>
      <c r="SPG109" s="27"/>
      <c r="SPH109" s="61"/>
      <c r="SPI109" s="61"/>
      <c r="SPJ109" s="61"/>
      <c r="SPK109" s="30"/>
      <c r="SPL109" s="30"/>
      <c r="SPM109" s="30"/>
      <c r="SPN109" s="61"/>
      <c r="SPO109" s="30"/>
      <c r="SPP109" s="30"/>
      <c r="SPQ109" s="30"/>
      <c r="SPR109" s="30"/>
      <c r="SPS109" s="61"/>
      <c r="SPT109" s="60"/>
      <c r="SPU109" s="60"/>
      <c r="SPV109" s="60"/>
      <c r="SPW109" s="27"/>
      <c r="SPX109" s="61"/>
      <c r="SPY109" s="61"/>
      <c r="SPZ109" s="61"/>
      <c r="SQA109" s="30"/>
      <c r="SQB109" s="30"/>
      <c r="SQC109" s="30"/>
      <c r="SQD109" s="61"/>
      <c r="SQE109" s="30"/>
      <c r="SQF109" s="30"/>
      <c r="SQG109" s="30"/>
      <c r="SQH109" s="30"/>
      <c r="SQI109" s="61"/>
      <c r="SQJ109" s="60"/>
      <c r="SQK109" s="60"/>
      <c r="SQL109" s="60"/>
      <c r="SQM109" s="27"/>
      <c r="SQN109" s="61"/>
      <c r="SQO109" s="61"/>
      <c r="SQP109" s="61"/>
      <c r="SQQ109" s="30"/>
      <c r="SQR109" s="30"/>
      <c r="SQS109" s="30"/>
      <c r="SQT109" s="61"/>
      <c r="SQU109" s="30"/>
      <c r="SQV109" s="30"/>
      <c r="SQW109" s="30"/>
      <c r="SQX109" s="30"/>
      <c r="SQY109" s="61"/>
      <c r="SQZ109" s="60"/>
      <c r="SRA109" s="60"/>
      <c r="SRB109" s="60"/>
      <c r="SRC109" s="27"/>
      <c r="SRD109" s="61"/>
      <c r="SRE109" s="61"/>
      <c r="SRF109" s="61"/>
      <c r="SRG109" s="30"/>
      <c r="SRH109" s="30"/>
      <c r="SRI109" s="30"/>
      <c r="SRJ109" s="61"/>
      <c r="SRK109" s="30"/>
      <c r="SRL109" s="30"/>
      <c r="SRM109" s="30"/>
      <c r="SRN109" s="30"/>
      <c r="SRO109" s="61"/>
      <c r="SRP109" s="60"/>
      <c r="SRQ109" s="60"/>
      <c r="SRR109" s="60"/>
      <c r="SRS109" s="27"/>
      <c r="SRT109" s="61"/>
      <c r="SRU109" s="61"/>
      <c r="SRV109" s="61"/>
      <c r="SRW109" s="30"/>
      <c r="SRX109" s="30"/>
      <c r="SRY109" s="30"/>
      <c r="SRZ109" s="61"/>
      <c r="SSA109" s="30"/>
      <c r="SSB109" s="30"/>
      <c r="SSC109" s="30"/>
      <c r="SSD109" s="30"/>
      <c r="SSE109" s="61"/>
      <c r="SSF109" s="60"/>
      <c r="SSG109" s="60"/>
      <c r="SSH109" s="60"/>
      <c r="SSI109" s="27"/>
      <c r="SSJ109" s="61"/>
      <c r="SSK109" s="61"/>
      <c r="SSL109" s="61"/>
      <c r="SSM109" s="30"/>
      <c r="SSN109" s="30"/>
      <c r="SSO109" s="30"/>
      <c r="SSP109" s="61"/>
      <c r="SSQ109" s="30"/>
      <c r="SSR109" s="30"/>
      <c r="SSS109" s="30"/>
      <c r="SST109" s="30"/>
      <c r="SSU109" s="61"/>
      <c r="SSV109" s="60"/>
      <c r="SSW109" s="60"/>
      <c r="SSX109" s="60"/>
      <c r="SSY109" s="27"/>
      <c r="SSZ109" s="61"/>
      <c r="STA109" s="61"/>
      <c r="STB109" s="61"/>
      <c r="STC109" s="30"/>
      <c r="STD109" s="30"/>
      <c r="STE109" s="30"/>
      <c r="STF109" s="61"/>
      <c r="STG109" s="30"/>
      <c r="STH109" s="30"/>
      <c r="STI109" s="30"/>
      <c r="STJ109" s="30"/>
      <c r="STK109" s="61"/>
      <c r="STL109" s="60"/>
      <c r="STM109" s="60"/>
      <c r="STN109" s="60"/>
      <c r="STO109" s="27"/>
      <c r="STP109" s="61"/>
      <c r="STQ109" s="61"/>
      <c r="STR109" s="61"/>
      <c r="STS109" s="30"/>
      <c r="STT109" s="30"/>
      <c r="STU109" s="30"/>
      <c r="STV109" s="61"/>
      <c r="STW109" s="30"/>
      <c r="STX109" s="30"/>
      <c r="STY109" s="30"/>
      <c r="STZ109" s="30"/>
      <c r="SUA109" s="61"/>
      <c r="SUB109" s="60"/>
      <c r="SUC109" s="60"/>
      <c r="SUD109" s="60"/>
      <c r="SUE109" s="27"/>
      <c r="SUF109" s="61"/>
      <c r="SUG109" s="61"/>
      <c r="SUH109" s="61"/>
      <c r="SUI109" s="30"/>
      <c r="SUJ109" s="30"/>
      <c r="SUK109" s="30"/>
      <c r="SUL109" s="61"/>
      <c r="SUM109" s="30"/>
      <c r="SUN109" s="30"/>
      <c r="SUO109" s="30"/>
      <c r="SUP109" s="30"/>
      <c r="SUQ109" s="61"/>
      <c r="SUR109" s="60"/>
      <c r="SUS109" s="60"/>
      <c r="SUT109" s="60"/>
      <c r="SUU109" s="27"/>
      <c r="SUV109" s="61"/>
      <c r="SUW109" s="61"/>
      <c r="SUX109" s="61"/>
      <c r="SUY109" s="30"/>
      <c r="SUZ109" s="30"/>
      <c r="SVA109" s="30"/>
      <c r="SVB109" s="61"/>
      <c r="SVC109" s="30"/>
      <c r="SVD109" s="30"/>
      <c r="SVE109" s="30"/>
      <c r="SVF109" s="30"/>
      <c r="SVG109" s="61"/>
      <c r="SVH109" s="60"/>
      <c r="SVI109" s="60"/>
      <c r="SVJ109" s="60"/>
      <c r="SVK109" s="27"/>
      <c r="SVL109" s="61"/>
      <c r="SVM109" s="61"/>
      <c r="SVN109" s="61"/>
      <c r="SVO109" s="30"/>
      <c r="SVP109" s="30"/>
      <c r="SVQ109" s="30"/>
      <c r="SVR109" s="61"/>
      <c r="SVS109" s="30"/>
      <c r="SVT109" s="30"/>
      <c r="SVU109" s="30"/>
      <c r="SVV109" s="30"/>
      <c r="SVW109" s="61"/>
      <c r="SVX109" s="60"/>
      <c r="SVY109" s="60"/>
      <c r="SVZ109" s="60"/>
      <c r="SWA109" s="27"/>
      <c r="SWB109" s="61"/>
      <c r="SWC109" s="61"/>
      <c r="SWD109" s="61"/>
      <c r="SWE109" s="30"/>
      <c r="SWF109" s="30"/>
      <c r="SWG109" s="30"/>
      <c r="SWH109" s="61"/>
      <c r="SWI109" s="30"/>
      <c r="SWJ109" s="30"/>
      <c r="SWK109" s="30"/>
      <c r="SWL109" s="30"/>
      <c r="SWM109" s="61"/>
      <c r="SWN109" s="60"/>
      <c r="SWO109" s="60"/>
      <c r="SWP109" s="60"/>
      <c r="SWQ109" s="27"/>
      <c r="SWR109" s="61"/>
      <c r="SWS109" s="61"/>
      <c r="SWT109" s="61"/>
      <c r="SWU109" s="30"/>
      <c r="SWV109" s="30"/>
      <c r="SWW109" s="30"/>
      <c r="SWX109" s="61"/>
      <c r="SWY109" s="30"/>
      <c r="SWZ109" s="30"/>
      <c r="SXA109" s="30"/>
      <c r="SXB109" s="30"/>
      <c r="SXC109" s="61"/>
      <c r="SXD109" s="60"/>
      <c r="SXE109" s="60"/>
      <c r="SXF109" s="60"/>
      <c r="SXG109" s="27"/>
      <c r="SXH109" s="61"/>
      <c r="SXI109" s="61"/>
      <c r="SXJ109" s="61"/>
      <c r="SXK109" s="30"/>
      <c r="SXL109" s="30"/>
      <c r="SXM109" s="30"/>
      <c r="SXN109" s="61"/>
      <c r="SXO109" s="30"/>
      <c r="SXP109" s="30"/>
      <c r="SXQ109" s="30"/>
      <c r="SXR109" s="30"/>
      <c r="SXS109" s="61"/>
      <c r="SXT109" s="60"/>
      <c r="SXU109" s="60"/>
      <c r="SXV109" s="60"/>
      <c r="SXW109" s="27"/>
      <c r="SXX109" s="61"/>
      <c r="SXY109" s="61"/>
      <c r="SXZ109" s="61"/>
      <c r="SYA109" s="30"/>
      <c r="SYB109" s="30"/>
      <c r="SYC109" s="30"/>
      <c r="SYD109" s="61"/>
      <c r="SYE109" s="30"/>
      <c r="SYF109" s="30"/>
      <c r="SYG109" s="30"/>
      <c r="SYH109" s="30"/>
      <c r="SYI109" s="61"/>
      <c r="SYJ109" s="60"/>
      <c r="SYK109" s="60"/>
      <c r="SYL109" s="60"/>
      <c r="SYM109" s="27"/>
      <c r="SYN109" s="61"/>
      <c r="SYO109" s="61"/>
      <c r="SYP109" s="61"/>
      <c r="SYQ109" s="30"/>
      <c r="SYR109" s="30"/>
      <c r="SYS109" s="30"/>
      <c r="SYT109" s="61"/>
      <c r="SYU109" s="30"/>
      <c r="SYV109" s="30"/>
      <c r="SYW109" s="30"/>
      <c r="SYX109" s="30"/>
      <c r="SYY109" s="61"/>
      <c r="SYZ109" s="60"/>
      <c r="SZA109" s="60"/>
      <c r="SZB109" s="60"/>
      <c r="SZC109" s="27"/>
      <c r="SZD109" s="61"/>
      <c r="SZE109" s="61"/>
      <c r="SZF109" s="61"/>
      <c r="SZG109" s="30"/>
      <c r="SZH109" s="30"/>
      <c r="SZI109" s="30"/>
      <c r="SZJ109" s="61"/>
      <c r="SZK109" s="30"/>
      <c r="SZL109" s="30"/>
      <c r="SZM109" s="30"/>
      <c r="SZN109" s="30"/>
      <c r="SZO109" s="61"/>
      <c r="SZP109" s="60"/>
      <c r="SZQ109" s="60"/>
      <c r="SZR109" s="60"/>
      <c r="SZS109" s="27"/>
      <c r="SZT109" s="61"/>
      <c r="SZU109" s="61"/>
      <c r="SZV109" s="61"/>
      <c r="SZW109" s="30"/>
      <c r="SZX109" s="30"/>
      <c r="SZY109" s="30"/>
      <c r="SZZ109" s="61"/>
      <c r="TAA109" s="30"/>
      <c r="TAB109" s="30"/>
      <c r="TAC109" s="30"/>
      <c r="TAD109" s="30"/>
      <c r="TAE109" s="61"/>
      <c r="TAF109" s="60"/>
      <c r="TAG109" s="60"/>
      <c r="TAH109" s="60"/>
      <c r="TAI109" s="27"/>
      <c r="TAJ109" s="61"/>
      <c r="TAK109" s="61"/>
      <c r="TAL109" s="61"/>
      <c r="TAM109" s="30"/>
      <c r="TAN109" s="30"/>
      <c r="TAO109" s="30"/>
      <c r="TAP109" s="61"/>
      <c r="TAQ109" s="30"/>
      <c r="TAR109" s="30"/>
      <c r="TAS109" s="30"/>
      <c r="TAT109" s="30"/>
      <c r="TAU109" s="61"/>
      <c r="TAV109" s="60"/>
      <c r="TAW109" s="60"/>
      <c r="TAX109" s="60"/>
      <c r="TAY109" s="27"/>
      <c r="TAZ109" s="61"/>
      <c r="TBA109" s="61"/>
      <c r="TBB109" s="61"/>
      <c r="TBC109" s="30"/>
      <c r="TBD109" s="30"/>
      <c r="TBE109" s="30"/>
      <c r="TBF109" s="61"/>
      <c r="TBG109" s="30"/>
      <c r="TBH109" s="30"/>
      <c r="TBI109" s="30"/>
      <c r="TBJ109" s="30"/>
      <c r="TBK109" s="61"/>
      <c r="TBL109" s="60"/>
      <c r="TBM109" s="60"/>
      <c r="TBN109" s="60"/>
      <c r="TBO109" s="27"/>
      <c r="TBP109" s="61"/>
      <c r="TBQ109" s="61"/>
      <c r="TBR109" s="61"/>
      <c r="TBS109" s="30"/>
      <c r="TBT109" s="30"/>
      <c r="TBU109" s="30"/>
      <c r="TBV109" s="61"/>
      <c r="TBW109" s="30"/>
      <c r="TBX109" s="30"/>
      <c r="TBY109" s="30"/>
      <c r="TBZ109" s="30"/>
      <c r="TCA109" s="61"/>
      <c r="TCB109" s="60"/>
      <c r="TCC109" s="60"/>
      <c r="TCD109" s="60"/>
      <c r="TCE109" s="27"/>
      <c r="TCF109" s="61"/>
      <c r="TCG109" s="61"/>
      <c r="TCH109" s="61"/>
      <c r="TCI109" s="30"/>
      <c r="TCJ109" s="30"/>
      <c r="TCK109" s="30"/>
      <c r="TCL109" s="61"/>
      <c r="TCM109" s="30"/>
      <c r="TCN109" s="30"/>
      <c r="TCO109" s="30"/>
      <c r="TCP109" s="30"/>
      <c r="TCQ109" s="61"/>
      <c r="TCR109" s="60"/>
      <c r="TCS109" s="60"/>
      <c r="TCT109" s="60"/>
      <c r="TCU109" s="27"/>
      <c r="TCV109" s="61"/>
      <c r="TCW109" s="61"/>
      <c r="TCX109" s="61"/>
      <c r="TCY109" s="30"/>
      <c r="TCZ109" s="30"/>
      <c r="TDA109" s="30"/>
      <c r="TDB109" s="61"/>
      <c r="TDC109" s="30"/>
      <c r="TDD109" s="30"/>
      <c r="TDE109" s="30"/>
      <c r="TDF109" s="30"/>
      <c r="TDG109" s="61"/>
      <c r="TDH109" s="60"/>
      <c r="TDI109" s="60"/>
      <c r="TDJ109" s="60"/>
      <c r="TDK109" s="27"/>
      <c r="TDL109" s="61"/>
      <c r="TDM109" s="61"/>
      <c r="TDN109" s="61"/>
      <c r="TDO109" s="30"/>
      <c r="TDP109" s="30"/>
      <c r="TDQ109" s="30"/>
      <c r="TDR109" s="61"/>
      <c r="TDS109" s="30"/>
      <c r="TDT109" s="30"/>
      <c r="TDU109" s="30"/>
      <c r="TDV109" s="30"/>
      <c r="TDW109" s="61"/>
      <c r="TDX109" s="60"/>
      <c r="TDY109" s="60"/>
      <c r="TDZ109" s="60"/>
      <c r="TEA109" s="27"/>
      <c r="TEB109" s="61"/>
      <c r="TEC109" s="61"/>
      <c r="TED109" s="61"/>
      <c r="TEE109" s="30"/>
      <c r="TEF109" s="30"/>
      <c r="TEG109" s="30"/>
      <c r="TEH109" s="61"/>
      <c r="TEI109" s="30"/>
      <c r="TEJ109" s="30"/>
      <c r="TEK109" s="30"/>
      <c r="TEL109" s="30"/>
      <c r="TEM109" s="61"/>
      <c r="TEN109" s="60"/>
      <c r="TEO109" s="60"/>
      <c r="TEP109" s="60"/>
      <c r="TEQ109" s="27"/>
      <c r="TER109" s="61"/>
      <c r="TES109" s="61"/>
      <c r="TET109" s="61"/>
      <c r="TEU109" s="30"/>
      <c r="TEV109" s="30"/>
      <c r="TEW109" s="30"/>
      <c r="TEX109" s="61"/>
      <c r="TEY109" s="30"/>
      <c r="TEZ109" s="30"/>
      <c r="TFA109" s="30"/>
      <c r="TFB109" s="30"/>
      <c r="TFC109" s="61"/>
      <c r="TFD109" s="60"/>
      <c r="TFE109" s="60"/>
      <c r="TFF109" s="60"/>
      <c r="TFG109" s="27"/>
      <c r="TFH109" s="61"/>
      <c r="TFI109" s="61"/>
      <c r="TFJ109" s="61"/>
      <c r="TFK109" s="30"/>
      <c r="TFL109" s="30"/>
      <c r="TFM109" s="30"/>
      <c r="TFN109" s="61"/>
      <c r="TFO109" s="30"/>
      <c r="TFP109" s="30"/>
      <c r="TFQ109" s="30"/>
      <c r="TFR109" s="30"/>
      <c r="TFS109" s="61"/>
      <c r="TFT109" s="60"/>
      <c r="TFU109" s="60"/>
      <c r="TFV109" s="60"/>
      <c r="TFW109" s="27"/>
      <c r="TFX109" s="61"/>
      <c r="TFY109" s="61"/>
      <c r="TFZ109" s="61"/>
      <c r="TGA109" s="30"/>
      <c r="TGB109" s="30"/>
      <c r="TGC109" s="30"/>
      <c r="TGD109" s="61"/>
      <c r="TGE109" s="30"/>
      <c r="TGF109" s="30"/>
      <c r="TGG109" s="30"/>
      <c r="TGH109" s="30"/>
      <c r="TGI109" s="61"/>
      <c r="TGJ109" s="60"/>
      <c r="TGK109" s="60"/>
      <c r="TGL109" s="60"/>
      <c r="TGM109" s="27"/>
      <c r="TGN109" s="61"/>
      <c r="TGO109" s="61"/>
      <c r="TGP109" s="61"/>
      <c r="TGQ109" s="30"/>
      <c r="TGR109" s="30"/>
      <c r="TGS109" s="30"/>
      <c r="TGT109" s="61"/>
      <c r="TGU109" s="30"/>
      <c r="TGV109" s="30"/>
      <c r="TGW109" s="30"/>
      <c r="TGX109" s="30"/>
      <c r="TGY109" s="61"/>
      <c r="TGZ109" s="60"/>
      <c r="THA109" s="60"/>
      <c r="THB109" s="60"/>
      <c r="THC109" s="27"/>
      <c r="THD109" s="61"/>
      <c r="THE109" s="61"/>
      <c r="THF109" s="61"/>
      <c r="THG109" s="30"/>
      <c r="THH109" s="30"/>
      <c r="THI109" s="30"/>
      <c r="THJ109" s="61"/>
      <c r="THK109" s="30"/>
      <c r="THL109" s="30"/>
      <c r="THM109" s="30"/>
      <c r="THN109" s="30"/>
      <c r="THO109" s="61"/>
      <c r="THP109" s="60"/>
      <c r="THQ109" s="60"/>
      <c r="THR109" s="60"/>
      <c r="THS109" s="27"/>
      <c r="THT109" s="61"/>
      <c r="THU109" s="61"/>
      <c r="THV109" s="61"/>
      <c r="THW109" s="30"/>
      <c r="THX109" s="30"/>
      <c r="THY109" s="30"/>
      <c r="THZ109" s="61"/>
      <c r="TIA109" s="30"/>
      <c r="TIB109" s="30"/>
      <c r="TIC109" s="30"/>
      <c r="TID109" s="30"/>
      <c r="TIE109" s="61"/>
      <c r="TIF109" s="60"/>
      <c r="TIG109" s="60"/>
      <c r="TIH109" s="60"/>
      <c r="TII109" s="27"/>
      <c r="TIJ109" s="61"/>
      <c r="TIK109" s="61"/>
      <c r="TIL109" s="61"/>
      <c r="TIM109" s="30"/>
      <c r="TIN109" s="30"/>
      <c r="TIO109" s="30"/>
      <c r="TIP109" s="61"/>
      <c r="TIQ109" s="30"/>
      <c r="TIR109" s="30"/>
      <c r="TIS109" s="30"/>
      <c r="TIT109" s="30"/>
      <c r="TIU109" s="61"/>
      <c r="TIV109" s="60"/>
      <c r="TIW109" s="60"/>
      <c r="TIX109" s="60"/>
      <c r="TIY109" s="27"/>
      <c r="TIZ109" s="61"/>
      <c r="TJA109" s="61"/>
      <c r="TJB109" s="61"/>
      <c r="TJC109" s="30"/>
      <c r="TJD109" s="30"/>
      <c r="TJE109" s="30"/>
      <c r="TJF109" s="61"/>
      <c r="TJG109" s="30"/>
      <c r="TJH109" s="30"/>
      <c r="TJI109" s="30"/>
      <c r="TJJ109" s="30"/>
      <c r="TJK109" s="61"/>
      <c r="TJL109" s="60"/>
      <c r="TJM109" s="60"/>
      <c r="TJN109" s="60"/>
      <c r="TJO109" s="27"/>
      <c r="TJP109" s="61"/>
      <c r="TJQ109" s="61"/>
      <c r="TJR109" s="61"/>
      <c r="TJS109" s="30"/>
      <c r="TJT109" s="30"/>
      <c r="TJU109" s="30"/>
      <c r="TJV109" s="61"/>
      <c r="TJW109" s="30"/>
      <c r="TJX109" s="30"/>
      <c r="TJY109" s="30"/>
      <c r="TJZ109" s="30"/>
      <c r="TKA109" s="61"/>
      <c r="TKB109" s="60"/>
      <c r="TKC109" s="60"/>
      <c r="TKD109" s="60"/>
      <c r="TKE109" s="27"/>
      <c r="TKF109" s="61"/>
      <c r="TKG109" s="61"/>
      <c r="TKH109" s="61"/>
      <c r="TKI109" s="30"/>
      <c r="TKJ109" s="30"/>
      <c r="TKK109" s="30"/>
      <c r="TKL109" s="61"/>
      <c r="TKM109" s="30"/>
      <c r="TKN109" s="30"/>
      <c r="TKO109" s="30"/>
      <c r="TKP109" s="30"/>
      <c r="TKQ109" s="61"/>
      <c r="TKR109" s="60"/>
      <c r="TKS109" s="60"/>
      <c r="TKT109" s="60"/>
      <c r="TKU109" s="27"/>
      <c r="TKV109" s="61"/>
      <c r="TKW109" s="61"/>
      <c r="TKX109" s="61"/>
      <c r="TKY109" s="30"/>
      <c r="TKZ109" s="30"/>
      <c r="TLA109" s="30"/>
      <c r="TLB109" s="61"/>
      <c r="TLC109" s="30"/>
      <c r="TLD109" s="30"/>
      <c r="TLE109" s="30"/>
      <c r="TLF109" s="30"/>
      <c r="TLG109" s="61"/>
      <c r="TLH109" s="60"/>
      <c r="TLI109" s="60"/>
      <c r="TLJ109" s="60"/>
      <c r="TLK109" s="27"/>
      <c r="TLL109" s="61"/>
      <c r="TLM109" s="61"/>
      <c r="TLN109" s="61"/>
      <c r="TLO109" s="30"/>
      <c r="TLP109" s="30"/>
      <c r="TLQ109" s="30"/>
      <c r="TLR109" s="61"/>
      <c r="TLS109" s="30"/>
      <c r="TLT109" s="30"/>
      <c r="TLU109" s="30"/>
      <c r="TLV109" s="30"/>
      <c r="TLW109" s="61"/>
      <c r="TLX109" s="60"/>
      <c r="TLY109" s="60"/>
      <c r="TLZ109" s="60"/>
      <c r="TMA109" s="27"/>
      <c r="TMB109" s="61"/>
      <c r="TMC109" s="61"/>
      <c r="TMD109" s="61"/>
      <c r="TME109" s="30"/>
      <c r="TMF109" s="30"/>
      <c r="TMG109" s="30"/>
      <c r="TMH109" s="61"/>
      <c r="TMI109" s="30"/>
      <c r="TMJ109" s="30"/>
      <c r="TMK109" s="30"/>
      <c r="TML109" s="30"/>
      <c r="TMM109" s="61"/>
      <c r="TMN109" s="60"/>
      <c r="TMO109" s="60"/>
      <c r="TMP109" s="60"/>
      <c r="TMQ109" s="27"/>
      <c r="TMR109" s="61"/>
      <c r="TMS109" s="61"/>
      <c r="TMT109" s="61"/>
      <c r="TMU109" s="30"/>
      <c r="TMV109" s="30"/>
      <c r="TMW109" s="30"/>
      <c r="TMX109" s="61"/>
      <c r="TMY109" s="30"/>
      <c r="TMZ109" s="30"/>
      <c r="TNA109" s="30"/>
      <c r="TNB109" s="30"/>
      <c r="TNC109" s="61"/>
      <c r="TND109" s="60"/>
      <c r="TNE109" s="60"/>
      <c r="TNF109" s="60"/>
      <c r="TNG109" s="27"/>
      <c r="TNH109" s="61"/>
      <c r="TNI109" s="61"/>
      <c r="TNJ109" s="61"/>
      <c r="TNK109" s="30"/>
      <c r="TNL109" s="30"/>
      <c r="TNM109" s="30"/>
      <c r="TNN109" s="61"/>
      <c r="TNO109" s="30"/>
      <c r="TNP109" s="30"/>
      <c r="TNQ109" s="30"/>
      <c r="TNR109" s="30"/>
      <c r="TNS109" s="61"/>
      <c r="TNT109" s="60"/>
      <c r="TNU109" s="60"/>
      <c r="TNV109" s="60"/>
      <c r="TNW109" s="27"/>
      <c r="TNX109" s="61"/>
      <c r="TNY109" s="61"/>
      <c r="TNZ109" s="61"/>
      <c r="TOA109" s="30"/>
      <c r="TOB109" s="30"/>
      <c r="TOC109" s="30"/>
      <c r="TOD109" s="61"/>
      <c r="TOE109" s="30"/>
      <c r="TOF109" s="30"/>
      <c r="TOG109" s="30"/>
      <c r="TOH109" s="30"/>
      <c r="TOI109" s="61"/>
      <c r="TOJ109" s="60"/>
      <c r="TOK109" s="60"/>
      <c r="TOL109" s="60"/>
      <c r="TOM109" s="27"/>
      <c r="TON109" s="61"/>
      <c r="TOO109" s="61"/>
      <c r="TOP109" s="61"/>
      <c r="TOQ109" s="30"/>
      <c r="TOR109" s="30"/>
      <c r="TOS109" s="30"/>
      <c r="TOT109" s="61"/>
      <c r="TOU109" s="30"/>
      <c r="TOV109" s="30"/>
      <c r="TOW109" s="30"/>
      <c r="TOX109" s="30"/>
      <c r="TOY109" s="61"/>
      <c r="TOZ109" s="60"/>
      <c r="TPA109" s="60"/>
      <c r="TPB109" s="60"/>
      <c r="TPC109" s="27"/>
      <c r="TPD109" s="61"/>
      <c r="TPE109" s="61"/>
      <c r="TPF109" s="61"/>
      <c r="TPG109" s="30"/>
      <c r="TPH109" s="30"/>
      <c r="TPI109" s="30"/>
      <c r="TPJ109" s="61"/>
      <c r="TPK109" s="30"/>
      <c r="TPL109" s="30"/>
      <c r="TPM109" s="30"/>
      <c r="TPN109" s="30"/>
      <c r="TPO109" s="61"/>
      <c r="TPP109" s="60"/>
      <c r="TPQ109" s="60"/>
      <c r="TPR109" s="60"/>
      <c r="TPS109" s="27"/>
      <c r="TPT109" s="61"/>
      <c r="TPU109" s="61"/>
      <c r="TPV109" s="61"/>
      <c r="TPW109" s="30"/>
      <c r="TPX109" s="30"/>
      <c r="TPY109" s="30"/>
      <c r="TPZ109" s="61"/>
      <c r="TQA109" s="30"/>
      <c r="TQB109" s="30"/>
      <c r="TQC109" s="30"/>
      <c r="TQD109" s="30"/>
      <c r="TQE109" s="61"/>
      <c r="TQF109" s="60"/>
      <c r="TQG109" s="60"/>
      <c r="TQH109" s="60"/>
      <c r="TQI109" s="27"/>
      <c r="TQJ109" s="61"/>
      <c r="TQK109" s="61"/>
      <c r="TQL109" s="61"/>
      <c r="TQM109" s="30"/>
      <c r="TQN109" s="30"/>
      <c r="TQO109" s="30"/>
      <c r="TQP109" s="61"/>
      <c r="TQQ109" s="30"/>
      <c r="TQR109" s="30"/>
      <c r="TQS109" s="30"/>
      <c r="TQT109" s="30"/>
      <c r="TQU109" s="61"/>
      <c r="TQV109" s="60"/>
      <c r="TQW109" s="60"/>
      <c r="TQX109" s="60"/>
      <c r="TQY109" s="27"/>
      <c r="TQZ109" s="61"/>
      <c r="TRA109" s="61"/>
      <c r="TRB109" s="61"/>
      <c r="TRC109" s="30"/>
      <c r="TRD109" s="30"/>
      <c r="TRE109" s="30"/>
      <c r="TRF109" s="61"/>
      <c r="TRG109" s="30"/>
      <c r="TRH109" s="30"/>
      <c r="TRI109" s="30"/>
      <c r="TRJ109" s="30"/>
      <c r="TRK109" s="61"/>
      <c r="TRL109" s="60"/>
      <c r="TRM109" s="60"/>
      <c r="TRN109" s="60"/>
      <c r="TRO109" s="27"/>
      <c r="TRP109" s="61"/>
      <c r="TRQ109" s="61"/>
      <c r="TRR109" s="61"/>
      <c r="TRS109" s="30"/>
      <c r="TRT109" s="30"/>
      <c r="TRU109" s="30"/>
      <c r="TRV109" s="61"/>
      <c r="TRW109" s="30"/>
      <c r="TRX109" s="30"/>
      <c r="TRY109" s="30"/>
      <c r="TRZ109" s="30"/>
      <c r="TSA109" s="61"/>
      <c r="TSB109" s="60"/>
      <c r="TSC109" s="60"/>
      <c r="TSD109" s="60"/>
      <c r="TSE109" s="27"/>
      <c r="TSF109" s="61"/>
      <c r="TSG109" s="61"/>
      <c r="TSH109" s="61"/>
      <c r="TSI109" s="30"/>
      <c r="TSJ109" s="30"/>
      <c r="TSK109" s="30"/>
      <c r="TSL109" s="61"/>
      <c r="TSM109" s="30"/>
      <c r="TSN109" s="30"/>
      <c r="TSO109" s="30"/>
      <c r="TSP109" s="30"/>
      <c r="TSQ109" s="61"/>
      <c r="TSR109" s="60"/>
      <c r="TSS109" s="60"/>
      <c r="TST109" s="60"/>
      <c r="TSU109" s="27"/>
      <c r="TSV109" s="61"/>
      <c r="TSW109" s="61"/>
      <c r="TSX109" s="61"/>
      <c r="TSY109" s="30"/>
      <c r="TSZ109" s="30"/>
      <c r="TTA109" s="30"/>
      <c r="TTB109" s="61"/>
      <c r="TTC109" s="30"/>
      <c r="TTD109" s="30"/>
      <c r="TTE109" s="30"/>
      <c r="TTF109" s="30"/>
      <c r="TTG109" s="61"/>
      <c r="TTH109" s="60"/>
      <c r="TTI109" s="60"/>
      <c r="TTJ109" s="60"/>
      <c r="TTK109" s="27"/>
      <c r="TTL109" s="61"/>
      <c r="TTM109" s="61"/>
      <c r="TTN109" s="61"/>
      <c r="TTO109" s="30"/>
      <c r="TTP109" s="30"/>
      <c r="TTQ109" s="30"/>
      <c r="TTR109" s="61"/>
      <c r="TTS109" s="30"/>
      <c r="TTT109" s="30"/>
      <c r="TTU109" s="30"/>
      <c r="TTV109" s="30"/>
      <c r="TTW109" s="61"/>
      <c r="TTX109" s="60"/>
      <c r="TTY109" s="60"/>
      <c r="TTZ109" s="60"/>
      <c r="TUA109" s="27"/>
      <c r="TUB109" s="61"/>
      <c r="TUC109" s="61"/>
      <c r="TUD109" s="61"/>
      <c r="TUE109" s="30"/>
      <c r="TUF109" s="30"/>
      <c r="TUG109" s="30"/>
      <c r="TUH109" s="61"/>
      <c r="TUI109" s="30"/>
      <c r="TUJ109" s="30"/>
      <c r="TUK109" s="30"/>
      <c r="TUL109" s="30"/>
      <c r="TUM109" s="61"/>
      <c r="TUN109" s="60"/>
      <c r="TUO109" s="60"/>
      <c r="TUP109" s="60"/>
      <c r="TUQ109" s="27"/>
      <c r="TUR109" s="61"/>
      <c r="TUS109" s="61"/>
      <c r="TUT109" s="61"/>
      <c r="TUU109" s="30"/>
      <c r="TUV109" s="30"/>
      <c r="TUW109" s="30"/>
      <c r="TUX109" s="61"/>
      <c r="TUY109" s="30"/>
      <c r="TUZ109" s="30"/>
      <c r="TVA109" s="30"/>
      <c r="TVB109" s="30"/>
      <c r="TVC109" s="61"/>
      <c r="TVD109" s="60"/>
      <c r="TVE109" s="60"/>
      <c r="TVF109" s="60"/>
      <c r="TVG109" s="27"/>
      <c r="TVH109" s="61"/>
      <c r="TVI109" s="61"/>
      <c r="TVJ109" s="61"/>
      <c r="TVK109" s="30"/>
      <c r="TVL109" s="30"/>
      <c r="TVM109" s="30"/>
      <c r="TVN109" s="61"/>
      <c r="TVO109" s="30"/>
      <c r="TVP109" s="30"/>
      <c r="TVQ109" s="30"/>
      <c r="TVR109" s="30"/>
      <c r="TVS109" s="61"/>
      <c r="TVT109" s="60"/>
      <c r="TVU109" s="60"/>
      <c r="TVV109" s="60"/>
      <c r="TVW109" s="27"/>
      <c r="TVX109" s="61"/>
      <c r="TVY109" s="61"/>
      <c r="TVZ109" s="61"/>
      <c r="TWA109" s="30"/>
      <c r="TWB109" s="30"/>
      <c r="TWC109" s="30"/>
      <c r="TWD109" s="61"/>
      <c r="TWE109" s="30"/>
      <c r="TWF109" s="30"/>
      <c r="TWG109" s="30"/>
      <c r="TWH109" s="30"/>
      <c r="TWI109" s="61"/>
      <c r="TWJ109" s="60"/>
      <c r="TWK109" s="60"/>
      <c r="TWL109" s="60"/>
      <c r="TWM109" s="27"/>
      <c r="TWN109" s="61"/>
      <c r="TWO109" s="61"/>
      <c r="TWP109" s="61"/>
      <c r="TWQ109" s="30"/>
      <c r="TWR109" s="30"/>
      <c r="TWS109" s="30"/>
      <c r="TWT109" s="61"/>
      <c r="TWU109" s="30"/>
      <c r="TWV109" s="30"/>
      <c r="TWW109" s="30"/>
      <c r="TWX109" s="30"/>
      <c r="TWY109" s="61"/>
      <c r="TWZ109" s="60"/>
      <c r="TXA109" s="60"/>
      <c r="TXB109" s="60"/>
      <c r="TXC109" s="27"/>
      <c r="TXD109" s="61"/>
      <c r="TXE109" s="61"/>
      <c r="TXF109" s="61"/>
      <c r="TXG109" s="30"/>
      <c r="TXH109" s="30"/>
      <c r="TXI109" s="30"/>
      <c r="TXJ109" s="61"/>
      <c r="TXK109" s="30"/>
      <c r="TXL109" s="30"/>
      <c r="TXM109" s="30"/>
      <c r="TXN109" s="30"/>
      <c r="TXO109" s="61"/>
      <c r="TXP109" s="60"/>
      <c r="TXQ109" s="60"/>
      <c r="TXR109" s="60"/>
      <c r="TXS109" s="27"/>
      <c r="TXT109" s="61"/>
      <c r="TXU109" s="61"/>
      <c r="TXV109" s="61"/>
      <c r="TXW109" s="30"/>
      <c r="TXX109" s="30"/>
      <c r="TXY109" s="30"/>
      <c r="TXZ109" s="61"/>
      <c r="TYA109" s="30"/>
      <c r="TYB109" s="30"/>
      <c r="TYC109" s="30"/>
      <c r="TYD109" s="30"/>
      <c r="TYE109" s="61"/>
      <c r="TYF109" s="60"/>
      <c r="TYG109" s="60"/>
      <c r="TYH109" s="60"/>
      <c r="TYI109" s="27"/>
      <c r="TYJ109" s="61"/>
      <c r="TYK109" s="61"/>
      <c r="TYL109" s="61"/>
      <c r="TYM109" s="30"/>
      <c r="TYN109" s="30"/>
      <c r="TYO109" s="30"/>
      <c r="TYP109" s="61"/>
      <c r="TYQ109" s="30"/>
      <c r="TYR109" s="30"/>
      <c r="TYS109" s="30"/>
      <c r="TYT109" s="30"/>
      <c r="TYU109" s="61"/>
      <c r="TYV109" s="60"/>
      <c r="TYW109" s="60"/>
      <c r="TYX109" s="60"/>
      <c r="TYY109" s="27"/>
      <c r="TYZ109" s="61"/>
      <c r="TZA109" s="61"/>
      <c r="TZB109" s="61"/>
      <c r="TZC109" s="30"/>
      <c r="TZD109" s="30"/>
      <c r="TZE109" s="30"/>
      <c r="TZF109" s="61"/>
      <c r="TZG109" s="30"/>
      <c r="TZH109" s="30"/>
      <c r="TZI109" s="30"/>
      <c r="TZJ109" s="30"/>
      <c r="TZK109" s="61"/>
      <c r="TZL109" s="60"/>
      <c r="TZM109" s="60"/>
      <c r="TZN109" s="60"/>
      <c r="TZO109" s="27"/>
      <c r="TZP109" s="61"/>
      <c r="TZQ109" s="61"/>
      <c r="TZR109" s="61"/>
      <c r="TZS109" s="30"/>
      <c r="TZT109" s="30"/>
      <c r="TZU109" s="30"/>
      <c r="TZV109" s="61"/>
      <c r="TZW109" s="30"/>
      <c r="TZX109" s="30"/>
      <c r="TZY109" s="30"/>
      <c r="TZZ109" s="30"/>
      <c r="UAA109" s="61"/>
      <c r="UAB109" s="60"/>
      <c r="UAC109" s="60"/>
      <c r="UAD109" s="60"/>
      <c r="UAE109" s="27"/>
      <c r="UAF109" s="61"/>
      <c r="UAG109" s="61"/>
      <c r="UAH109" s="61"/>
      <c r="UAI109" s="30"/>
      <c r="UAJ109" s="30"/>
      <c r="UAK109" s="30"/>
      <c r="UAL109" s="61"/>
      <c r="UAM109" s="30"/>
      <c r="UAN109" s="30"/>
      <c r="UAO109" s="30"/>
      <c r="UAP109" s="30"/>
      <c r="UAQ109" s="61"/>
      <c r="UAR109" s="60"/>
      <c r="UAS109" s="60"/>
      <c r="UAT109" s="60"/>
      <c r="UAU109" s="27"/>
      <c r="UAV109" s="61"/>
      <c r="UAW109" s="61"/>
      <c r="UAX109" s="61"/>
      <c r="UAY109" s="30"/>
      <c r="UAZ109" s="30"/>
      <c r="UBA109" s="30"/>
      <c r="UBB109" s="61"/>
      <c r="UBC109" s="30"/>
      <c r="UBD109" s="30"/>
      <c r="UBE109" s="30"/>
      <c r="UBF109" s="30"/>
      <c r="UBG109" s="61"/>
      <c r="UBH109" s="60"/>
      <c r="UBI109" s="60"/>
      <c r="UBJ109" s="60"/>
      <c r="UBK109" s="27"/>
      <c r="UBL109" s="61"/>
      <c r="UBM109" s="61"/>
      <c r="UBN109" s="61"/>
      <c r="UBO109" s="30"/>
      <c r="UBP109" s="30"/>
      <c r="UBQ109" s="30"/>
      <c r="UBR109" s="61"/>
      <c r="UBS109" s="30"/>
      <c r="UBT109" s="30"/>
      <c r="UBU109" s="30"/>
      <c r="UBV109" s="30"/>
      <c r="UBW109" s="61"/>
      <c r="UBX109" s="60"/>
      <c r="UBY109" s="60"/>
      <c r="UBZ109" s="60"/>
      <c r="UCA109" s="27"/>
      <c r="UCB109" s="61"/>
      <c r="UCC109" s="61"/>
      <c r="UCD109" s="61"/>
      <c r="UCE109" s="30"/>
      <c r="UCF109" s="30"/>
      <c r="UCG109" s="30"/>
      <c r="UCH109" s="61"/>
      <c r="UCI109" s="30"/>
      <c r="UCJ109" s="30"/>
      <c r="UCK109" s="30"/>
      <c r="UCL109" s="30"/>
      <c r="UCM109" s="61"/>
      <c r="UCN109" s="60"/>
      <c r="UCO109" s="60"/>
      <c r="UCP109" s="60"/>
      <c r="UCQ109" s="27"/>
      <c r="UCR109" s="61"/>
      <c r="UCS109" s="61"/>
      <c r="UCT109" s="61"/>
      <c r="UCU109" s="30"/>
      <c r="UCV109" s="30"/>
      <c r="UCW109" s="30"/>
      <c r="UCX109" s="61"/>
      <c r="UCY109" s="30"/>
      <c r="UCZ109" s="30"/>
      <c r="UDA109" s="30"/>
      <c r="UDB109" s="30"/>
      <c r="UDC109" s="61"/>
      <c r="UDD109" s="60"/>
      <c r="UDE109" s="60"/>
      <c r="UDF109" s="60"/>
      <c r="UDG109" s="27"/>
      <c r="UDH109" s="61"/>
      <c r="UDI109" s="61"/>
      <c r="UDJ109" s="61"/>
      <c r="UDK109" s="30"/>
      <c r="UDL109" s="30"/>
      <c r="UDM109" s="30"/>
      <c r="UDN109" s="61"/>
      <c r="UDO109" s="30"/>
      <c r="UDP109" s="30"/>
      <c r="UDQ109" s="30"/>
      <c r="UDR109" s="30"/>
      <c r="UDS109" s="61"/>
      <c r="UDT109" s="60"/>
      <c r="UDU109" s="60"/>
      <c r="UDV109" s="60"/>
      <c r="UDW109" s="27"/>
      <c r="UDX109" s="61"/>
      <c r="UDY109" s="61"/>
      <c r="UDZ109" s="61"/>
      <c r="UEA109" s="30"/>
      <c r="UEB109" s="30"/>
      <c r="UEC109" s="30"/>
      <c r="UED109" s="61"/>
      <c r="UEE109" s="30"/>
      <c r="UEF109" s="30"/>
      <c r="UEG109" s="30"/>
      <c r="UEH109" s="30"/>
      <c r="UEI109" s="61"/>
      <c r="UEJ109" s="60"/>
      <c r="UEK109" s="60"/>
      <c r="UEL109" s="60"/>
      <c r="UEM109" s="27"/>
      <c r="UEN109" s="61"/>
      <c r="UEO109" s="61"/>
      <c r="UEP109" s="61"/>
      <c r="UEQ109" s="30"/>
      <c r="UER109" s="30"/>
      <c r="UES109" s="30"/>
      <c r="UET109" s="61"/>
      <c r="UEU109" s="30"/>
      <c r="UEV109" s="30"/>
      <c r="UEW109" s="30"/>
      <c r="UEX109" s="30"/>
      <c r="UEY109" s="61"/>
      <c r="UEZ109" s="60"/>
      <c r="UFA109" s="60"/>
      <c r="UFB109" s="60"/>
      <c r="UFC109" s="27"/>
      <c r="UFD109" s="61"/>
      <c r="UFE109" s="61"/>
      <c r="UFF109" s="61"/>
      <c r="UFG109" s="30"/>
      <c r="UFH109" s="30"/>
      <c r="UFI109" s="30"/>
      <c r="UFJ109" s="61"/>
      <c r="UFK109" s="30"/>
      <c r="UFL109" s="30"/>
      <c r="UFM109" s="30"/>
      <c r="UFN109" s="30"/>
      <c r="UFO109" s="61"/>
      <c r="UFP109" s="60"/>
      <c r="UFQ109" s="60"/>
      <c r="UFR109" s="60"/>
      <c r="UFS109" s="27"/>
      <c r="UFT109" s="61"/>
      <c r="UFU109" s="61"/>
      <c r="UFV109" s="61"/>
      <c r="UFW109" s="30"/>
      <c r="UFX109" s="30"/>
      <c r="UFY109" s="30"/>
      <c r="UFZ109" s="61"/>
      <c r="UGA109" s="30"/>
      <c r="UGB109" s="30"/>
      <c r="UGC109" s="30"/>
      <c r="UGD109" s="30"/>
      <c r="UGE109" s="61"/>
      <c r="UGF109" s="60"/>
      <c r="UGG109" s="60"/>
      <c r="UGH109" s="60"/>
      <c r="UGI109" s="27"/>
      <c r="UGJ109" s="61"/>
      <c r="UGK109" s="61"/>
      <c r="UGL109" s="61"/>
      <c r="UGM109" s="30"/>
      <c r="UGN109" s="30"/>
      <c r="UGO109" s="30"/>
      <c r="UGP109" s="61"/>
      <c r="UGQ109" s="30"/>
      <c r="UGR109" s="30"/>
      <c r="UGS109" s="30"/>
      <c r="UGT109" s="30"/>
      <c r="UGU109" s="61"/>
      <c r="UGV109" s="60"/>
      <c r="UGW109" s="60"/>
      <c r="UGX109" s="60"/>
      <c r="UGY109" s="27"/>
      <c r="UGZ109" s="61"/>
      <c r="UHA109" s="61"/>
      <c r="UHB109" s="61"/>
      <c r="UHC109" s="30"/>
      <c r="UHD109" s="30"/>
      <c r="UHE109" s="30"/>
      <c r="UHF109" s="61"/>
      <c r="UHG109" s="30"/>
      <c r="UHH109" s="30"/>
      <c r="UHI109" s="30"/>
      <c r="UHJ109" s="30"/>
      <c r="UHK109" s="61"/>
      <c r="UHL109" s="60"/>
      <c r="UHM109" s="60"/>
      <c r="UHN109" s="60"/>
      <c r="UHO109" s="27"/>
      <c r="UHP109" s="61"/>
      <c r="UHQ109" s="61"/>
      <c r="UHR109" s="61"/>
      <c r="UHS109" s="30"/>
      <c r="UHT109" s="30"/>
      <c r="UHU109" s="30"/>
      <c r="UHV109" s="61"/>
      <c r="UHW109" s="30"/>
      <c r="UHX109" s="30"/>
      <c r="UHY109" s="30"/>
      <c r="UHZ109" s="30"/>
      <c r="UIA109" s="61"/>
      <c r="UIB109" s="60"/>
      <c r="UIC109" s="60"/>
      <c r="UID109" s="60"/>
      <c r="UIE109" s="27"/>
      <c r="UIF109" s="61"/>
      <c r="UIG109" s="61"/>
      <c r="UIH109" s="61"/>
      <c r="UII109" s="30"/>
      <c r="UIJ109" s="30"/>
      <c r="UIK109" s="30"/>
      <c r="UIL109" s="61"/>
      <c r="UIM109" s="30"/>
      <c r="UIN109" s="30"/>
      <c r="UIO109" s="30"/>
      <c r="UIP109" s="30"/>
      <c r="UIQ109" s="61"/>
      <c r="UIR109" s="60"/>
      <c r="UIS109" s="60"/>
      <c r="UIT109" s="60"/>
      <c r="UIU109" s="27"/>
      <c r="UIV109" s="61"/>
      <c r="UIW109" s="61"/>
      <c r="UIX109" s="61"/>
      <c r="UIY109" s="30"/>
      <c r="UIZ109" s="30"/>
      <c r="UJA109" s="30"/>
      <c r="UJB109" s="61"/>
      <c r="UJC109" s="30"/>
      <c r="UJD109" s="30"/>
      <c r="UJE109" s="30"/>
      <c r="UJF109" s="30"/>
      <c r="UJG109" s="61"/>
      <c r="UJH109" s="60"/>
      <c r="UJI109" s="60"/>
      <c r="UJJ109" s="60"/>
      <c r="UJK109" s="27"/>
      <c r="UJL109" s="61"/>
      <c r="UJM109" s="61"/>
      <c r="UJN109" s="61"/>
      <c r="UJO109" s="30"/>
      <c r="UJP109" s="30"/>
      <c r="UJQ109" s="30"/>
      <c r="UJR109" s="61"/>
      <c r="UJS109" s="30"/>
      <c r="UJT109" s="30"/>
      <c r="UJU109" s="30"/>
      <c r="UJV109" s="30"/>
      <c r="UJW109" s="61"/>
      <c r="UJX109" s="60"/>
      <c r="UJY109" s="60"/>
      <c r="UJZ109" s="60"/>
      <c r="UKA109" s="27"/>
      <c r="UKB109" s="61"/>
      <c r="UKC109" s="61"/>
      <c r="UKD109" s="61"/>
      <c r="UKE109" s="30"/>
      <c r="UKF109" s="30"/>
      <c r="UKG109" s="30"/>
      <c r="UKH109" s="61"/>
      <c r="UKI109" s="30"/>
      <c r="UKJ109" s="30"/>
      <c r="UKK109" s="30"/>
      <c r="UKL109" s="30"/>
      <c r="UKM109" s="61"/>
      <c r="UKN109" s="60"/>
      <c r="UKO109" s="60"/>
      <c r="UKP109" s="60"/>
      <c r="UKQ109" s="27"/>
      <c r="UKR109" s="61"/>
      <c r="UKS109" s="61"/>
      <c r="UKT109" s="61"/>
      <c r="UKU109" s="30"/>
      <c r="UKV109" s="30"/>
      <c r="UKW109" s="30"/>
      <c r="UKX109" s="61"/>
      <c r="UKY109" s="30"/>
      <c r="UKZ109" s="30"/>
      <c r="ULA109" s="30"/>
      <c r="ULB109" s="30"/>
      <c r="ULC109" s="61"/>
      <c r="ULD109" s="60"/>
      <c r="ULE109" s="60"/>
      <c r="ULF109" s="60"/>
      <c r="ULG109" s="27"/>
      <c r="ULH109" s="61"/>
      <c r="ULI109" s="61"/>
      <c r="ULJ109" s="61"/>
      <c r="ULK109" s="30"/>
      <c r="ULL109" s="30"/>
      <c r="ULM109" s="30"/>
      <c r="ULN109" s="61"/>
      <c r="ULO109" s="30"/>
      <c r="ULP109" s="30"/>
      <c r="ULQ109" s="30"/>
      <c r="ULR109" s="30"/>
      <c r="ULS109" s="61"/>
      <c r="ULT109" s="60"/>
      <c r="ULU109" s="60"/>
      <c r="ULV109" s="60"/>
      <c r="ULW109" s="27"/>
      <c r="ULX109" s="61"/>
      <c r="ULY109" s="61"/>
      <c r="ULZ109" s="61"/>
      <c r="UMA109" s="30"/>
      <c r="UMB109" s="30"/>
      <c r="UMC109" s="30"/>
      <c r="UMD109" s="61"/>
      <c r="UME109" s="30"/>
      <c r="UMF109" s="30"/>
      <c r="UMG109" s="30"/>
      <c r="UMH109" s="30"/>
      <c r="UMI109" s="61"/>
      <c r="UMJ109" s="60"/>
      <c r="UMK109" s="60"/>
      <c r="UML109" s="60"/>
      <c r="UMM109" s="27"/>
      <c r="UMN109" s="61"/>
      <c r="UMO109" s="61"/>
      <c r="UMP109" s="61"/>
      <c r="UMQ109" s="30"/>
      <c r="UMR109" s="30"/>
      <c r="UMS109" s="30"/>
      <c r="UMT109" s="61"/>
      <c r="UMU109" s="30"/>
      <c r="UMV109" s="30"/>
      <c r="UMW109" s="30"/>
      <c r="UMX109" s="30"/>
      <c r="UMY109" s="61"/>
      <c r="UMZ109" s="60"/>
      <c r="UNA109" s="60"/>
      <c r="UNB109" s="60"/>
      <c r="UNC109" s="27"/>
      <c r="UND109" s="61"/>
      <c r="UNE109" s="61"/>
      <c r="UNF109" s="61"/>
      <c r="UNG109" s="30"/>
      <c r="UNH109" s="30"/>
      <c r="UNI109" s="30"/>
      <c r="UNJ109" s="61"/>
      <c r="UNK109" s="30"/>
      <c r="UNL109" s="30"/>
      <c r="UNM109" s="30"/>
      <c r="UNN109" s="30"/>
      <c r="UNO109" s="61"/>
      <c r="UNP109" s="60"/>
      <c r="UNQ109" s="60"/>
      <c r="UNR109" s="60"/>
      <c r="UNS109" s="27"/>
      <c r="UNT109" s="61"/>
      <c r="UNU109" s="61"/>
      <c r="UNV109" s="61"/>
      <c r="UNW109" s="30"/>
      <c r="UNX109" s="30"/>
      <c r="UNY109" s="30"/>
      <c r="UNZ109" s="61"/>
      <c r="UOA109" s="30"/>
      <c r="UOB109" s="30"/>
      <c r="UOC109" s="30"/>
      <c r="UOD109" s="30"/>
      <c r="UOE109" s="61"/>
      <c r="UOF109" s="60"/>
      <c r="UOG109" s="60"/>
      <c r="UOH109" s="60"/>
      <c r="UOI109" s="27"/>
      <c r="UOJ109" s="61"/>
      <c r="UOK109" s="61"/>
      <c r="UOL109" s="61"/>
      <c r="UOM109" s="30"/>
      <c r="UON109" s="30"/>
      <c r="UOO109" s="30"/>
      <c r="UOP109" s="61"/>
      <c r="UOQ109" s="30"/>
      <c r="UOR109" s="30"/>
      <c r="UOS109" s="30"/>
      <c r="UOT109" s="30"/>
      <c r="UOU109" s="61"/>
      <c r="UOV109" s="60"/>
      <c r="UOW109" s="60"/>
      <c r="UOX109" s="60"/>
      <c r="UOY109" s="27"/>
      <c r="UOZ109" s="61"/>
      <c r="UPA109" s="61"/>
      <c r="UPB109" s="61"/>
      <c r="UPC109" s="30"/>
      <c r="UPD109" s="30"/>
      <c r="UPE109" s="30"/>
      <c r="UPF109" s="61"/>
      <c r="UPG109" s="30"/>
      <c r="UPH109" s="30"/>
      <c r="UPI109" s="30"/>
      <c r="UPJ109" s="30"/>
      <c r="UPK109" s="61"/>
      <c r="UPL109" s="60"/>
      <c r="UPM109" s="60"/>
      <c r="UPN109" s="60"/>
      <c r="UPO109" s="27"/>
      <c r="UPP109" s="61"/>
      <c r="UPQ109" s="61"/>
      <c r="UPR109" s="61"/>
      <c r="UPS109" s="30"/>
      <c r="UPT109" s="30"/>
      <c r="UPU109" s="30"/>
      <c r="UPV109" s="61"/>
      <c r="UPW109" s="30"/>
      <c r="UPX109" s="30"/>
      <c r="UPY109" s="30"/>
      <c r="UPZ109" s="30"/>
      <c r="UQA109" s="61"/>
      <c r="UQB109" s="60"/>
      <c r="UQC109" s="60"/>
      <c r="UQD109" s="60"/>
      <c r="UQE109" s="27"/>
      <c r="UQF109" s="61"/>
      <c r="UQG109" s="61"/>
      <c r="UQH109" s="61"/>
      <c r="UQI109" s="30"/>
      <c r="UQJ109" s="30"/>
      <c r="UQK109" s="30"/>
      <c r="UQL109" s="61"/>
      <c r="UQM109" s="30"/>
      <c r="UQN109" s="30"/>
      <c r="UQO109" s="30"/>
      <c r="UQP109" s="30"/>
      <c r="UQQ109" s="61"/>
      <c r="UQR109" s="60"/>
      <c r="UQS109" s="60"/>
      <c r="UQT109" s="60"/>
      <c r="UQU109" s="27"/>
      <c r="UQV109" s="61"/>
      <c r="UQW109" s="61"/>
      <c r="UQX109" s="61"/>
      <c r="UQY109" s="30"/>
      <c r="UQZ109" s="30"/>
      <c r="URA109" s="30"/>
      <c r="URB109" s="61"/>
      <c r="URC109" s="30"/>
      <c r="URD109" s="30"/>
      <c r="URE109" s="30"/>
      <c r="URF109" s="30"/>
      <c r="URG109" s="61"/>
      <c r="URH109" s="60"/>
      <c r="URI109" s="60"/>
      <c r="URJ109" s="60"/>
      <c r="URK109" s="27"/>
      <c r="URL109" s="61"/>
      <c r="URM109" s="61"/>
      <c r="URN109" s="61"/>
      <c r="URO109" s="30"/>
      <c r="URP109" s="30"/>
      <c r="URQ109" s="30"/>
      <c r="URR109" s="61"/>
      <c r="URS109" s="30"/>
      <c r="URT109" s="30"/>
      <c r="URU109" s="30"/>
      <c r="URV109" s="30"/>
      <c r="URW109" s="61"/>
      <c r="URX109" s="60"/>
      <c r="URY109" s="60"/>
      <c r="URZ109" s="60"/>
      <c r="USA109" s="27"/>
      <c r="USB109" s="61"/>
      <c r="USC109" s="61"/>
      <c r="USD109" s="61"/>
      <c r="USE109" s="30"/>
      <c r="USF109" s="30"/>
      <c r="USG109" s="30"/>
      <c r="USH109" s="61"/>
      <c r="USI109" s="30"/>
      <c r="USJ109" s="30"/>
      <c r="USK109" s="30"/>
      <c r="USL109" s="30"/>
      <c r="USM109" s="61"/>
      <c r="USN109" s="60"/>
      <c r="USO109" s="60"/>
      <c r="USP109" s="60"/>
      <c r="USQ109" s="27"/>
      <c r="USR109" s="61"/>
      <c r="USS109" s="61"/>
      <c r="UST109" s="61"/>
      <c r="USU109" s="30"/>
      <c r="USV109" s="30"/>
      <c r="USW109" s="30"/>
      <c r="USX109" s="61"/>
      <c r="USY109" s="30"/>
      <c r="USZ109" s="30"/>
      <c r="UTA109" s="30"/>
      <c r="UTB109" s="30"/>
      <c r="UTC109" s="61"/>
      <c r="UTD109" s="60"/>
      <c r="UTE109" s="60"/>
      <c r="UTF109" s="60"/>
      <c r="UTG109" s="27"/>
      <c r="UTH109" s="61"/>
      <c r="UTI109" s="61"/>
      <c r="UTJ109" s="61"/>
      <c r="UTK109" s="30"/>
      <c r="UTL109" s="30"/>
      <c r="UTM109" s="30"/>
      <c r="UTN109" s="61"/>
      <c r="UTO109" s="30"/>
      <c r="UTP109" s="30"/>
      <c r="UTQ109" s="30"/>
      <c r="UTR109" s="30"/>
      <c r="UTS109" s="61"/>
      <c r="UTT109" s="60"/>
      <c r="UTU109" s="60"/>
      <c r="UTV109" s="60"/>
      <c r="UTW109" s="27"/>
      <c r="UTX109" s="61"/>
      <c r="UTY109" s="61"/>
      <c r="UTZ109" s="61"/>
      <c r="UUA109" s="30"/>
      <c r="UUB109" s="30"/>
      <c r="UUC109" s="30"/>
      <c r="UUD109" s="61"/>
      <c r="UUE109" s="30"/>
      <c r="UUF109" s="30"/>
      <c r="UUG109" s="30"/>
      <c r="UUH109" s="30"/>
      <c r="UUI109" s="61"/>
      <c r="UUJ109" s="60"/>
      <c r="UUK109" s="60"/>
      <c r="UUL109" s="60"/>
      <c r="UUM109" s="27"/>
      <c r="UUN109" s="61"/>
      <c r="UUO109" s="61"/>
      <c r="UUP109" s="61"/>
      <c r="UUQ109" s="30"/>
      <c r="UUR109" s="30"/>
      <c r="UUS109" s="30"/>
      <c r="UUT109" s="61"/>
      <c r="UUU109" s="30"/>
      <c r="UUV109" s="30"/>
      <c r="UUW109" s="30"/>
      <c r="UUX109" s="30"/>
      <c r="UUY109" s="61"/>
      <c r="UUZ109" s="60"/>
      <c r="UVA109" s="60"/>
      <c r="UVB109" s="60"/>
      <c r="UVC109" s="27"/>
      <c r="UVD109" s="61"/>
      <c r="UVE109" s="61"/>
      <c r="UVF109" s="61"/>
      <c r="UVG109" s="30"/>
      <c r="UVH109" s="30"/>
      <c r="UVI109" s="30"/>
      <c r="UVJ109" s="61"/>
      <c r="UVK109" s="30"/>
      <c r="UVL109" s="30"/>
      <c r="UVM109" s="30"/>
      <c r="UVN109" s="30"/>
      <c r="UVO109" s="61"/>
      <c r="UVP109" s="60"/>
      <c r="UVQ109" s="60"/>
      <c r="UVR109" s="60"/>
      <c r="UVS109" s="27"/>
      <c r="UVT109" s="61"/>
      <c r="UVU109" s="61"/>
      <c r="UVV109" s="61"/>
      <c r="UVW109" s="30"/>
      <c r="UVX109" s="30"/>
      <c r="UVY109" s="30"/>
      <c r="UVZ109" s="61"/>
      <c r="UWA109" s="30"/>
      <c r="UWB109" s="30"/>
      <c r="UWC109" s="30"/>
      <c r="UWD109" s="30"/>
      <c r="UWE109" s="61"/>
      <c r="UWF109" s="60"/>
      <c r="UWG109" s="60"/>
      <c r="UWH109" s="60"/>
      <c r="UWI109" s="27"/>
      <c r="UWJ109" s="61"/>
      <c r="UWK109" s="61"/>
      <c r="UWL109" s="61"/>
      <c r="UWM109" s="30"/>
      <c r="UWN109" s="30"/>
      <c r="UWO109" s="30"/>
      <c r="UWP109" s="61"/>
      <c r="UWQ109" s="30"/>
      <c r="UWR109" s="30"/>
      <c r="UWS109" s="30"/>
      <c r="UWT109" s="30"/>
      <c r="UWU109" s="61"/>
      <c r="UWV109" s="60"/>
      <c r="UWW109" s="60"/>
      <c r="UWX109" s="60"/>
      <c r="UWY109" s="27"/>
      <c r="UWZ109" s="61"/>
      <c r="UXA109" s="61"/>
      <c r="UXB109" s="61"/>
      <c r="UXC109" s="30"/>
      <c r="UXD109" s="30"/>
      <c r="UXE109" s="30"/>
      <c r="UXF109" s="61"/>
      <c r="UXG109" s="30"/>
      <c r="UXH109" s="30"/>
      <c r="UXI109" s="30"/>
      <c r="UXJ109" s="30"/>
      <c r="UXK109" s="61"/>
      <c r="UXL109" s="60"/>
      <c r="UXM109" s="60"/>
      <c r="UXN109" s="60"/>
      <c r="UXO109" s="27"/>
      <c r="UXP109" s="61"/>
      <c r="UXQ109" s="61"/>
      <c r="UXR109" s="61"/>
      <c r="UXS109" s="30"/>
      <c r="UXT109" s="30"/>
      <c r="UXU109" s="30"/>
      <c r="UXV109" s="61"/>
      <c r="UXW109" s="30"/>
      <c r="UXX109" s="30"/>
      <c r="UXY109" s="30"/>
      <c r="UXZ109" s="30"/>
      <c r="UYA109" s="61"/>
      <c r="UYB109" s="60"/>
      <c r="UYC109" s="60"/>
      <c r="UYD109" s="60"/>
      <c r="UYE109" s="27"/>
      <c r="UYF109" s="61"/>
      <c r="UYG109" s="61"/>
      <c r="UYH109" s="61"/>
      <c r="UYI109" s="30"/>
      <c r="UYJ109" s="30"/>
      <c r="UYK109" s="30"/>
      <c r="UYL109" s="61"/>
      <c r="UYM109" s="30"/>
      <c r="UYN109" s="30"/>
      <c r="UYO109" s="30"/>
      <c r="UYP109" s="30"/>
      <c r="UYQ109" s="61"/>
      <c r="UYR109" s="60"/>
      <c r="UYS109" s="60"/>
      <c r="UYT109" s="60"/>
      <c r="UYU109" s="27"/>
      <c r="UYV109" s="61"/>
      <c r="UYW109" s="61"/>
      <c r="UYX109" s="61"/>
      <c r="UYY109" s="30"/>
      <c r="UYZ109" s="30"/>
      <c r="UZA109" s="30"/>
      <c r="UZB109" s="61"/>
      <c r="UZC109" s="30"/>
      <c r="UZD109" s="30"/>
      <c r="UZE109" s="30"/>
      <c r="UZF109" s="30"/>
      <c r="UZG109" s="61"/>
      <c r="UZH109" s="60"/>
      <c r="UZI109" s="60"/>
      <c r="UZJ109" s="60"/>
      <c r="UZK109" s="27"/>
      <c r="UZL109" s="61"/>
      <c r="UZM109" s="61"/>
      <c r="UZN109" s="61"/>
      <c r="UZO109" s="30"/>
      <c r="UZP109" s="30"/>
      <c r="UZQ109" s="30"/>
      <c r="UZR109" s="61"/>
      <c r="UZS109" s="30"/>
      <c r="UZT109" s="30"/>
      <c r="UZU109" s="30"/>
      <c r="UZV109" s="30"/>
      <c r="UZW109" s="61"/>
      <c r="UZX109" s="60"/>
      <c r="UZY109" s="60"/>
      <c r="UZZ109" s="60"/>
      <c r="VAA109" s="27"/>
      <c r="VAB109" s="61"/>
      <c r="VAC109" s="61"/>
      <c r="VAD109" s="61"/>
      <c r="VAE109" s="30"/>
      <c r="VAF109" s="30"/>
      <c r="VAG109" s="30"/>
      <c r="VAH109" s="61"/>
      <c r="VAI109" s="30"/>
      <c r="VAJ109" s="30"/>
      <c r="VAK109" s="30"/>
      <c r="VAL109" s="30"/>
      <c r="VAM109" s="61"/>
      <c r="VAN109" s="60"/>
      <c r="VAO109" s="60"/>
      <c r="VAP109" s="60"/>
      <c r="VAQ109" s="27"/>
      <c r="VAR109" s="61"/>
      <c r="VAS109" s="61"/>
      <c r="VAT109" s="61"/>
      <c r="VAU109" s="30"/>
      <c r="VAV109" s="30"/>
      <c r="VAW109" s="30"/>
      <c r="VAX109" s="61"/>
      <c r="VAY109" s="30"/>
      <c r="VAZ109" s="30"/>
      <c r="VBA109" s="30"/>
      <c r="VBB109" s="30"/>
      <c r="VBC109" s="61"/>
      <c r="VBD109" s="60"/>
      <c r="VBE109" s="60"/>
      <c r="VBF109" s="60"/>
      <c r="VBG109" s="27"/>
      <c r="VBH109" s="61"/>
      <c r="VBI109" s="61"/>
      <c r="VBJ109" s="61"/>
      <c r="VBK109" s="30"/>
      <c r="VBL109" s="30"/>
      <c r="VBM109" s="30"/>
      <c r="VBN109" s="61"/>
      <c r="VBO109" s="30"/>
      <c r="VBP109" s="30"/>
      <c r="VBQ109" s="30"/>
      <c r="VBR109" s="30"/>
      <c r="VBS109" s="61"/>
      <c r="VBT109" s="60"/>
      <c r="VBU109" s="60"/>
      <c r="VBV109" s="60"/>
      <c r="VBW109" s="27"/>
      <c r="VBX109" s="61"/>
      <c r="VBY109" s="61"/>
      <c r="VBZ109" s="61"/>
      <c r="VCA109" s="30"/>
      <c r="VCB109" s="30"/>
      <c r="VCC109" s="30"/>
      <c r="VCD109" s="61"/>
      <c r="VCE109" s="30"/>
      <c r="VCF109" s="30"/>
      <c r="VCG109" s="30"/>
      <c r="VCH109" s="30"/>
      <c r="VCI109" s="61"/>
      <c r="VCJ109" s="60"/>
      <c r="VCK109" s="60"/>
      <c r="VCL109" s="60"/>
      <c r="VCM109" s="27"/>
      <c r="VCN109" s="61"/>
      <c r="VCO109" s="61"/>
      <c r="VCP109" s="61"/>
      <c r="VCQ109" s="30"/>
      <c r="VCR109" s="30"/>
      <c r="VCS109" s="30"/>
      <c r="VCT109" s="61"/>
      <c r="VCU109" s="30"/>
      <c r="VCV109" s="30"/>
      <c r="VCW109" s="30"/>
      <c r="VCX109" s="30"/>
      <c r="VCY109" s="61"/>
      <c r="VCZ109" s="60"/>
      <c r="VDA109" s="60"/>
      <c r="VDB109" s="60"/>
      <c r="VDC109" s="27"/>
      <c r="VDD109" s="61"/>
      <c r="VDE109" s="61"/>
      <c r="VDF109" s="61"/>
      <c r="VDG109" s="30"/>
      <c r="VDH109" s="30"/>
      <c r="VDI109" s="30"/>
      <c r="VDJ109" s="61"/>
      <c r="VDK109" s="30"/>
      <c r="VDL109" s="30"/>
      <c r="VDM109" s="30"/>
      <c r="VDN109" s="30"/>
      <c r="VDO109" s="61"/>
      <c r="VDP109" s="60"/>
      <c r="VDQ109" s="60"/>
      <c r="VDR109" s="60"/>
      <c r="VDS109" s="27"/>
      <c r="VDT109" s="61"/>
      <c r="VDU109" s="61"/>
      <c r="VDV109" s="61"/>
      <c r="VDW109" s="30"/>
      <c r="VDX109" s="30"/>
      <c r="VDY109" s="30"/>
      <c r="VDZ109" s="61"/>
      <c r="VEA109" s="30"/>
      <c r="VEB109" s="30"/>
      <c r="VEC109" s="30"/>
      <c r="VED109" s="30"/>
      <c r="VEE109" s="61"/>
      <c r="VEF109" s="60"/>
      <c r="VEG109" s="60"/>
      <c r="VEH109" s="60"/>
      <c r="VEI109" s="27"/>
      <c r="VEJ109" s="61"/>
      <c r="VEK109" s="61"/>
      <c r="VEL109" s="61"/>
      <c r="VEM109" s="30"/>
      <c r="VEN109" s="30"/>
      <c r="VEO109" s="30"/>
      <c r="VEP109" s="61"/>
      <c r="VEQ109" s="30"/>
      <c r="VER109" s="30"/>
      <c r="VES109" s="30"/>
      <c r="VET109" s="30"/>
      <c r="VEU109" s="61"/>
      <c r="VEV109" s="60"/>
      <c r="VEW109" s="60"/>
      <c r="VEX109" s="60"/>
      <c r="VEY109" s="27"/>
      <c r="VEZ109" s="61"/>
      <c r="VFA109" s="61"/>
      <c r="VFB109" s="61"/>
      <c r="VFC109" s="30"/>
      <c r="VFD109" s="30"/>
      <c r="VFE109" s="30"/>
      <c r="VFF109" s="61"/>
      <c r="VFG109" s="30"/>
      <c r="VFH109" s="30"/>
      <c r="VFI109" s="30"/>
      <c r="VFJ109" s="30"/>
      <c r="VFK109" s="61"/>
      <c r="VFL109" s="60"/>
      <c r="VFM109" s="60"/>
      <c r="VFN109" s="60"/>
      <c r="VFO109" s="27"/>
      <c r="VFP109" s="61"/>
      <c r="VFQ109" s="61"/>
      <c r="VFR109" s="61"/>
      <c r="VFS109" s="30"/>
      <c r="VFT109" s="30"/>
      <c r="VFU109" s="30"/>
      <c r="VFV109" s="61"/>
      <c r="VFW109" s="30"/>
      <c r="VFX109" s="30"/>
      <c r="VFY109" s="30"/>
      <c r="VFZ109" s="30"/>
      <c r="VGA109" s="61"/>
      <c r="VGB109" s="60"/>
      <c r="VGC109" s="60"/>
      <c r="VGD109" s="60"/>
      <c r="VGE109" s="27"/>
      <c r="VGF109" s="61"/>
      <c r="VGG109" s="61"/>
      <c r="VGH109" s="61"/>
      <c r="VGI109" s="30"/>
      <c r="VGJ109" s="30"/>
      <c r="VGK109" s="30"/>
      <c r="VGL109" s="61"/>
      <c r="VGM109" s="30"/>
      <c r="VGN109" s="30"/>
      <c r="VGO109" s="30"/>
      <c r="VGP109" s="30"/>
      <c r="VGQ109" s="61"/>
      <c r="VGR109" s="60"/>
      <c r="VGS109" s="60"/>
      <c r="VGT109" s="60"/>
      <c r="VGU109" s="27"/>
      <c r="VGV109" s="61"/>
      <c r="VGW109" s="61"/>
      <c r="VGX109" s="61"/>
      <c r="VGY109" s="30"/>
      <c r="VGZ109" s="30"/>
      <c r="VHA109" s="30"/>
      <c r="VHB109" s="61"/>
      <c r="VHC109" s="30"/>
      <c r="VHD109" s="30"/>
      <c r="VHE109" s="30"/>
      <c r="VHF109" s="30"/>
      <c r="VHG109" s="61"/>
      <c r="VHH109" s="60"/>
      <c r="VHI109" s="60"/>
      <c r="VHJ109" s="60"/>
      <c r="VHK109" s="27"/>
      <c r="VHL109" s="61"/>
      <c r="VHM109" s="61"/>
      <c r="VHN109" s="61"/>
      <c r="VHO109" s="30"/>
      <c r="VHP109" s="30"/>
      <c r="VHQ109" s="30"/>
      <c r="VHR109" s="61"/>
      <c r="VHS109" s="30"/>
      <c r="VHT109" s="30"/>
      <c r="VHU109" s="30"/>
      <c r="VHV109" s="30"/>
      <c r="VHW109" s="61"/>
      <c r="VHX109" s="60"/>
      <c r="VHY109" s="60"/>
      <c r="VHZ109" s="60"/>
      <c r="VIA109" s="27"/>
      <c r="VIB109" s="61"/>
      <c r="VIC109" s="61"/>
      <c r="VID109" s="61"/>
      <c r="VIE109" s="30"/>
      <c r="VIF109" s="30"/>
      <c r="VIG109" s="30"/>
      <c r="VIH109" s="61"/>
      <c r="VII109" s="30"/>
      <c r="VIJ109" s="30"/>
      <c r="VIK109" s="30"/>
      <c r="VIL109" s="30"/>
      <c r="VIM109" s="61"/>
      <c r="VIN109" s="60"/>
      <c r="VIO109" s="60"/>
      <c r="VIP109" s="60"/>
      <c r="VIQ109" s="27"/>
      <c r="VIR109" s="61"/>
      <c r="VIS109" s="61"/>
      <c r="VIT109" s="61"/>
      <c r="VIU109" s="30"/>
      <c r="VIV109" s="30"/>
      <c r="VIW109" s="30"/>
      <c r="VIX109" s="61"/>
      <c r="VIY109" s="30"/>
      <c r="VIZ109" s="30"/>
      <c r="VJA109" s="30"/>
      <c r="VJB109" s="30"/>
      <c r="VJC109" s="61"/>
      <c r="VJD109" s="60"/>
      <c r="VJE109" s="60"/>
      <c r="VJF109" s="60"/>
      <c r="VJG109" s="27"/>
      <c r="VJH109" s="61"/>
      <c r="VJI109" s="61"/>
      <c r="VJJ109" s="61"/>
      <c r="VJK109" s="30"/>
      <c r="VJL109" s="30"/>
      <c r="VJM109" s="30"/>
      <c r="VJN109" s="61"/>
      <c r="VJO109" s="30"/>
      <c r="VJP109" s="30"/>
      <c r="VJQ109" s="30"/>
      <c r="VJR109" s="30"/>
      <c r="VJS109" s="61"/>
      <c r="VJT109" s="60"/>
      <c r="VJU109" s="60"/>
      <c r="VJV109" s="60"/>
      <c r="VJW109" s="27"/>
      <c r="VJX109" s="61"/>
      <c r="VJY109" s="61"/>
      <c r="VJZ109" s="61"/>
      <c r="VKA109" s="30"/>
      <c r="VKB109" s="30"/>
      <c r="VKC109" s="30"/>
      <c r="VKD109" s="61"/>
      <c r="VKE109" s="30"/>
      <c r="VKF109" s="30"/>
      <c r="VKG109" s="30"/>
      <c r="VKH109" s="30"/>
      <c r="VKI109" s="61"/>
      <c r="VKJ109" s="60"/>
      <c r="VKK109" s="60"/>
      <c r="VKL109" s="60"/>
      <c r="VKM109" s="27"/>
      <c r="VKN109" s="61"/>
      <c r="VKO109" s="61"/>
      <c r="VKP109" s="61"/>
      <c r="VKQ109" s="30"/>
      <c r="VKR109" s="30"/>
      <c r="VKS109" s="30"/>
      <c r="VKT109" s="61"/>
      <c r="VKU109" s="30"/>
      <c r="VKV109" s="30"/>
      <c r="VKW109" s="30"/>
      <c r="VKX109" s="30"/>
      <c r="VKY109" s="61"/>
      <c r="VKZ109" s="60"/>
      <c r="VLA109" s="60"/>
      <c r="VLB109" s="60"/>
      <c r="VLC109" s="27"/>
      <c r="VLD109" s="61"/>
      <c r="VLE109" s="61"/>
      <c r="VLF109" s="61"/>
      <c r="VLG109" s="30"/>
      <c r="VLH109" s="30"/>
      <c r="VLI109" s="30"/>
      <c r="VLJ109" s="61"/>
      <c r="VLK109" s="30"/>
      <c r="VLL109" s="30"/>
      <c r="VLM109" s="30"/>
      <c r="VLN109" s="30"/>
      <c r="VLO109" s="61"/>
      <c r="VLP109" s="60"/>
      <c r="VLQ109" s="60"/>
      <c r="VLR109" s="60"/>
      <c r="VLS109" s="27"/>
      <c r="VLT109" s="61"/>
      <c r="VLU109" s="61"/>
      <c r="VLV109" s="61"/>
      <c r="VLW109" s="30"/>
      <c r="VLX109" s="30"/>
      <c r="VLY109" s="30"/>
      <c r="VLZ109" s="61"/>
      <c r="VMA109" s="30"/>
      <c r="VMB109" s="30"/>
      <c r="VMC109" s="30"/>
      <c r="VMD109" s="30"/>
      <c r="VME109" s="61"/>
      <c r="VMF109" s="60"/>
      <c r="VMG109" s="60"/>
      <c r="VMH109" s="60"/>
      <c r="VMI109" s="27"/>
      <c r="VMJ109" s="61"/>
      <c r="VMK109" s="61"/>
      <c r="VML109" s="61"/>
      <c r="VMM109" s="30"/>
      <c r="VMN109" s="30"/>
      <c r="VMO109" s="30"/>
      <c r="VMP109" s="61"/>
      <c r="VMQ109" s="30"/>
      <c r="VMR109" s="30"/>
      <c r="VMS109" s="30"/>
      <c r="VMT109" s="30"/>
      <c r="VMU109" s="61"/>
      <c r="VMV109" s="60"/>
      <c r="VMW109" s="60"/>
      <c r="VMX109" s="60"/>
      <c r="VMY109" s="27"/>
      <c r="VMZ109" s="61"/>
      <c r="VNA109" s="61"/>
      <c r="VNB109" s="61"/>
      <c r="VNC109" s="30"/>
      <c r="VND109" s="30"/>
      <c r="VNE109" s="30"/>
      <c r="VNF109" s="61"/>
      <c r="VNG109" s="30"/>
      <c r="VNH109" s="30"/>
      <c r="VNI109" s="30"/>
      <c r="VNJ109" s="30"/>
      <c r="VNK109" s="61"/>
      <c r="VNL109" s="60"/>
      <c r="VNM109" s="60"/>
      <c r="VNN109" s="60"/>
      <c r="VNO109" s="27"/>
      <c r="VNP109" s="61"/>
      <c r="VNQ109" s="61"/>
      <c r="VNR109" s="61"/>
      <c r="VNS109" s="30"/>
      <c r="VNT109" s="30"/>
      <c r="VNU109" s="30"/>
      <c r="VNV109" s="61"/>
      <c r="VNW109" s="30"/>
      <c r="VNX109" s="30"/>
      <c r="VNY109" s="30"/>
      <c r="VNZ109" s="30"/>
      <c r="VOA109" s="61"/>
      <c r="VOB109" s="60"/>
      <c r="VOC109" s="60"/>
      <c r="VOD109" s="60"/>
      <c r="VOE109" s="27"/>
      <c r="VOF109" s="61"/>
      <c r="VOG109" s="61"/>
      <c r="VOH109" s="61"/>
      <c r="VOI109" s="30"/>
      <c r="VOJ109" s="30"/>
      <c r="VOK109" s="30"/>
      <c r="VOL109" s="61"/>
      <c r="VOM109" s="30"/>
      <c r="VON109" s="30"/>
      <c r="VOO109" s="30"/>
      <c r="VOP109" s="30"/>
      <c r="VOQ109" s="61"/>
      <c r="VOR109" s="60"/>
      <c r="VOS109" s="60"/>
      <c r="VOT109" s="60"/>
      <c r="VOU109" s="27"/>
      <c r="VOV109" s="61"/>
      <c r="VOW109" s="61"/>
      <c r="VOX109" s="61"/>
      <c r="VOY109" s="30"/>
      <c r="VOZ109" s="30"/>
      <c r="VPA109" s="30"/>
      <c r="VPB109" s="61"/>
      <c r="VPC109" s="30"/>
      <c r="VPD109" s="30"/>
      <c r="VPE109" s="30"/>
      <c r="VPF109" s="30"/>
      <c r="VPG109" s="61"/>
      <c r="VPH109" s="60"/>
      <c r="VPI109" s="60"/>
      <c r="VPJ109" s="60"/>
      <c r="VPK109" s="27"/>
      <c r="VPL109" s="61"/>
      <c r="VPM109" s="61"/>
      <c r="VPN109" s="61"/>
      <c r="VPO109" s="30"/>
      <c r="VPP109" s="30"/>
      <c r="VPQ109" s="30"/>
      <c r="VPR109" s="61"/>
      <c r="VPS109" s="30"/>
      <c r="VPT109" s="30"/>
      <c r="VPU109" s="30"/>
      <c r="VPV109" s="30"/>
      <c r="VPW109" s="61"/>
      <c r="VPX109" s="60"/>
      <c r="VPY109" s="60"/>
      <c r="VPZ109" s="60"/>
      <c r="VQA109" s="27"/>
      <c r="VQB109" s="61"/>
      <c r="VQC109" s="61"/>
      <c r="VQD109" s="61"/>
      <c r="VQE109" s="30"/>
      <c r="VQF109" s="30"/>
      <c r="VQG109" s="30"/>
      <c r="VQH109" s="61"/>
      <c r="VQI109" s="30"/>
      <c r="VQJ109" s="30"/>
      <c r="VQK109" s="30"/>
      <c r="VQL109" s="30"/>
      <c r="VQM109" s="61"/>
      <c r="VQN109" s="60"/>
      <c r="VQO109" s="60"/>
      <c r="VQP109" s="60"/>
      <c r="VQQ109" s="27"/>
      <c r="VQR109" s="61"/>
      <c r="VQS109" s="61"/>
      <c r="VQT109" s="61"/>
      <c r="VQU109" s="30"/>
      <c r="VQV109" s="30"/>
      <c r="VQW109" s="30"/>
      <c r="VQX109" s="61"/>
      <c r="VQY109" s="30"/>
      <c r="VQZ109" s="30"/>
      <c r="VRA109" s="30"/>
      <c r="VRB109" s="30"/>
      <c r="VRC109" s="61"/>
      <c r="VRD109" s="60"/>
      <c r="VRE109" s="60"/>
      <c r="VRF109" s="60"/>
      <c r="VRG109" s="27"/>
      <c r="VRH109" s="61"/>
      <c r="VRI109" s="61"/>
      <c r="VRJ109" s="61"/>
      <c r="VRK109" s="30"/>
      <c r="VRL109" s="30"/>
      <c r="VRM109" s="30"/>
      <c r="VRN109" s="61"/>
      <c r="VRO109" s="30"/>
      <c r="VRP109" s="30"/>
      <c r="VRQ109" s="30"/>
      <c r="VRR109" s="30"/>
      <c r="VRS109" s="61"/>
      <c r="VRT109" s="60"/>
      <c r="VRU109" s="60"/>
      <c r="VRV109" s="60"/>
      <c r="VRW109" s="27"/>
      <c r="VRX109" s="61"/>
      <c r="VRY109" s="61"/>
      <c r="VRZ109" s="61"/>
      <c r="VSA109" s="30"/>
      <c r="VSB109" s="30"/>
      <c r="VSC109" s="30"/>
      <c r="VSD109" s="61"/>
      <c r="VSE109" s="30"/>
      <c r="VSF109" s="30"/>
      <c r="VSG109" s="30"/>
      <c r="VSH109" s="30"/>
      <c r="VSI109" s="61"/>
      <c r="VSJ109" s="60"/>
      <c r="VSK109" s="60"/>
      <c r="VSL109" s="60"/>
      <c r="VSM109" s="27"/>
      <c r="VSN109" s="61"/>
      <c r="VSO109" s="61"/>
      <c r="VSP109" s="61"/>
      <c r="VSQ109" s="30"/>
      <c r="VSR109" s="30"/>
      <c r="VSS109" s="30"/>
      <c r="VST109" s="61"/>
      <c r="VSU109" s="30"/>
      <c r="VSV109" s="30"/>
      <c r="VSW109" s="30"/>
      <c r="VSX109" s="30"/>
      <c r="VSY109" s="61"/>
      <c r="VSZ109" s="60"/>
      <c r="VTA109" s="60"/>
      <c r="VTB109" s="60"/>
      <c r="VTC109" s="27"/>
      <c r="VTD109" s="61"/>
      <c r="VTE109" s="61"/>
      <c r="VTF109" s="61"/>
      <c r="VTG109" s="30"/>
      <c r="VTH109" s="30"/>
      <c r="VTI109" s="30"/>
      <c r="VTJ109" s="61"/>
      <c r="VTK109" s="30"/>
      <c r="VTL109" s="30"/>
      <c r="VTM109" s="30"/>
      <c r="VTN109" s="30"/>
      <c r="VTO109" s="61"/>
      <c r="VTP109" s="60"/>
      <c r="VTQ109" s="60"/>
      <c r="VTR109" s="60"/>
      <c r="VTS109" s="27"/>
      <c r="VTT109" s="61"/>
      <c r="VTU109" s="61"/>
      <c r="VTV109" s="61"/>
      <c r="VTW109" s="30"/>
      <c r="VTX109" s="30"/>
      <c r="VTY109" s="30"/>
      <c r="VTZ109" s="61"/>
      <c r="VUA109" s="30"/>
      <c r="VUB109" s="30"/>
      <c r="VUC109" s="30"/>
      <c r="VUD109" s="30"/>
      <c r="VUE109" s="61"/>
      <c r="VUF109" s="60"/>
      <c r="VUG109" s="60"/>
      <c r="VUH109" s="60"/>
      <c r="VUI109" s="27"/>
      <c r="VUJ109" s="61"/>
      <c r="VUK109" s="61"/>
      <c r="VUL109" s="61"/>
      <c r="VUM109" s="30"/>
      <c r="VUN109" s="30"/>
      <c r="VUO109" s="30"/>
      <c r="VUP109" s="61"/>
      <c r="VUQ109" s="30"/>
      <c r="VUR109" s="30"/>
      <c r="VUS109" s="30"/>
      <c r="VUT109" s="30"/>
      <c r="VUU109" s="61"/>
      <c r="VUV109" s="60"/>
      <c r="VUW109" s="60"/>
      <c r="VUX109" s="60"/>
      <c r="VUY109" s="27"/>
      <c r="VUZ109" s="61"/>
      <c r="VVA109" s="61"/>
      <c r="VVB109" s="61"/>
      <c r="VVC109" s="30"/>
      <c r="VVD109" s="30"/>
      <c r="VVE109" s="30"/>
      <c r="VVF109" s="61"/>
      <c r="VVG109" s="30"/>
      <c r="VVH109" s="30"/>
      <c r="VVI109" s="30"/>
      <c r="VVJ109" s="30"/>
      <c r="VVK109" s="61"/>
      <c r="VVL109" s="60"/>
      <c r="VVM109" s="60"/>
      <c r="VVN109" s="60"/>
      <c r="VVO109" s="27"/>
      <c r="VVP109" s="61"/>
      <c r="VVQ109" s="61"/>
      <c r="VVR109" s="61"/>
      <c r="VVS109" s="30"/>
      <c r="VVT109" s="30"/>
      <c r="VVU109" s="30"/>
      <c r="VVV109" s="61"/>
      <c r="VVW109" s="30"/>
      <c r="VVX109" s="30"/>
      <c r="VVY109" s="30"/>
      <c r="VVZ109" s="30"/>
      <c r="VWA109" s="61"/>
      <c r="VWB109" s="60"/>
      <c r="VWC109" s="60"/>
      <c r="VWD109" s="60"/>
      <c r="VWE109" s="27"/>
      <c r="VWF109" s="61"/>
      <c r="VWG109" s="61"/>
      <c r="VWH109" s="61"/>
      <c r="VWI109" s="30"/>
      <c r="VWJ109" s="30"/>
      <c r="VWK109" s="30"/>
      <c r="VWL109" s="61"/>
      <c r="VWM109" s="30"/>
      <c r="VWN109" s="30"/>
      <c r="VWO109" s="30"/>
      <c r="VWP109" s="30"/>
      <c r="VWQ109" s="61"/>
      <c r="VWR109" s="60"/>
      <c r="VWS109" s="60"/>
      <c r="VWT109" s="60"/>
      <c r="VWU109" s="27"/>
      <c r="VWV109" s="61"/>
      <c r="VWW109" s="61"/>
      <c r="VWX109" s="61"/>
      <c r="VWY109" s="30"/>
      <c r="VWZ109" s="30"/>
      <c r="VXA109" s="30"/>
      <c r="VXB109" s="61"/>
      <c r="VXC109" s="30"/>
      <c r="VXD109" s="30"/>
      <c r="VXE109" s="30"/>
      <c r="VXF109" s="30"/>
      <c r="VXG109" s="61"/>
      <c r="VXH109" s="60"/>
      <c r="VXI109" s="60"/>
      <c r="VXJ109" s="60"/>
      <c r="VXK109" s="27"/>
      <c r="VXL109" s="61"/>
      <c r="VXM109" s="61"/>
      <c r="VXN109" s="61"/>
      <c r="VXO109" s="30"/>
      <c r="VXP109" s="30"/>
      <c r="VXQ109" s="30"/>
      <c r="VXR109" s="61"/>
      <c r="VXS109" s="30"/>
      <c r="VXT109" s="30"/>
      <c r="VXU109" s="30"/>
      <c r="VXV109" s="30"/>
      <c r="VXW109" s="61"/>
      <c r="VXX109" s="60"/>
      <c r="VXY109" s="60"/>
      <c r="VXZ109" s="60"/>
      <c r="VYA109" s="27"/>
      <c r="VYB109" s="61"/>
      <c r="VYC109" s="61"/>
      <c r="VYD109" s="61"/>
      <c r="VYE109" s="30"/>
      <c r="VYF109" s="30"/>
      <c r="VYG109" s="30"/>
      <c r="VYH109" s="61"/>
      <c r="VYI109" s="30"/>
      <c r="VYJ109" s="30"/>
      <c r="VYK109" s="30"/>
      <c r="VYL109" s="30"/>
      <c r="VYM109" s="61"/>
      <c r="VYN109" s="60"/>
      <c r="VYO109" s="60"/>
      <c r="VYP109" s="60"/>
      <c r="VYQ109" s="27"/>
      <c r="VYR109" s="61"/>
      <c r="VYS109" s="61"/>
      <c r="VYT109" s="61"/>
      <c r="VYU109" s="30"/>
      <c r="VYV109" s="30"/>
      <c r="VYW109" s="30"/>
      <c r="VYX109" s="61"/>
      <c r="VYY109" s="30"/>
      <c r="VYZ109" s="30"/>
      <c r="VZA109" s="30"/>
      <c r="VZB109" s="30"/>
      <c r="VZC109" s="61"/>
      <c r="VZD109" s="60"/>
      <c r="VZE109" s="60"/>
      <c r="VZF109" s="60"/>
      <c r="VZG109" s="27"/>
      <c r="VZH109" s="61"/>
      <c r="VZI109" s="61"/>
      <c r="VZJ109" s="61"/>
      <c r="VZK109" s="30"/>
      <c r="VZL109" s="30"/>
      <c r="VZM109" s="30"/>
      <c r="VZN109" s="61"/>
      <c r="VZO109" s="30"/>
      <c r="VZP109" s="30"/>
      <c r="VZQ109" s="30"/>
      <c r="VZR109" s="30"/>
      <c r="VZS109" s="61"/>
      <c r="VZT109" s="60"/>
      <c r="VZU109" s="60"/>
      <c r="VZV109" s="60"/>
      <c r="VZW109" s="27"/>
      <c r="VZX109" s="61"/>
      <c r="VZY109" s="61"/>
      <c r="VZZ109" s="61"/>
      <c r="WAA109" s="30"/>
      <c r="WAB109" s="30"/>
      <c r="WAC109" s="30"/>
      <c r="WAD109" s="61"/>
      <c r="WAE109" s="30"/>
      <c r="WAF109" s="30"/>
      <c r="WAG109" s="30"/>
      <c r="WAH109" s="30"/>
      <c r="WAI109" s="61"/>
      <c r="WAJ109" s="60"/>
      <c r="WAK109" s="60"/>
      <c r="WAL109" s="60"/>
      <c r="WAM109" s="27"/>
      <c r="WAN109" s="61"/>
      <c r="WAO109" s="61"/>
      <c r="WAP109" s="61"/>
      <c r="WAQ109" s="30"/>
      <c r="WAR109" s="30"/>
      <c r="WAS109" s="30"/>
      <c r="WAT109" s="61"/>
      <c r="WAU109" s="30"/>
      <c r="WAV109" s="30"/>
      <c r="WAW109" s="30"/>
      <c r="WAX109" s="30"/>
      <c r="WAY109" s="61"/>
      <c r="WAZ109" s="60"/>
      <c r="WBA109" s="60"/>
      <c r="WBB109" s="60"/>
      <c r="WBC109" s="27"/>
      <c r="WBD109" s="61"/>
      <c r="WBE109" s="61"/>
      <c r="WBF109" s="61"/>
      <c r="WBG109" s="30"/>
      <c r="WBH109" s="30"/>
      <c r="WBI109" s="30"/>
      <c r="WBJ109" s="61"/>
      <c r="WBK109" s="30"/>
      <c r="WBL109" s="30"/>
      <c r="WBM109" s="30"/>
      <c r="WBN109" s="30"/>
      <c r="WBO109" s="61"/>
      <c r="WBP109" s="60"/>
      <c r="WBQ109" s="60"/>
      <c r="WBR109" s="60"/>
      <c r="WBS109" s="27"/>
      <c r="WBT109" s="61"/>
      <c r="WBU109" s="61"/>
      <c r="WBV109" s="61"/>
      <c r="WBW109" s="30"/>
      <c r="WBX109" s="30"/>
      <c r="WBY109" s="30"/>
      <c r="WBZ109" s="61"/>
      <c r="WCA109" s="30"/>
      <c r="WCB109" s="30"/>
      <c r="WCC109" s="30"/>
      <c r="WCD109" s="30"/>
      <c r="WCE109" s="61"/>
      <c r="WCF109" s="60"/>
      <c r="WCG109" s="60"/>
      <c r="WCH109" s="60"/>
      <c r="WCI109" s="27"/>
      <c r="WCJ109" s="61"/>
      <c r="WCK109" s="61"/>
      <c r="WCL109" s="61"/>
      <c r="WCM109" s="30"/>
      <c r="WCN109" s="30"/>
      <c r="WCO109" s="30"/>
      <c r="WCP109" s="61"/>
      <c r="WCQ109" s="30"/>
      <c r="WCR109" s="30"/>
      <c r="WCS109" s="30"/>
      <c r="WCT109" s="30"/>
      <c r="WCU109" s="61"/>
      <c r="WCV109" s="60"/>
      <c r="WCW109" s="60"/>
      <c r="WCX109" s="60"/>
      <c r="WCY109" s="27"/>
      <c r="WCZ109" s="61"/>
      <c r="WDA109" s="61"/>
      <c r="WDB109" s="61"/>
      <c r="WDC109" s="30"/>
      <c r="WDD109" s="30"/>
      <c r="WDE109" s="30"/>
      <c r="WDF109" s="61"/>
      <c r="WDG109" s="30"/>
      <c r="WDH109" s="30"/>
      <c r="WDI109" s="30"/>
      <c r="WDJ109" s="30"/>
      <c r="WDK109" s="61"/>
      <c r="WDL109" s="60"/>
      <c r="WDM109" s="60"/>
      <c r="WDN109" s="60"/>
      <c r="WDO109" s="27"/>
      <c r="WDP109" s="61"/>
      <c r="WDQ109" s="61"/>
      <c r="WDR109" s="61"/>
      <c r="WDS109" s="30"/>
      <c r="WDT109" s="30"/>
      <c r="WDU109" s="30"/>
      <c r="WDV109" s="61"/>
      <c r="WDW109" s="30"/>
      <c r="WDX109" s="30"/>
      <c r="WDY109" s="30"/>
      <c r="WDZ109" s="30"/>
      <c r="WEA109" s="61"/>
      <c r="WEB109" s="60"/>
      <c r="WEC109" s="60"/>
      <c r="WED109" s="60"/>
      <c r="WEE109" s="27"/>
      <c r="WEF109" s="61"/>
      <c r="WEG109" s="61"/>
      <c r="WEH109" s="61"/>
      <c r="WEI109" s="30"/>
      <c r="WEJ109" s="30"/>
      <c r="WEK109" s="30"/>
      <c r="WEL109" s="61"/>
      <c r="WEM109" s="30"/>
      <c r="WEN109" s="30"/>
      <c r="WEO109" s="30"/>
      <c r="WEP109" s="30"/>
      <c r="WEQ109" s="61"/>
      <c r="WER109" s="60"/>
      <c r="WES109" s="60"/>
      <c r="WET109" s="60"/>
      <c r="WEU109" s="27"/>
      <c r="WEV109" s="61"/>
      <c r="WEW109" s="61"/>
      <c r="WEX109" s="61"/>
      <c r="WEY109" s="30"/>
      <c r="WEZ109" s="30"/>
      <c r="WFA109" s="30"/>
      <c r="WFB109" s="61"/>
      <c r="WFC109" s="30"/>
      <c r="WFD109" s="30"/>
      <c r="WFE109" s="30"/>
      <c r="WFF109" s="30"/>
      <c r="WFG109" s="61"/>
      <c r="WFH109" s="60"/>
      <c r="WFI109" s="60"/>
      <c r="WFJ109" s="60"/>
      <c r="WFK109" s="27"/>
      <c r="WFL109" s="61"/>
      <c r="WFM109" s="61"/>
      <c r="WFN109" s="61"/>
      <c r="WFO109" s="30"/>
      <c r="WFP109" s="30"/>
      <c r="WFQ109" s="30"/>
      <c r="WFR109" s="61"/>
      <c r="WFS109" s="30"/>
      <c r="WFT109" s="30"/>
      <c r="WFU109" s="30"/>
      <c r="WFV109" s="30"/>
      <c r="WFW109" s="61"/>
      <c r="WFX109" s="60"/>
      <c r="WFY109" s="60"/>
      <c r="WFZ109" s="60"/>
      <c r="WGA109" s="27"/>
      <c r="WGB109" s="61"/>
      <c r="WGC109" s="61"/>
      <c r="WGD109" s="61"/>
      <c r="WGE109" s="30"/>
      <c r="WGF109" s="30"/>
      <c r="WGG109" s="30"/>
      <c r="WGH109" s="61"/>
      <c r="WGI109" s="30"/>
      <c r="WGJ109" s="30"/>
      <c r="WGK109" s="30"/>
      <c r="WGL109" s="30"/>
      <c r="WGM109" s="61"/>
      <c r="WGN109" s="60"/>
      <c r="WGO109" s="60"/>
      <c r="WGP109" s="60"/>
      <c r="WGQ109" s="27"/>
      <c r="WGR109" s="61"/>
      <c r="WGS109" s="61"/>
      <c r="WGT109" s="61"/>
      <c r="WGU109" s="30"/>
      <c r="WGV109" s="30"/>
      <c r="WGW109" s="30"/>
      <c r="WGX109" s="61"/>
      <c r="WGY109" s="30"/>
      <c r="WGZ109" s="30"/>
      <c r="WHA109" s="30"/>
      <c r="WHB109" s="30"/>
      <c r="WHC109" s="61"/>
      <c r="WHD109" s="60"/>
      <c r="WHE109" s="60"/>
      <c r="WHF109" s="60"/>
      <c r="WHG109" s="27"/>
      <c r="WHH109" s="61"/>
      <c r="WHI109" s="61"/>
      <c r="WHJ109" s="61"/>
      <c r="WHK109" s="30"/>
      <c r="WHL109" s="30"/>
      <c r="WHM109" s="30"/>
      <c r="WHN109" s="61"/>
      <c r="WHO109" s="30"/>
      <c r="WHP109" s="30"/>
      <c r="WHQ109" s="30"/>
      <c r="WHR109" s="30"/>
      <c r="WHS109" s="61"/>
      <c r="WHT109" s="60"/>
      <c r="WHU109" s="60"/>
      <c r="WHV109" s="60"/>
      <c r="WHW109" s="27"/>
      <c r="WHX109" s="61"/>
      <c r="WHY109" s="61"/>
      <c r="WHZ109" s="61"/>
      <c r="WIA109" s="30"/>
      <c r="WIB109" s="30"/>
      <c r="WIC109" s="30"/>
      <c r="WID109" s="61"/>
      <c r="WIE109" s="30"/>
      <c r="WIF109" s="30"/>
      <c r="WIG109" s="30"/>
      <c r="WIH109" s="30"/>
      <c r="WII109" s="61"/>
      <c r="WIJ109" s="60"/>
      <c r="WIK109" s="60"/>
      <c r="WIL109" s="60"/>
      <c r="WIM109" s="27"/>
      <c r="WIN109" s="61"/>
      <c r="WIO109" s="61"/>
      <c r="WIP109" s="61"/>
      <c r="WIQ109" s="30"/>
      <c r="WIR109" s="30"/>
      <c r="WIS109" s="30"/>
      <c r="WIT109" s="61"/>
      <c r="WIU109" s="30"/>
      <c r="WIV109" s="30"/>
      <c r="WIW109" s="30"/>
      <c r="WIX109" s="30"/>
      <c r="WIY109" s="61"/>
      <c r="WIZ109" s="60"/>
      <c r="WJA109" s="60"/>
      <c r="WJB109" s="60"/>
      <c r="WJC109" s="27"/>
      <c r="WJD109" s="61"/>
      <c r="WJE109" s="61"/>
      <c r="WJF109" s="61"/>
      <c r="WJG109" s="30"/>
      <c r="WJH109" s="30"/>
      <c r="WJI109" s="30"/>
      <c r="WJJ109" s="61"/>
      <c r="WJK109" s="30"/>
      <c r="WJL109" s="30"/>
      <c r="WJM109" s="30"/>
      <c r="WJN109" s="30"/>
      <c r="WJO109" s="61"/>
      <c r="WJP109" s="60"/>
      <c r="WJQ109" s="60"/>
      <c r="WJR109" s="60"/>
      <c r="WJS109" s="27"/>
      <c r="WJT109" s="61"/>
      <c r="WJU109" s="61"/>
      <c r="WJV109" s="61"/>
      <c r="WJW109" s="30"/>
      <c r="WJX109" s="30"/>
      <c r="WJY109" s="30"/>
      <c r="WJZ109" s="61"/>
      <c r="WKA109" s="30"/>
      <c r="WKB109" s="30"/>
      <c r="WKC109" s="30"/>
      <c r="WKD109" s="30"/>
      <c r="WKE109" s="61"/>
      <c r="WKF109" s="60"/>
      <c r="WKG109" s="60"/>
      <c r="WKH109" s="60"/>
      <c r="WKI109" s="27"/>
      <c r="WKJ109" s="61"/>
      <c r="WKK109" s="61"/>
      <c r="WKL109" s="61"/>
      <c r="WKM109" s="30"/>
      <c r="WKN109" s="30"/>
      <c r="WKO109" s="30"/>
      <c r="WKP109" s="61"/>
      <c r="WKQ109" s="30"/>
      <c r="WKR109" s="30"/>
      <c r="WKS109" s="30"/>
      <c r="WKT109" s="30"/>
      <c r="WKU109" s="61"/>
      <c r="WKV109" s="60"/>
      <c r="WKW109" s="60"/>
      <c r="WKX109" s="60"/>
      <c r="WKY109" s="27"/>
      <c r="WKZ109" s="61"/>
      <c r="WLA109" s="61"/>
      <c r="WLB109" s="61"/>
      <c r="WLC109" s="30"/>
      <c r="WLD109" s="30"/>
      <c r="WLE109" s="30"/>
      <c r="WLF109" s="61"/>
      <c r="WLG109" s="30"/>
      <c r="WLH109" s="30"/>
      <c r="WLI109" s="30"/>
      <c r="WLJ109" s="30"/>
      <c r="WLK109" s="61"/>
      <c r="WLL109" s="60"/>
      <c r="WLM109" s="60"/>
      <c r="WLN109" s="60"/>
      <c r="WLO109" s="27"/>
      <c r="WLP109" s="61"/>
      <c r="WLQ109" s="61"/>
      <c r="WLR109" s="61"/>
      <c r="WLS109" s="30"/>
      <c r="WLT109" s="30"/>
      <c r="WLU109" s="30"/>
      <c r="WLV109" s="61"/>
      <c r="WLW109" s="30"/>
      <c r="WLX109" s="30"/>
      <c r="WLY109" s="30"/>
      <c r="WLZ109" s="30"/>
      <c r="WMA109" s="61"/>
      <c r="WMB109" s="60"/>
      <c r="WMC109" s="60"/>
      <c r="WMD109" s="60"/>
      <c r="WME109" s="27"/>
      <c r="WMF109" s="61"/>
      <c r="WMG109" s="61"/>
      <c r="WMH109" s="61"/>
      <c r="WMI109" s="30"/>
      <c r="WMJ109" s="30"/>
      <c r="WMK109" s="30"/>
      <c r="WML109" s="61"/>
      <c r="WMM109" s="30"/>
      <c r="WMN109" s="30"/>
      <c r="WMO109" s="30"/>
      <c r="WMP109" s="30"/>
      <c r="WMQ109" s="61"/>
      <c r="WMR109" s="60"/>
      <c r="WMS109" s="60"/>
      <c r="WMT109" s="60"/>
      <c r="WMU109" s="27"/>
      <c r="WMV109" s="61"/>
      <c r="WMW109" s="61"/>
      <c r="WMX109" s="61"/>
      <c r="WMY109" s="30"/>
      <c r="WMZ109" s="30"/>
      <c r="WNA109" s="30"/>
      <c r="WNB109" s="61"/>
      <c r="WNC109" s="30"/>
      <c r="WND109" s="30"/>
      <c r="WNE109" s="30"/>
      <c r="WNF109" s="30"/>
      <c r="WNG109" s="61"/>
      <c r="WNH109" s="60"/>
      <c r="WNI109" s="60"/>
      <c r="WNJ109" s="60"/>
      <c r="WNK109" s="27"/>
      <c r="WNL109" s="61"/>
      <c r="WNM109" s="61"/>
      <c r="WNN109" s="61"/>
      <c r="WNO109" s="30"/>
      <c r="WNP109" s="30"/>
      <c r="WNQ109" s="30"/>
      <c r="WNR109" s="61"/>
      <c r="WNS109" s="30"/>
      <c r="WNT109" s="30"/>
      <c r="WNU109" s="30"/>
      <c r="WNV109" s="30"/>
      <c r="WNW109" s="61"/>
      <c r="WNX109" s="60"/>
      <c r="WNY109" s="60"/>
      <c r="WNZ109" s="60"/>
      <c r="WOA109" s="27"/>
      <c r="WOB109" s="61"/>
      <c r="WOC109" s="61"/>
      <c r="WOD109" s="61"/>
      <c r="WOE109" s="30"/>
      <c r="WOF109" s="30"/>
      <c r="WOG109" s="30"/>
      <c r="WOH109" s="61"/>
      <c r="WOI109" s="30"/>
      <c r="WOJ109" s="30"/>
      <c r="WOK109" s="30"/>
      <c r="WOL109" s="30"/>
      <c r="WOM109" s="61"/>
      <c r="WON109" s="60"/>
      <c r="WOO109" s="60"/>
      <c r="WOP109" s="60"/>
      <c r="WOQ109" s="27"/>
      <c r="WOR109" s="61"/>
      <c r="WOS109" s="61"/>
      <c r="WOT109" s="61"/>
      <c r="WOU109" s="30"/>
      <c r="WOV109" s="30"/>
      <c r="WOW109" s="30"/>
      <c r="WOX109" s="61"/>
      <c r="WOY109" s="30"/>
      <c r="WOZ109" s="30"/>
      <c r="WPA109" s="30"/>
      <c r="WPB109" s="30"/>
      <c r="WPC109" s="61"/>
      <c r="WPD109" s="60"/>
      <c r="WPE109" s="60"/>
      <c r="WPF109" s="60"/>
      <c r="WPG109" s="27"/>
      <c r="WPH109" s="61"/>
      <c r="WPI109" s="61"/>
      <c r="WPJ109" s="61"/>
      <c r="WPK109" s="30"/>
      <c r="WPL109" s="30"/>
      <c r="WPM109" s="30"/>
      <c r="WPN109" s="61"/>
      <c r="WPO109" s="30"/>
      <c r="WPP109" s="30"/>
      <c r="WPQ109" s="30"/>
      <c r="WPR109" s="30"/>
      <c r="WPS109" s="61"/>
      <c r="WPT109" s="60"/>
      <c r="WPU109" s="60"/>
      <c r="WPV109" s="60"/>
      <c r="WPW109" s="27"/>
      <c r="WPX109" s="61"/>
      <c r="WPY109" s="61"/>
      <c r="WPZ109" s="61"/>
      <c r="WQA109" s="30"/>
      <c r="WQB109" s="30"/>
      <c r="WQC109" s="30"/>
      <c r="WQD109" s="61"/>
      <c r="WQE109" s="30"/>
      <c r="WQF109" s="30"/>
      <c r="WQG109" s="30"/>
      <c r="WQH109" s="30"/>
      <c r="WQI109" s="61"/>
      <c r="WQJ109" s="60"/>
      <c r="WQK109" s="60"/>
      <c r="WQL109" s="60"/>
      <c r="WQM109" s="27"/>
      <c r="WQN109" s="61"/>
      <c r="WQO109" s="61"/>
      <c r="WQP109" s="61"/>
      <c r="WQQ109" s="30"/>
      <c r="WQR109" s="30"/>
      <c r="WQS109" s="30"/>
      <c r="WQT109" s="61"/>
      <c r="WQU109" s="30"/>
      <c r="WQV109" s="30"/>
      <c r="WQW109" s="30"/>
      <c r="WQX109" s="30"/>
      <c r="WQY109" s="61"/>
      <c r="WQZ109" s="60"/>
      <c r="WRA109" s="60"/>
      <c r="WRB109" s="60"/>
      <c r="WRC109" s="27"/>
      <c r="WRD109" s="61"/>
      <c r="WRE109" s="61"/>
      <c r="WRF109" s="61"/>
      <c r="WRG109" s="30"/>
      <c r="WRH109" s="30"/>
      <c r="WRI109" s="30"/>
      <c r="WRJ109" s="61"/>
      <c r="WRK109" s="30"/>
      <c r="WRL109" s="30"/>
      <c r="WRM109" s="30"/>
      <c r="WRN109" s="30"/>
      <c r="WRO109" s="61"/>
      <c r="WRP109" s="60"/>
      <c r="WRQ109" s="60"/>
      <c r="WRR109" s="60"/>
      <c r="WRS109" s="27"/>
      <c r="WRT109" s="61"/>
      <c r="WRU109" s="61"/>
      <c r="WRV109" s="61"/>
      <c r="WRW109" s="30"/>
      <c r="WRX109" s="30"/>
      <c r="WRY109" s="30"/>
      <c r="WRZ109" s="61"/>
      <c r="WSA109" s="30"/>
      <c r="WSB109" s="30"/>
      <c r="WSC109" s="30"/>
      <c r="WSD109" s="30"/>
      <c r="WSE109" s="61"/>
      <c r="WSF109" s="60"/>
      <c r="WSG109" s="60"/>
      <c r="WSH109" s="60"/>
      <c r="WSI109" s="27"/>
      <c r="WSJ109" s="61"/>
      <c r="WSK109" s="61"/>
      <c r="WSL109" s="61"/>
      <c r="WSM109" s="30"/>
      <c r="WSN109" s="30"/>
      <c r="WSO109" s="30"/>
      <c r="WSP109" s="61"/>
      <c r="WSQ109" s="30"/>
      <c r="WSR109" s="30"/>
      <c r="WSS109" s="30"/>
      <c r="WST109" s="30"/>
      <c r="WSU109" s="61"/>
      <c r="WSV109" s="60"/>
      <c r="WSW109" s="60"/>
      <c r="WSX109" s="60"/>
      <c r="WSY109" s="27"/>
      <c r="WSZ109" s="61"/>
      <c r="WTA109" s="61"/>
      <c r="WTB109" s="61"/>
      <c r="WTC109" s="30"/>
      <c r="WTD109" s="30"/>
      <c r="WTE109" s="30"/>
      <c r="WTF109" s="61"/>
      <c r="WTG109" s="30"/>
      <c r="WTH109" s="30"/>
      <c r="WTI109" s="30"/>
      <c r="WTJ109" s="30"/>
      <c r="WTK109" s="61"/>
      <c r="WTL109" s="60"/>
      <c r="WTM109" s="60"/>
      <c r="WTN109" s="60"/>
      <c r="WTO109" s="27"/>
      <c r="WTP109" s="61"/>
      <c r="WTQ109" s="61"/>
      <c r="WTR109" s="61"/>
      <c r="WTS109" s="30"/>
      <c r="WTT109" s="30"/>
      <c r="WTU109" s="30"/>
      <c r="WTV109" s="61"/>
      <c r="WTW109" s="30"/>
      <c r="WTX109" s="30"/>
      <c r="WTY109" s="30"/>
      <c r="WTZ109" s="30"/>
      <c r="WUA109" s="61"/>
      <c r="WUB109" s="60"/>
      <c r="WUC109" s="60"/>
      <c r="WUD109" s="60"/>
      <c r="WUE109" s="27"/>
      <c r="WUF109" s="61"/>
      <c r="WUG109" s="61"/>
      <c r="WUH109" s="61"/>
      <c r="WUI109" s="30"/>
      <c r="WUJ109" s="30"/>
      <c r="WUK109" s="30"/>
      <c r="WUL109" s="61"/>
      <c r="WUM109" s="30"/>
      <c r="WUN109" s="30"/>
      <c r="WUO109" s="30"/>
      <c r="WUP109" s="30"/>
      <c r="WUQ109" s="61"/>
      <c r="WUR109" s="60"/>
      <c r="WUS109" s="60"/>
      <c r="WUT109" s="60"/>
      <c r="WUU109" s="27"/>
      <c r="WUV109" s="61"/>
      <c r="WUW109" s="61"/>
      <c r="WUX109" s="61"/>
      <c r="WUY109" s="30"/>
      <c r="WUZ109" s="30"/>
      <c r="WVA109" s="30"/>
      <c r="WVB109" s="61"/>
      <c r="WVC109" s="30"/>
      <c r="WVD109" s="30"/>
      <c r="WVE109" s="30"/>
      <c r="WVF109" s="30"/>
      <c r="WVG109" s="61"/>
      <c r="WVH109" s="60"/>
      <c r="WVI109" s="60"/>
      <c r="WVJ109" s="60"/>
      <c r="WVK109" s="27"/>
      <c r="WVL109" s="61"/>
      <c r="WVM109" s="61"/>
      <c r="WVN109" s="61"/>
      <c r="WVO109" s="30"/>
      <c r="WVP109" s="30"/>
      <c r="WVQ109" s="30"/>
      <c r="WVR109" s="61"/>
      <c r="WVS109" s="30"/>
      <c r="WVT109" s="30"/>
      <c r="WVU109" s="30"/>
      <c r="WVV109" s="30"/>
      <c r="WVW109" s="61"/>
      <c r="WVX109" s="60"/>
      <c r="WVY109" s="60"/>
      <c r="WVZ109" s="60"/>
      <c r="WWA109" s="27"/>
      <c r="WWB109" s="61"/>
      <c r="WWC109" s="61"/>
      <c r="WWD109" s="61"/>
      <c r="WWE109" s="30"/>
      <c r="WWF109" s="30"/>
      <c r="WWG109" s="30"/>
      <c r="WWH109" s="61"/>
      <c r="WWI109" s="30"/>
      <c r="WWJ109" s="30"/>
      <c r="WWK109" s="30"/>
      <c r="WWL109" s="30"/>
      <c r="WWM109" s="61"/>
      <c r="WWN109" s="60"/>
      <c r="WWO109" s="60"/>
      <c r="WWP109" s="60"/>
      <c r="WWQ109" s="27"/>
      <c r="WWR109" s="61"/>
      <c r="WWS109" s="61"/>
      <c r="WWT109" s="61"/>
      <c r="WWU109" s="30"/>
      <c r="WWV109" s="30"/>
      <c r="WWW109" s="30"/>
      <c r="WWX109" s="61"/>
      <c r="WWY109" s="30"/>
      <c r="WWZ109" s="30"/>
      <c r="WXA109" s="30"/>
      <c r="WXB109" s="30"/>
      <c r="WXC109" s="61"/>
      <c r="WXD109" s="60"/>
      <c r="WXE109" s="60"/>
      <c r="WXF109" s="60"/>
      <c r="WXG109" s="27"/>
      <c r="WXH109" s="61"/>
      <c r="WXI109" s="61"/>
      <c r="WXJ109" s="61"/>
      <c r="WXK109" s="30"/>
      <c r="WXL109" s="30"/>
      <c r="WXM109" s="30"/>
      <c r="WXN109" s="61"/>
      <c r="WXO109" s="30"/>
      <c r="WXP109" s="30"/>
      <c r="WXQ109" s="30"/>
      <c r="WXR109" s="30"/>
      <c r="WXS109" s="61"/>
      <c r="WXT109" s="60"/>
      <c r="WXU109" s="60"/>
      <c r="WXV109" s="60"/>
      <c r="WXW109" s="27"/>
      <c r="WXX109" s="61"/>
      <c r="WXY109" s="61"/>
      <c r="WXZ109" s="61"/>
      <c r="WYA109" s="30"/>
      <c r="WYB109" s="30"/>
      <c r="WYC109" s="30"/>
      <c r="WYD109" s="61"/>
      <c r="WYE109" s="30"/>
      <c r="WYF109" s="30"/>
      <c r="WYG109" s="30"/>
      <c r="WYH109" s="30"/>
      <c r="WYI109" s="61"/>
      <c r="WYJ109" s="60"/>
      <c r="WYK109" s="60"/>
      <c r="WYL109" s="60"/>
      <c r="WYM109" s="27"/>
      <c r="WYN109" s="61"/>
      <c r="WYO109" s="61"/>
      <c r="WYP109" s="61"/>
      <c r="WYQ109" s="30"/>
      <c r="WYR109" s="30"/>
      <c r="WYS109" s="30"/>
      <c r="WYT109" s="61"/>
      <c r="WYU109" s="30"/>
      <c r="WYV109" s="30"/>
      <c r="WYW109" s="30"/>
      <c r="WYX109" s="30"/>
      <c r="WYY109" s="61"/>
      <c r="WYZ109" s="60"/>
      <c r="WZA109" s="60"/>
      <c r="WZB109" s="60"/>
      <c r="WZC109" s="27"/>
      <c r="WZD109" s="61"/>
      <c r="WZE109" s="61"/>
      <c r="WZF109" s="61"/>
      <c r="WZG109" s="30"/>
      <c r="WZH109" s="30"/>
      <c r="WZI109" s="30"/>
      <c r="WZJ109" s="61"/>
      <c r="WZK109" s="30"/>
      <c r="WZL109" s="30"/>
      <c r="WZM109" s="30"/>
      <c r="WZN109" s="30"/>
      <c r="WZO109" s="61"/>
      <c r="WZP109" s="60"/>
      <c r="WZQ109" s="60"/>
      <c r="WZR109" s="60"/>
      <c r="WZS109" s="27"/>
      <c r="WZT109" s="61"/>
      <c r="WZU109" s="61"/>
      <c r="WZV109" s="61"/>
      <c r="WZW109" s="30"/>
      <c r="WZX109" s="30"/>
      <c r="WZY109" s="30"/>
      <c r="WZZ109" s="61"/>
      <c r="XAA109" s="30"/>
      <c r="XAB109" s="30"/>
      <c r="XAC109" s="30"/>
      <c r="XAD109" s="30"/>
      <c r="XAE109" s="61"/>
      <c r="XAF109" s="60"/>
      <c r="XAG109" s="60"/>
      <c r="XAH109" s="60"/>
      <c r="XAI109" s="27"/>
      <c r="XAJ109" s="61"/>
      <c r="XAK109" s="61"/>
      <c r="XAL109" s="61"/>
      <c r="XAM109" s="30"/>
      <c r="XAN109" s="30"/>
      <c r="XAO109" s="30"/>
      <c r="XAP109" s="61"/>
      <c r="XAQ109" s="30"/>
      <c r="XAR109" s="30"/>
      <c r="XAS109" s="30"/>
      <c r="XAT109" s="30"/>
      <c r="XAU109" s="61"/>
      <c r="XAV109" s="60"/>
      <c r="XAW109" s="60"/>
      <c r="XAX109" s="60"/>
      <c r="XAY109" s="27"/>
      <c r="XAZ109" s="61"/>
      <c r="XBA109" s="61"/>
      <c r="XBB109" s="61"/>
      <c r="XBC109" s="30"/>
      <c r="XBD109" s="30"/>
      <c r="XBE109" s="30"/>
      <c r="XBF109" s="61"/>
      <c r="XBG109" s="30"/>
      <c r="XBH109" s="30"/>
      <c r="XBI109" s="30"/>
      <c r="XBJ109" s="30"/>
      <c r="XBK109" s="61"/>
      <c r="XBL109" s="60"/>
      <c r="XBM109" s="60"/>
      <c r="XBN109" s="60"/>
      <c r="XBO109" s="27"/>
      <c r="XBP109" s="61"/>
      <c r="XBQ109" s="61"/>
      <c r="XBR109" s="61"/>
      <c r="XBS109" s="30"/>
      <c r="XBT109" s="30"/>
      <c r="XBU109" s="30"/>
      <c r="XBV109" s="61"/>
      <c r="XBW109" s="30"/>
      <c r="XBX109" s="30"/>
      <c r="XBY109" s="30"/>
      <c r="XBZ109" s="30"/>
      <c r="XCA109" s="61"/>
      <c r="XCB109" s="60"/>
      <c r="XCC109" s="60"/>
      <c r="XCD109" s="60"/>
      <c r="XCE109" s="27"/>
      <c r="XCF109" s="61"/>
      <c r="XCG109" s="61"/>
      <c r="XCH109" s="61"/>
      <c r="XCI109" s="30"/>
      <c r="XCJ109" s="30"/>
      <c r="XCK109" s="30"/>
      <c r="XCL109" s="61"/>
      <c r="XCM109" s="30"/>
      <c r="XCN109" s="30"/>
      <c r="XCO109" s="30"/>
      <c r="XCP109" s="30"/>
      <c r="XCQ109" s="61"/>
      <c r="XCR109" s="60"/>
      <c r="XCS109" s="60"/>
      <c r="XCT109" s="60"/>
      <c r="XCU109" s="27"/>
      <c r="XCV109" s="61"/>
      <c r="XCW109" s="61"/>
      <c r="XCX109" s="61"/>
      <c r="XCY109" s="30"/>
      <c r="XCZ109" s="30"/>
      <c r="XDA109" s="30"/>
      <c r="XDB109" s="61"/>
      <c r="XDC109" s="30"/>
      <c r="XDD109" s="30"/>
      <c r="XDE109" s="30"/>
      <c r="XDF109" s="30"/>
      <c r="XDG109" s="61"/>
      <c r="XDH109" s="60"/>
      <c r="XDI109" s="60"/>
      <c r="XDJ109" s="60"/>
      <c r="XDK109" s="27"/>
      <c r="XDL109" s="61"/>
      <c r="XDM109" s="61"/>
      <c r="XDN109" s="61"/>
      <c r="XDO109" s="30"/>
      <c r="XDP109" s="30"/>
      <c r="XDQ109" s="30"/>
      <c r="XDR109" s="61"/>
      <c r="XDS109" s="30"/>
      <c r="XDT109" s="30"/>
      <c r="XDU109" s="30"/>
      <c r="XDV109" s="30"/>
      <c r="XDW109" s="61"/>
      <c r="XDX109" s="60"/>
      <c r="XDY109" s="60"/>
      <c r="XDZ109" s="60"/>
      <c r="XEA109" s="27"/>
      <c r="XEB109" s="61"/>
      <c r="XEC109" s="61"/>
      <c r="XED109" s="61"/>
      <c r="XEE109" s="30"/>
      <c r="XEF109" s="30"/>
      <c r="XEG109" s="30"/>
      <c r="XEH109" s="61"/>
      <c r="XEI109" s="30"/>
      <c r="XEJ109" s="30"/>
      <c r="XEK109" s="30"/>
      <c r="XEL109" s="30"/>
      <c r="XEM109" s="61"/>
      <c r="XEN109" s="60"/>
      <c r="XEO109" s="60"/>
      <c r="XEP109" s="60"/>
      <c r="XEQ109" s="27"/>
      <c r="XER109" s="61"/>
      <c r="XES109" s="61"/>
      <c r="XET109" s="61"/>
      <c r="XEU109" s="30"/>
      <c r="XEV109" s="30"/>
      <c r="XEW109" s="30"/>
      <c r="XEX109" s="61"/>
      <c r="XEY109" s="30"/>
      <c r="XEZ109" s="30"/>
      <c r="XFA109" s="30"/>
      <c r="XFB109" s="30"/>
      <c r="XFC109" s="61"/>
    </row>
    <row r="110" spans="1:16383" s="7" customFormat="1" ht="16.5" customHeight="1" x14ac:dyDescent="0.25">
      <c r="A110" s="114" t="s">
        <v>421</v>
      </c>
      <c r="B110" s="127" t="s">
        <v>159</v>
      </c>
      <c r="C110" s="127"/>
      <c r="D110" s="150" t="s">
        <v>160</v>
      </c>
      <c r="E110" s="116">
        <f>E111</f>
        <v>144924200</v>
      </c>
      <c r="F110" s="116">
        <f t="shared" si="39"/>
        <v>144924200</v>
      </c>
      <c r="G110" s="116">
        <f t="shared" ref="G110:O110" si="42">G111</f>
        <v>90440900</v>
      </c>
      <c r="H110" s="116">
        <f t="shared" si="42"/>
        <v>4280300</v>
      </c>
      <c r="I110" s="116">
        <f t="shared" si="42"/>
        <v>0</v>
      </c>
      <c r="J110" s="116">
        <f t="shared" si="42"/>
        <v>724100</v>
      </c>
      <c r="K110" s="116">
        <f t="shared" si="42"/>
        <v>0</v>
      </c>
      <c r="L110" s="116">
        <f t="shared" si="40"/>
        <v>724100</v>
      </c>
      <c r="M110" s="116">
        <f t="shared" si="42"/>
        <v>240000</v>
      </c>
      <c r="N110" s="116">
        <f t="shared" si="42"/>
        <v>0</v>
      </c>
      <c r="O110" s="116">
        <f t="shared" si="42"/>
        <v>0</v>
      </c>
      <c r="P110" s="116">
        <f t="shared" si="27"/>
        <v>145648300</v>
      </c>
      <c r="Q110" s="111"/>
      <c r="T110" s="6"/>
    </row>
    <row r="111" spans="1:16383" s="46" customFormat="1" ht="32.25" customHeight="1" x14ac:dyDescent="0.25">
      <c r="A111" s="118" t="s">
        <v>422</v>
      </c>
      <c r="B111" s="147" t="s">
        <v>158</v>
      </c>
      <c r="C111" s="147" t="s">
        <v>72</v>
      </c>
      <c r="D111" s="149" t="s">
        <v>94</v>
      </c>
      <c r="E111" s="69">
        <v>144924200</v>
      </c>
      <c r="F111" s="69">
        <f t="shared" si="39"/>
        <v>144924200</v>
      </c>
      <c r="G111" s="69">
        <v>90440900</v>
      </c>
      <c r="H111" s="69">
        <v>4280300</v>
      </c>
      <c r="I111" s="69">
        <v>0</v>
      </c>
      <c r="J111" s="69">
        <v>724100</v>
      </c>
      <c r="K111" s="69">
        <v>0</v>
      </c>
      <c r="L111" s="69">
        <f t="shared" si="40"/>
        <v>724100</v>
      </c>
      <c r="M111" s="69">
        <v>240000</v>
      </c>
      <c r="N111" s="69">
        <v>0</v>
      </c>
      <c r="O111" s="69">
        <v>0</v>
      </c>
      <c r="P111" s="69">
        <f t="shared" si="27"/>
        <v>145648300</v>
      </c>
      <c r="Q111" s="111"/>
    </row>
    <row r="112" spans="1:16383" s="1" customFormat="1" ht="18" customHeight="1" x14ac:dyDescent="0.25">
      <c r="A112" s="114" t="s">
        <v>423</v>
      </c>
      <c r="B112" s="127" t="s">
        <v>187</v>
      </c>
      <c r="C112" s="151"/>
      <c r="D112" s="152" t="s">
        <v>331</v>
      </c>
      <c r="E112" s="116">
        <f>E113</f>
        <v>17178800</v>
      </c>
      <c r="F112" s="116">
        <f t="shared" si="39"/>
        <v>17178800</v>
      </c>
      <c r="G112" s="116">
        <f t="shared" ref="G112:O112" si="43">G113</f>
        <v>0</v>
      </c>
      <c r="H112" s="116">
        <f t="shared" si="43"/>
        <v>0</v>
      </c>
      <c r="I112" s="116">
        <f t="shared" si="43"/>
        <v>0</v>
      </c>
      <c r="J112" s="116">
        <f t="shared" si="43"/>
        <v>0</v>
      </c>
      <c r="K112" s="116">
        <f t="shared" si="43"/>
        <v>0</v>
      </c>
      <c r="L112" s="116">
        <f t="shared" si="40"/>
        <v>0</v>
      </c>
      <c r="M112" s="116">
        <f t="shared" si="43"/>
        <v>0</v>
      </c>
      <c r="N112" s="116">
        <f t="shared" si="43"/>
        <v>0</v>
      </c>
      <c r="O112" s="116">
        <f t="shared" si="43"/>
        <v>0</v>
      </c>
      <c r="P112" s="116">
        <f t="shared" si="27"/>
        <v>17178800</v>
      </c>
      <c r="Q112" s="111"/>
      <c r="R112" s="60"/>
      <c r="S112" s="27"/>
      <c r="T112" s="61"/>
      <c r="U112" s="61"/>
      <c r="V112" s="61"/>
      <c r="W112" s="30"/>
      <c r="X112" s="30"/>
      <c r="Y112" s="30"/>
      <c r="Z112" s="61"/>
      <c r="AA112" s="30"/>
      <c r="AB112" s="30"/>
      <c r="AC112" s="30"/>
      <c r="AD112" s="30"/>
      <c r="AE112" s="61"/>
      <c r="AF112" s="60"/>
      <c r="AG112" s="60"/>
      <c r="AH112" s="60"/>
      <c r="AI112" s="27"/>
      <c r="AJ112" s="61"/>
      <c r="AK112" s="61"/>
      <c r="AL112" s="61"/>
      <c r="AM112" s="30"/>
      <c r="AN112" s="30"/>
      <c r="AO112" s="30"/>
      <c r="AP112" s="61"/>
      <c r="AQ112" s="30"/>
      <c r="AR112" s="30"/>
      <c r="AS112" s="30"/>
      <c r="AT112" s="30"/>
      <c r="AU112" s="61"/>
      <c r="AV112" s="60"/>
      <c r="AW112" s="60"/>
      <c r="AX112" s="60"/>
      <c r="AY112" s="27"/>
      <c r="AZ112" s="61"/>
      <c r="BA112" s="61"/>
      <c r="BB112" s="61"/>
      <c r="BC112" s="30"/>
      <c r="BD112" s="30"/>
      <c r="BE112" s="30"/>
      <c r="BF112" s="61"/>
      <c r="BG112" s="30"/>
      <c r="BH112" s="30"/>
      <c r="BI112" s="30"/>
      <c r="BJ112" s="30"/>
      <c r="BK112" s="61"/>
      <c r="BL112" s="60"/>
      <c r="BM112" s="60"/>
      <c r="BN112" s="60"/>
      <c r="BO112" s="27"/>
      <c r="BP112" s="61"/>
      <c r="BQ112" s="61"/>
      <c r="BR112" s="61"/>
      <c r="BS112" s="30"/>
      <c r="BT112" s="30"/>
      <c r="BU112" s="30"/>
      <c r="BV112" s="61"/>
      <c r="BW112" s="30"/>
      <c r="BX112" s="30"/>
      <c r="BY112" s="30"/>
      <c r="BZ112" s="30"/>
      <c r="CA112" s="61"/>
      <c r="CB112" s="60"/>
      <c r="CC112" s="60"/>
      <c r="CD112" s="60"/>
      <c r="CE112" s="27"/>
      <c r="CF112" s="61"/>
      <c r="CG112" s="61"/>
      <c r="CH112" s="61"/>
      <c r="CI112" s="30"/>
      <c r="CJ112" s="30"/>
      <c r="CK112" s="30"/>
      <c r="CL112" s="61"/>
      <c r="CM112" s="30"/>
      <c r="CN112" s="30"/>
      <c r="CO112" s="30"/>
      <c r="CP112" s="30"/>
      <c r="CQ112" s="61"/>
      <c r="CR112" s="60"/>
      <c r="CS112" s="60"/>
      <c r="CT112" s="60"/>
      <c r="CU112" s="27"/>
      <c r="CV112" s="61"/>
      <c r="CW112" s="61"/>
      <c r="CX112" s="61"/>
      <c r="CY112" s="30"/>
      <c r="CZ112" s="30"/>
      <c r="DA112" s="30"/>
      <c r="DB112" s="61"/>
      <c r="DC112" s="30"/>
      <c r="DD112" s="30"/>
      <c r="DE112" s="30"/>
      <c r="DF112" s="30"/>
      <c r="DG112" s="61"/>
      <c r="DH112" s="60"/>
      <c r="DI112" s="60"/>
      <c r="DJ112" s="60"/>
      <c r="DK112" s="27"/>
      <c r="DL112" s="61"/>
      <c r="DM112" s="61"/>
      <c r="DN112" s="61"/>
      <c r="DO112" s="30"/>
      <c r="DP112" s="30"/>
      <c r="DQ112" s="30"/>
      <c r="DR112" s="61"/>
      <c r="DS112" s="30"/>
      <c r="DT112" s="30"/>
      <c r="DU112" s="30"/>
      <c r="DV112" s="30"/>
      <c r="DW112" s="61"/>
      <c r="DX112" s="60"/>
      <c r="DY112" s="60"/>
      <c r="DZ112" s="60"/>
      <c r="EA112" s="27"/>
      <c r="EB112" s="61"/>
      <c r="EC112" s="61"/>
      <c r="ED112" s="61"/>
      <c r="EE112" s="30"/>
      <c r="EF112" s="30"/>
      <c r="EG112" s="30"/>
      <c r="EH112" s="61"/>
      <c r="EI112" s="30"/>
      <c r="EJ112" s="30"/>
      <c r="EK112" s="30"/>
      <c r="EL112" s="30"/>
      <c r="EM112" s="61"/>
      <c r="EN112" s="60"/>
      <c r="EO112" s="60"/>
      <c r="EP112" s="60"/>
      <c r="EQ112" s="27"/>
      <c r="ER112" s="61"/>
      <c r="ES112" s="61"/>
      <c r="ET112" s="61"/>
      <c r="EU112" s="30"/>
      <c r="EV112" s="30"/>
      <c r="EW112" s="30"/>
      <c r="EX112" s="61"/>
      <c r="EY112" s="30"/>
      <c r="EZ112" s="30"/>
      <c r="FA112" s="30"/>
      <c r="FB112" s="30"/>
      <c r="FC112" s="61"/>
      <c r="FD112" s="60"/>
      <c r="FE112" s="60"/>
      <c r="FF112" s="60"/>
      <c r="FG112" s="27"/>
      <c r="FH112" s="61"/>
      <c r="FI112" s="61"/>
      <c r="FJ112" s="61"/>
      <c r="FK112" s="30"/>
      <c r="FL112" s="30"/>
      <c r="FM112" s="30"/>
      <c r="FN112" s="61"/>
      <c r="FO112" s="30"/>
      <c r="FP112" s="30"/>
      <c r="FQ112" s="30"/>
      <c r="FR112" s="30"/>
      <c r="FS112" s="61"/>
      <c r="FT112" s="60"/>
      <c r="FU112" s="60"/>
      <c r="FV112" s="60"/>
      <c r="FW112" s="27"/>
      <c r="FX112" s="61"/>
      <c r="FY112" s="61"/>
      <c r="FZ112" s="61"/>
      <c r="GA112" s="30"/>
      <c r="GB112" s="30"/>
      <c r="GC112" s="30"/>
      <c r="GD112" s="61"/>
      <c r="GE112" s="30"/>
      <c r="GF112" s="30"/>
      <c r="GG112" s="30"/>
      <c r="GH112" s="30"/>
      <c r="GI112" s="61"/>
      <c r="GJ112" s="60"/>
      <c r="GK112" s="60"/>
      <c r="GL112" s="60"/>
      <c r="GM112" s="27"/>
      <c r="GN112" s="61"/>
      <c r="GO112" s="61"/>
      <c r="GP112" s="61"/>
      <c r="GQ112" s="30"/>
      <c r="GR112" s="30"/>
      <c r="GS112" s="30"/>
      <c r="GT112" s="61"/>
      <c r="GU112" s="30"/>
      <c r="GV112" s="30"/>
      <c r="GW112" s="30"/>
      <c r="GX112" s="30"/>
      <c r="GY112" s="61"/>
      <c r="GZ112" s="60"/>
      <c r="HA112" s="60"/>
      <c r="HB112" s="60"/>
      <c r="HC112" s="27"/>
      <c r="HD112" s="61"/>
      <c r="HE112" s="61"/>
      <c r="HF112" s="61"/>
      <c r="HG112" s="30"/>
      <c r="HH112" s="30"/>
      <c r="HI112" s="30"/>
      <c r="HJ112" s="61"/>
      <c r="HK112" s="30"/>
      <c r="HL112" s="30"/>
      <c r="HM112" s="30"/>
      <c r="HN112" s="30"/>
      <c r="HO112" s="61"/>
      <c r="HP112" s="60"/>
      <c r="HQ112" s="60"/>
      <c r="HR112" s="60"/>
      <c r="HS112" s="27"/>
      <c r="HT112" s="61"/>
      <c r="HU112" s="61"/>
      <c r="HV112" s="61"/>
      <c r="HW112" s="30"/>
      <c r="HX112" s="30"/>
      <c r="HY112" s="30"/>
      <c r="HZ112" s="61"/>
      <c r="IA112" s="30"/>
      <c r="IB112" s="30"/>
      <c r="IC112" s="30"/>
      <c r="ID112" s="30"/>
      <c r="IE112" s="61"/>
      <c r="IF112" s="60"/>
      <c r="IG112" s="60"/>
      <c r="IH112" s="60"/>
      <c r="II112" s="27"/>
      <c r="IJ112" s="61"/>
      <c r="IK112" s="61"/>
      <c r="IL112" s="61"/>
      <c r="IM112" s="30"/>
      <c r="IN112" s="30"/>
      <c r="IO112" s="30"/>
      <c r="IP112" s="61"/>
      <c r="IQ112" s="30"/>
      <c r="IR112" s="30"/>
      <c r="IS112" s="30"/>
      <c r="IT112" s="30"/>
      <c r="IU112" s="61"/>
      <c r="IV112" s="60"/>
      <c r="IW112" s="60"/>
      <c r="IX112" s="60"/>
      <c r="IY112" s="27"/>
      <c r="IZ112" s="61"/>
      <c r="JA112" s="61"/>
      <c r="JB112" s="61"/>
      <c r="JC112" s="30"/>
      <c r="JD112" s="30"/>
      <c r="JE112" s="30"/>
      <c r="JF112" s="61"/>
      <c r="JG112" s="30"/>
      <c r="JH112" s="30"/>
      <c r="JI112" s="30"/>
      <c r="JJ112" s="30"/>
      <c r="JK112" s="61"/>
      <c r="JL112" s="60"/>
      <c r="JM112" s="60"/>
      <c r="JN112" s="60"/>
      <c r="JO112" s="27"/>
      <c r="JP112" s="61"/>
      <c r="JQ112" s="61"/>
      <c r="JR112" s="61"/>
      <c r="JS112" s="30"/>
      <c r="JT112" s="30"/>
      <c r="JU112" s="30"/>
      <c r="JV112" s="61"/>
      <c r="JW112" s="30"/>
      <c r="JX112" s="30"/>
      <c r="JY112" s="30"/>
      <c r="JZ112" s="30"/>
      <c r="KA112" s="61"/>
      <c r="KB112" s="60"/>
      <c r="KC112" s="60"/>
      <c r="KD112" s="60"/>
      <c r="KE112" s="27"/>
      <c r="KF112" s="61"/>
      <c r="KG112" s="61"/>
      <c r="KH112" s="61"/>
      <c r="KI112" s="30"/>
      <c r="KJ112" s="30"/>
      <c r="KK112" s="30"/>
      <c r="KL112" s="61"/>
      <c r="KM112" s="30"/>
      <c r="KN112" s="30"/>
      <c r="KO112" s="30"/>
      <c r="KP112" s="30"/>
      <c r="KQ112" s="61"/>
      <c r="KR112" s="60"/>
      <c r="KS112" s="60"/>
      <c r="KT112" s="60"/>
      <c r="KU112" s="27"/>
      <c r="KV112" s="61"/>
      <c r="KW112" s="61"/>
      <c r="KX112" s="61"/>
      <c r="KY112" s="30"/>
      <c r="KZ112" s="30"/>
      <c r="LA112" s="30"/>
      <c r="LB112" s="61"/>
      <c r="LC112" s="30"/>
      <c r="LD112" s="30"/>
      <c r="LE112" s="30"/>
      <c r="LF112" s="30"/>
      <c r="LG112" s="61"/>
      <c r="LH112" s="60"/>
      <c r="LI112" s="60"/>
      <c r="LJ112" s="60"/>
      <c r="LK112" s="27"/>
      <c r="LL112" s="61"/>
      <c r="LM112" s="61"/>
      <c r="LN112" s="61"/>
      <c r="LO112" s="30"/>
      <c r="LP112" s="30"/>
      <c r="LQ112" s="30"/>
      <c r="LR112" s="61"/>
      <c r="LS112" s="30"/>
      <c r="LT112" s="30"/>
      <c r="LU112" s="30"/>
      <c r="LV112" s="30"/>
      <c r="LW112" s="61"/>
      <c r="LX112" s="60"/>
      <c r="LY112" s="60"/>
      <c r="LZ112" s="60"/>
      <c r="MA112" s="27"/>
      <c r="MB112" s="61"/>
      <c r="MC112" s="61"/>
      <c r="MD112" s="61"/>
      <c r="ME112" s="30"/>
      <c r="MF112" s="30"/>
      <c r="MG112" s="30"/>
      <c r="MH112" s="61"/>
      <c r="MI112" s="30"/>
      <c r="MJ112" s="30"/>
      <c r="MK112" s="30"/>
      <c r="ML112" s="30"/>
      <c r="MM112" s="61"/>
      <c r="MN112" s="60"/>
      <c r="MO112" s="60"/>
      <c r="MP112" s="60"/>
      <c r="MQ112" s="27"/>
      <c r="MR112" s="61"/>
      <c r="MS112" s="61"/>
      <c r="MT112" s="61"/>
      <c r="MU112" s="30"/>
      <c r="MV112" s="30"/>
      <c r="MW112" s="30"/>
      <c r="MX112" s="61"/>
      <c r="MY112" s="30"/>
      <c r="MZ112" s="30"/>
      <c r="NA112" s="30"/>
      <c r="NB112" s="30"/>
      <c r="NC112" s="61"/>
      <c r="ND112" s="60"/>
      <c r="NE112" s="60"/>
      <c r="NF112" s="60"/>
      <c r="NG112" s="27"/>
      <c r="NH112" s="61"/>
      <c r="NI112" s="61"/>
      <c r="NJ112" s="61"/>
      <c r="NK112" s="30"/>
      <c r="NL112" s="30"/>
      <c r="NM112" s="30"/>
      <c r="NN112" s="61"/>
      <c r="NO112" s="30"/>
      <c r="NP112" s="30"/>
      <c r="NQ112" s="30"/>
      <c r="NR112" s="30"/>
      <c r="NS112" s="61"/>
      <c r="NT112" s="60"/>
      <c r="NU112" s="60"/>
      <c r="NV112" s="60"/>
      <c r="NW112" s="27"/>
      <c r="NX112" s="61"/>
      <c r="NY112" s="61"/>
      <c r="NZ112" s="61"/>
      <c r="OA112" s="30"/>
      <c r="OB112" s="30"/>
      <c r="OC112" s="30"/>
      <c r="OD112" s="61"/>
      <c r="OE112" s="30"/>
      <c r="OF112" s="30"/>
      <c r="OG112" s="30"/>
      <c r="OH112" s="30"/>
      <c r="OI112" s="61"/>
      <c r="OJ112" s="60"/>
      <c r="OK112" s="60"/>
      <c r="OL112" s="60"/>
      <c r="OM112" s="27"/>
      <c r="ON112" s="61"/>
      <c r="OO112" s="61"/>
      <c r="OP112" s="61"/>
      <c r="OQ112" s="30"/>
      <c r="OR112" s="30"/>
      <c r="OS112" s="30"/>
      <c r="OT112" s="61"/>
      <c r="OU112" s="30"/>
      <c r="OV112" s="30"/>
      <c r="OW112" s="30"/>
      <c r="OX112" s="30"/>
      <c r="OY112" s="61"/>
      <c r="OZ112" s="60"/>
      <c r="PA112" s="60"/>
      <c r="PB112" s="60"/>
      <c r="PC112" s="27"/>
      <c r="PD112" s="61"/>
      <c r="PE112" s="61"/>
      <c r="PF112" s="61"/>
      <c r="PG112" s="30"/>
      <c r="PH112" s="30"/>
      <c r="PI112" s="30"/>
      <c r="PJ112" s="61"/>
      <c r="PK112" s="30"/>
      <c r="PL112" s="30"/>
      <c r="PM112" s="30"/>
      <c r="PN112" s="30"/>
      <c r="PO112" s="61"/>
      <c r="PP112" s="60"/>
      <c r="PQ112" s="60"/>
      <c r="PR112" s="60"/>
      <c r="PS112" s="27"/>
      <c r="PT112" s="61"/>
      <c r="PU112" s="61"/>
      <c r="PV112" s="61"/>
      <c r="PW112" s="30"/>
      <c r="PX112" s="30"/>
      <c r="PY112" s="30"/>
      <c r="PZ112" s="61"/>
      <c r="QA112" s="30"/>
      <c r="QB112" s="30"/>
      <c r="QC112" s="30"/>
      <c r="QD112" s="30"/>
      <c r="QE112" s="61"/>
      <c r="QF112" s="60"/>
      <c r="QG112" s="60"/>
      <c r="QH112" s="60"/>
      <c r="QI112" s="27"/>
      <c r="QJ112" s="61"/>
      <c r="QK112" s="61"/>
      <c r="QL112" s="61"/>
      <c r="QM112" s="30"/>
      <c r="QN112" s="30"/>
      <c r="QO112" s="30"/>
      <c r="QP112" s="61"/>
      <c r="QQ112" s="30"/>
      <c r="QR112" s="30"/>
      <c r="QS112" s="30"/>
      <c r="QT112" s="30"/>
      <c r="QU112" s="61"/>
      <c r="QV112" s="60"/>
      <c r="QW112" s="60"/>
      <c r="QX112" s="60"/>
      <c r="QY112" s="27"/>
      <c r="QZ112" s="61"/>
      <c r="RA112" s="61"/>
      <c r="RB112" s="61"/>
      <c r="RC112" s="30"/>
      <c r="RD112" s="30"/>
      <c r="RE112" s="30"/>
      <c r="RF112" s="61"/>
      <c r="RG112" s="30"/>
      <c r="RH112" s="30"/>
      <c r="RI112" s="30"/>
      <c r="RJ112" s="30"/>
      <c r="RK112" s="61"/>
      <c r="RL112" s="60"/>
      <c r="RM112" s="60"/>
      <c r="RN112" s="60"/>
      <c r="RO112" s="27"/>
      <c r="RP112" s="61"/>
      <c r="RQ112" s="61"/>
      <c r="RR112" s="61"/>
      <c r="RS112" s="30"/>
      <c r="RT112" s="30"/>
      <c r="RU112" s="30"/>
      <c r="RV112" s="61"/>
      <c r="RW112" s="30"/>
      <c r="RX112" s="30"/>
      <c r="RY112" s="30"/>
      <c r="RZ112" s="30"/>
      <c r="SA112" s="61"/>
      <c r="SB112" s="60"/>
      <c r="SC112" s="60"/>
      <c r="SD112" s="60"/>
      <c r="SE112" s="27"/>
      <c r="SF112" s="61"/>
      <c r="SG112" s="61"/>
      <c r="SH112" s="61"/>
      <c r="SI112" s="30"/>
      <c r="SJ112" s="30"/>
      <c r="SK112" s="30"/>
      <c r="SL112" s="61"/>
      <c r="SM112" s="30"/>
      <c r="SN112" s="30"/>
      <c r="SO112" s="30"/>
      <c r="SP112" s="30"/>
      <c r="SQ112" s="61"/>
      <c r="SR112" s="60"/>
      <c r="SS112" s="60"/>
      <c r="ST112" s="60"/>
      <c r="SU112" s="27"/>
      <c r="SV112" s="61"/>
      <c r="SW112" s="61"/>
      <c r="SX112" s="61"/>
      <c r="SY112" s="30"/>
      <c r="SZ112" s="30"/>
      <c r="TA112" s="30"/>
      <c r="TB112" s="61"/>
      <c r="TC112" s="30"/>
      <c r="TD112" s="30"/>
      <c r="TE112" s="30"/>
      <c r="TF112" s="30"/>
      <c r="TG112" s="61"/>
      <c r="TH112" s="60"/>
      <c r="TI112" s="60"/>
      <c r="TJ112" s="60"/>
      <c r="TK112" s="27"/>
      <c r="TL112" s="61"/>
      <c r="TM112" s="61"/>
      <c r="TN112" s="61"/>
      <c r="TO112" s="30"/>
      <c r="TP112" s="30"/>
      <c r="TQ112" s="30"/>
      <c r="TR112" s="61"/>
      <c r="TS112" s="30"/>
      <c r="TT112" s="30"/>
      <c r="TU112" s="30"/>
      <c r="TV112" s="30"/>
      <c r="TW112" s="61"/>
      <c r="TX112" s="60"/>
      <c r="TY112" s="60"/>
      <c r="TZ112" s="60"/>
      <c r="UA112" s="27"/>
      <c r="UB112" s="61"/>
      <c r="UC112" s="61"/>
      <c r="UD112" s="61"/>
      <c r="UE112" s="30"/>
      <c r="UF112" s="30"/>
      <c r="UG112" s="30"/>
      <c r="UH112" s="61"/>
      <c r="UI112" s="30"/>
      <c r="UJ112" s="30"/>
      <c r="UK112" s="30"/>
      <c r="UL112" s="30"/>
      <c r="UM112" s="61"/>
      <c r="UN112" s="60"/>
      <c r="UO112" s="60"/>
      <c r="UP112" s="60"/>
      <c r="UQ112" s="27"/>
      <c r="UR112" s="61"/>
      <c r="US112" s="61"/>
      <c r="UT112" s="61"/>
      <c r="UU112" s="30"/>
      <c r="UV112" s="30"/>
      <c r="UW112" s="30"/>
      <c r="UX112" s="61"/>
      <c r="UY112" s="30"/>
      <c r="UZ112" s="30"/>
      <c r="VA112" s="30"/>
      <c r="VB112" s="30"/>
      <c r="VC112" s="61"/>
      <c r="VD112" s="60"/>
      <c r="VE112" s="60"/>
      <c r="VF112" s="60"/>
      <c r="VG112" s="27"/>
      <c r="VH112" s="61"/>
      <c r="VI112" s="61"/>
      <c r="VJ112" s="61"/>
      <c r="VK112" s="30"/>
      <c r="VL112" s="30"/>
      <c r="VM112" s="30"/>
      <c r="VN112" s="61"/>
      <c r="VO112" s="30"/>
      <c r="VP112" s="30"/>
      <c r="VQ112" s="30"/>
      <c r="VR112" s="30"/>
      <c r="VS112" s="61"/>
      <c r="VT112" s="60"/>
      <c r="VU112" s="60"/>
      <c r="VV112" s="60"/>
      <c r="VW112" s="27"/>
      <c r="VX112" s="61"/>
      <c r="VY112" s="61"/>
      <c r="VZ112" s="61"/>
      <c r="WA112" s="30"/>
      <c r="WB112" s="30"/>
      <c r="WC112" s="30"/>
      <c r="WD112" s="61"/>
      <c r="WE112" s="30"/>
      <c r="WF112" s="30"/>
      <c r="WG112" s="30"/>
      <c r="WH112" s="30"/>
      <c r="WI112" s="61"/>
      <c r="WJ112" s="60"/>
      <c r="WK112" s="60"/>
      <c r="WL112" s="60"/>
      <c r="WM112" s="27"/>
      <c r="WN112" s="61"/>
      <c r="WO112" s="61"/>
      <c r="WP112" s="61"/>
      <c r="WQ112" s="30"/>
      <c r="WR112" s="30"/>
      <c r="WS112" s="30"/>
      <c r="WT112" s="61"/>
      <c r="WU112" s="30"/>
      <c r="WV112" s="30"/>
      <c r="WW112" s="30"/>
      <c r="WX112" s="30"/>
      <c r="WY112" s="61"/>
      <c r="WZ112" s="60"/>
      <c r="XA112" s="60"/>
      <c r="XB112" s="60"/>
      <c r="XC112" s="27"/>
      <c r="XD112" s="61"/>
      <c r="XE112" s="61"/>
      <c r="XF112" s="61"/>
      <c r="XG112" s="30"/>
      <c r="XH112" s="30"/>
      <c r="XI112" s="30"/>
      <c r="XJ112" s="61"/>
      <c r="XK112" s="30"/>
      <c r="XL112" s="30"/>
      <c r="XM112" s="30"/>
      <c r="XN112" s="30"/>
      <c r="XO112" s="61"/>
      <c r="XP112" s="60"/>
      <c r="XQ112" s="60"/>
      <c r="XR112" s="60"/>
      <c r="XS112" s="27"/>
      <c r="XT112" s="61"/>
      <c r="XU112" s="61"/>
      <c r="XV112" s="61"/>
      <c r="XW112" s="30"/>
      <c r="XX112" s="30"/>
      <c r="XY112" s="30"/>
      <c r="XZ112" s="61"/>
      <c r="YA112" s="30"/>
      <c r="YB112" s="30"/>
      <c r="YC112" s="30"/>
      <c r="YD112" s="30"/>
      <c r="YE112" s="61"/>
      <c r="YF112" s="60"/>
      <c r="YG112" s="60"/>
      <c r="YH112" s="60"/>
      <c r="YI112" s="27"/>
      <c r="YJ112" s="61"/>
      <c r="YK112" s="61"/>
      <c r="YL112" s="61"/>
      <c r="YM112" s="30"/>
      <c r="YN112" s="30"/>
      <c r="YO112" s="30"/>
      <c r="YP112" s="61"/>
      <c r="YQ112" s="30"/>
      <c r="YR112" s="30"/>
      <c r="YS112" s="30"/>
      <c r="YT112" s="30"/>
      <c r="YU112" s="61"/>
      <c r="YV112" s="60"/>
      <c r="YW112" s="60"/>
      <c r="YX112" s="60"/>
      <c r="YY112" s="27"/>
      <c r="YZ112" s="61"/>
      <c r="ZA112" s="61"/>
      <c r="ZB112" s="61"/>
      <c r="ZC112" s="30"/>
      <c r="ZD112" s="30"/>
      <c r="ZE112" s="30"/>
      <c r="ZF112" s="61"/>
      <c r="ZG112" s="30"/>
      <c r="ZH112" s="30"/>
      <c r="ZI112" s="30"/>
      <c r="ZJ112" s="30"/>
      <c r="ZK112" s="61"/>
      <c r="ZL112" s="60"/>
      <c r="ZM112" s="60"/>
      <c r="ZN112" s="60"/>
      <c r="ZO112" s="27"/>
      <c r="ZP112" s="61"/>
      <c r="ZQ112" s="61"/>
      <c r="ZR112" s="61"/>
      <c r="ZS112" s="30"/>
      <c r="ZT112" s="30"/>
      <c r="ZU112" s="30"/>
      <c r="ZV112" s="61"/>
      <c r="ZW112" s="30"/>
      <c r="ZX112" s="30"/>
      <c r="ZY112" s="30"/>
      <c r="ZZ112" s="30"/>
      <c r="AAA112" s="61"/>
      <c r="AAB112" s="60"/>
      <c r="AAC112" s="60"/>
      <c r="AAD112" s="60"/>
      <c r="AAE112" s="27"/>
      <c r="AAF112" s="61"/>
      <c r="AAG112" s="61"/>
      <c r="AAH112" s="61"/>
      <c r="AAI112" s="30"/>
      <c r="AAJ112" s="30"/>
      <c r="AAK112" s="30"/>
      <c r="AAL112" s="61"/>
      <c r="AAM112" s="30"/>
      <c r="AAN112" s="30"/>
      <c r="AAO112" s="30"/>
      <c r="AAP112" s="30"/>
      <c r="AAQ112" s="61"/>
      <c r="AAR112" s="60"/>
      <c r="AAS112" s="60"/>
      <c r="AAT112" s="60"/>
      <c r="AAU112" s="27"/>
      <c r="AAV112" s="61"/>
      <c r="AAW112" s="61"/>
      <c r="AAX112" s="61"/>
      <c r="AAY112" s="30"/>
      <c r="AAZ112" s="30"/>
      <c r="ABA112" s="30"/>
      <c r="ABB112" s="61"/>
      <c r="ABC112" s="30"/>
      <c r="ABD112" s="30"/>
      <c r="ABE112" s="30"/>
      <c r="ABF112" s="30"/>
      <c r="ABG112" s="61"/>
      <c r="ABH112" s="60"/>
      <c r="ABI112" s="60"/>
      <c r="ABJ112" s="60"/>
      <c r="ABK112" s="27"/>
      <c r="ABL112" s="61"/>
      <c r="ABM112" s="61"/>
      <c r="ABN112" s="61"/>
      <c r="ABO112" s="30"/>
      <c r="ABP112" s="30"/>
      <c r="ABQ112" s="30"/>
      <c r="ABR112" s="61"/>
      <c r="ABS112" s="30"/>
      <c r="ABT112" s="30"/>
      <c r="ABU112" s="30"/>
      <c r="ABV112" s="30"/>
      <c r="ABW112" s="61"/>
      <c r="ABX112" s="60"/>
      <c r="ABY112" s="60"/>
      <c r="ABZ112" s="60"/>
      <c r="ACA112" s="27"/>
      <c r="ACB112" s="61"/>
      <c r="ACC112" s="61"/>
      <c r="ACD112" s="61"/>
      <c r="ACE112" s="30"/>
      <c r="ACF112" s="30"/>
      <c r="ACG112" s="30"/>
      <c r="ACH112" s="61"/>
      <c r="ACI112" s="30"/>
      <c r="ACJ112" s="30"/>
      <c r="ACK112" s="30"/>
      <c r="ACL112" s="30"/>
      <c r="ACM112" s="61"/>
      <c r="ACN112" s="60"/>
      <c r="ACO112" s="60"/>
      <c r="ACP112" s="60"/>
      <c r="ACQ112" s="27"/>
      <c r="ACR112" s="61"/>
      <c r="ACS112" s="61"/>
      <c r="ACT112" s="61"/>
      <c r="ACU112" s="30"/>
      <c r="ACV112" s="30"/>
      <c r="ACW112" s="30"/>
      <c r="ACX112" s="61"/>
      <c r="ACY112" s="30"/>
      <c r="ACZ112" s="30"/>
      <c r="ADA112" s="30"/>
      <c r="ADB112" s="30"/>
      <c r="ADC112" s="61"/>
      <c r="ADD112" s="60"/>
      <c r="ADE112" s="60"/>
      <c r="ADF112" s="60"/>
      <c r="ADG112" s="27"/>
      <c r="ADH112" s="61"/>
      <c r="ADI112" s="61"/>
      <c r="ADJ112" s="61"/>
      <c r="ADK112" s="30"/>
      <c r="ADL112" s="30"/>
      <c r="ADM112" s="30"/>
      <c r="ADN112" s="61"/>
      <c r="ADO112" s="30"/>
      <c r="ADP112" s="30"/>
      <c r="ADQ112" s="30"/>
      <c r="ADR112" s="30"/>
      <c r="ADS112" s="61"/>
      <c r="ADT112" s="60"/>
      <c r="ADU112" s="60"/>
      <c r="ADV112" s="60"/>
      <c r="ADW112" s="27"/>
      <c r="ADX112" s="61"/>
      <c r="ADY112" s="61"/>
      <c r="ADZ112" s="61"/>
      <c r="AEA112" s="30"/>
      <c r="AEB112" s="30"/>
      <c r="AEC112" s="30"/>
      <c r="AED112" s="61"/>
      <c r="AEE112" s="30"/>
      <c r="AEF112" s="30"/>
      <c r="AEG112" s="30"/>
      <c r="AEH112" s="30"/>
      <c r="AEI112" s="61"/>
      <c r="AEJ112" s="60"/>
      <c r="AEK112" s="60"/>
      <c r="AEL112" s="60"/>
      <c r="AEM112" s="27"/>
      <c r="AEN112" s="61"/>
      <c r="AEO112" s="61"/>
      <c r="AEP112" s="61"/>
      <c r="AEQ112" s="30"/>
      <c r="AER112" s="30"/>
      <c r="AES112" s="30"/>
      <c r="AET112" s="61"/>
      <c r="AEU112" s="30"/>
      <c r="AEV112" s="30"/>
      <c r="AEW112" s="30"/>
      <c r="AEX112" s="30"/>
      <c r="AEY112" s="61"/>
      <c r="AEZ112" s="60"/>
      <c r="AFA112" s="60"/>
      <c r="AFB112" s="60"/>
      <c r="AFC112" s="27"/>
      <c r="AFD112" s="61"/>
      <c r="AFE112" s="61"/>
      <c r="AFF112" s="61"/>
      <c r="AFG112" s="30"/>
      <c r="AFH112" s="30"/>
      <c r="AFI112" s="30"/>
      <c r="AFJ112" s="61"/>
      <c r="AFK112" s="30"/>
      <c r="AFL112" s="30"/>
      <c r="AFM112" s="30"/>
      <c r="AFN112" s="30"/>
      <c r="AFO112" s="61"/>
      <c r="AFP112" s="60"/>
      <c r="AFQ112" s="60"/>
      <c r="AFR112" s="60"/>
      <c r="AFS112" s="27"/>
      <c r="AFT112" s="61"/>
      <c r="AFU112" s="61"/>
      <c r="AFV112" s="61"/>
      <c r="AFW112" s="30"/>
      <c r="AFX112" s="30"/>
      <c r="AFY112" s="30"/>
      <c r="AFZ112" s="61"/>
      <c r="AGA112" s="30"/>
      <c r="AGB112" s="30"/>
      <c r="AGC112" s="30"/>
      <c r="AGD112" s="30"/>
      <c r="AGE112" s="61"/>
      <c r="AGF112" s="60"/>
      <c r="AGG112" s="60"/>
      <c r="AGH112" s="60"/>
      <c r="AGI112" s="27"/>
      <c r="AGJ112" s="61"/>
      <c r="AGK112" s="61"/>
      <c r="AGL112" s="61"/>
      <c r="AGM112" s="30"/>
      <c r="AGN112" s="30"/>
      <c r="AGO112" s="30"/>
      <c r="AGP112" s="61"/>
      <c r="AGQ112" s="30"/>
      <c r="AGR112" s="30"/>
      <c r="AGS112" s="30"/>
      <c r="AGT112" s="30"/>
      <c r="AGU112" s="61"/>
      <c r="AGV112" s="60"/>
      <c r="AGW112" s="60"/>
      <c r="AGX112" s="60"/>
      <c r="AGY112" s="27"/>
      <c r="AGZ112" s="61"/>
      <c r="AHA112" s="61"/>
      <c r="AHB112" s="61"/>
      <c r="AHC112" s="30"/>
      <c r="AHD112" s="30"/>
      <c r="AHE112" s="30"/>
      <c r="AHF112" s="61"/>
      <c r="AHG112" s="30"/>
      <c r="AHH112" s="30"/>
      <c r="AHI112" s="30"/>
      <c r="AHJ112" s="30"/>
      <c r="AHK112" s="61"/>
      <c r="AHL112" s="60"/>
      <c r="AHM112" s="60"/>
      <c r="AHN112" s="60"/>
      <c r="AHO112" s="27"/>
      <c r="AHP112" s="61"/>
      <c r="AHQ112" s="61"/>
      <c r="AHR112" s="61"/>
      <c r="AHS112" s="30"/>
      <c r="AHT112" s="30"/>
      <c r="AHU112" s="30"/>
      <c r="AHV112" s="61"/>
      <c r="AHW112" s="30"/>
      <c r="AHX112" s="30"/>
      <c r="AHY112" s="30"/>
      <c r="AHZ112" s="30"/>
      <c r="AIA112" s="61"/>
      <c r="AIB112" s="60"/>
      <c r="AIC112" s="60"/>
      <c r="AID112" s="60"/>
      <c r="AIE112" s="27"/>
      <c r="AIF112" s="61"/>
      <c r="AIG112" s="61"/>
      <c r="AIH112" s="61"/>
      <c r="AII112" s="30"/>
      <c r="AIJ112" s="30"/>
      <c r="AIK112" s="30"/>
      <c r="AIL112" s="61"/>
      <c r="AIM112" s="30"/>
      <c r="AIN112" s="30"/>
      <c r="AIO112" s="30"/>
      <c r="AIP112" s="30"/>
      <c r="AIQ112" s="61"/>
      <c r="AIR112" s="60"/>
      <c r="AIS112" s="60"/>
      <c r="AIT112" s="60"/>
      <c r="AIU112" s="27"/>
      <c r="AIV112" s="61"/>
      <c r="AIW112" s="61"/>
      <c r="AIX112" s="61"/>
      <c r="AIY112" s="30"/>
      <c r="AIZ112" s="30"/>
      <c r="AJA112" s="30"/>
      <c r="AJB112" s="61"/>
      <c r="AJC112" s="30"/>
      <c r="AJD112" s="30"/>
      <c r="AJE112" s="30"/>
      <c r="AJF112" s="30"/>
      <c r="AJG112" s="61"/>
      <c r="AJH112" s="60"/>
      <c r="AJI112" s="60"/>
      <c r="AJJ112" s="60"/>
      <c r="AJK112" s="27"/>
      <c r="AJL112" s="61"/>
      <c r="AJM112" s="61"/>
      <c r="AJN112" s="61"/>
      <c r="AJO112" s="30"/>
      <c r="AJP112" s="30"/>
      <c r="AJQ112" s="30"/>
      <c r="AJR112" s="61"/>
      <c r="AJS112" s="30"/>
      <c r="AJT112" s="30"/>
      <c r="AJU112" s="30"/>
      <c r="AJV112" s="30"/>
      <c r="AJW112" s="61"/>
      <c r="AJX112" s="60"/>
      <c r="AJY112" s="60"/>
      <c r="AJZ112" s="60"/>
      <c r="AKA112" s="27"/>
      <c r="AKB112" s="61"/>
      <c r="AKC112" s="61"/>
      <c r="AKD112" s="61"/>
      <c r="AKE112" s="30"/>
      <c r="AKF112" s="30"/>
      <c r="AKG112" s="30"/>
      <c r="AKH112" s="61"/>
      <c r="AKI112" s="30"/>
      <c r="AKJ112" s="30"/>
      <c r="AKK112" s="30"/>
      <c r="AKL112" s="30"/>
      <c r="AKM112" s="61"/>
      <c r="AKN112" s="60"/>
      <c r="AKO112" s="60"/>
      <c r="AKP112" s="60"/>
      <c r="AKQ112" s="27"/>
      <c r="AKR112" s="61"/>
      <c r="AKS112" s="61"/>
      <c r="AKT112" s="61"/>
      <c r="AKU112" s="30"/>
      <c r="AKV112" s="30"/>
      <c r="AKW112" s="30"/>
      <c r="AKX112" s="61"/>
      <c r="AKY112" s="30"/>
      <c r="AKZ112" s="30"/>
      <c r="ALA112" s="30"/>
      <c r="ALB112" s="30"/>
      <c r="ALC112" s="61"/>
      <c r="ALD112" s="60"/>
      <c r="ALE112" s="60"/>
      <c r="ALF112" s="60"/>
      <c r="ALG112" s="27"/>
      <c r="ALH112" s="61"/>
      <c r="ALI112" s="61"/>
      <c r="ALJ112" s="61"/>
      <c r="ALK112" s="30"/>
      <c r="ALL112" s="30"/>
      <c r="ALM112" s="30"/>
      <c r="ALN112" s="61"/>
      <c r="ALO112" s="30"/>
      <c r="ALP112" s="30"/>
      <c r="ALQ112" s="30"/>
      <c r="ALR112" s="30"/>
      <c r="ALS112" s="61"/>
      <c r="ALT112" s="60"/>
      <c r="ALU112" s="60"/>
      <c r="ALV112" s="60"/>
      <c r="ALW112" s="27"/>
      <c r="ALX112" s="61"/>
      <c r="ALY112" s="61"/>
      <c r="ALZ112" s="61"/>
      <c r="AMA112" s="30"/>
      <c r="AMB112" s="30"/>
      <c r="AMC112" s="30"/>
      <c r="AMD112" s="61"/>
      <c r="AME112" s="30"/>
      <c r="AMF112" s="30"/>
      <c r="AMG112" s="30"/>
      <c r="AMH112" s="30"/>
      <c r="AMI112" s="61"/>
      <c r="AMJ112" s="60"/>
      <c r="AMK112" s="60"/>
      <c r="AML112" s="60"/>
      <c r="AMM112" s="27"/>
      <c r="AMN112" s="61"/>
      <c r="AMO112" s="61"/>
      <c r="AMP112" s="61"/>
      <c r="AMQ112" s="30"/>
      <c r="AMR112" s="30"/>
      <c r="AMS112" s="30"/>
      <c r="AMT112" s="61"/>
      <c r="AMU112" s="30"/>
      <c r="AMV112" s="30"/>
      <c r="AMW112" s="30"/>
      <c r="AMX112" s="30"/>
      <c r="AMY112" s="61"/>
      <c r="AMZ112" s="60"/>
      <c r="ANA112" s="60"/>
      <c r="ANB112" s="60"/>
      <c r="ANC112" s="27"/>
      <c r="AND112" s="61"/>
      <c r="ANE112" s="61"/>
      <c r="ANF112" s="61"/>
      <c r="ANG112" s="30"/>
      <c r="ANH112" s="30"/>
      <c r="ANI112" s="30"/>
      <c r="ANJ112" s="61"/>
      <c r="ANK112" s="30"/>
      <c r="ANL112" s="30"/>
      <c r="ANM112" s="30"/>
      <c r="ANN112" s="30"/>
      <c r="ANO112" s="61"/>
      <c r="ANP112" s="60"/>
      <c r="ANQ112" s="60"/>
      <c r="ANR112" s="60"/>
      <c r="ANS112" s="27"/>
      <c r="ANT112" s="61"/>
      <c r="ANU112" s="61"/>
      <c r="ANV112" s="61"/>
      <c r="ANW112" s="30"/>
      <c r="ANX112" s="30"/>
      <c r="ANY112" s="30"/>
      <c r="ANZ112" s="61"/>
      <c r="AOA112" s="30"/>
      <c r="AOB112" s="30"/>
      <c r="AOC112" s="30"/>
      <c r="AOD112" s="30"/>
      <c r="AOE112" s="61"/>
      <c r="AOF112" s="60"/>
      <c r="AOG112" s="60"/>
      <c r="AOH112" s="60"/>
      <c r="AOI112" s="27"/>
      <c r="AOJ112" s="61"/>
      <c r="AOK112" s="61"/>
      <c r="AOL112" s="61"/>
      <c r="AOM112" s="30"/>
      <c r="AON112" s="30"/>
      <c r="AOO112" s="30"/>
      <c r="AOP112" s="61"/>
      <c r="AOQ112" s="30"/>
      <c r="AOR112" s="30"/>
      <c r="AOS112" s="30"/>
      <c r="AOT112" s="30"/>
      <c r="AOU112" s="61"/>
      <c r="AOV112" s="60"/>
      <c r="AOW112" s="60"/>
      <c r="AOX112" s="60"/>
      <c r="AOY112" s="27"/>
      <c r="AOZ112" s="61"/>
      <c r="APA112" s="61"/>
      <c r="APB112" s="61"/>
      <c r="APC112" s="30"/>
      <c r="APD112" s="30"/>
      <c r="APE112" s="30"/>
      <c r="APF112" s="61"/>
      <c r="APG112" s="30"/>
      <c r="APH112" s="30"/>
      <c r="API112" s="30"/>
      <c r="APJ112" s="30"/>
      <c r="APK112" s="61"/>
      <c r="APL112" s="60"/>
      <c r="APM112" s="60"/>
      <c r="APN112" s="60"/>
      <c r="APO112" s="27"/>
      <c r="APP112" s="61"/>
      <c r="APQ112" s="61"/>
      <c r="APR112" s="61"/>
      <c r="APS112" s="30"/>
      <c r="APT112" s="30"/>
      <c r="APU112" s="30"/>
      <c r="APV112" s="61"/>
      <c r="APW112" s="30"/>
      <c r="APX112" s="30"/>
      <c r="APY112" s="30"/>
      <c r="APZ112" s="30"/>
      <c r="AQA112" s="61"/>
      <c r="AQB112" s="60"/>
      <c r="AQC112" s="60"/>
      <c r="AQD112" s="60"/>
      <c r="AQE112" s="27"/>
      <c r="AQF112" s="61"/>
      <c r="AQG112" s="61"/>
      <c r="AQH112" s="61"/>
      <c r="AQI112" s="30"/>
      <c r="AQJ112" s="30"/>
      <c r="AQK112" s="30"/>
      <c r="AQL112" s="61"/>
      <c r="AQM112" s="30"/>
      <c r="AQN112" s="30"/>
      <c r="AQO112" s="30"/>
      <c r="AQP112" s="30"/>
      <c r="AQQ112" s="61"/>
      <c r="AQR112" s="60"/>
      <c r="AQS112" s="60"/>
      <c r="AQT112" s="60"/>
      <c r="AQU112" s="27"/>
      <c r="AQV112" s="61"/>
      <c r="AQW112" s="61"/>
      <c r="AQX112" s="61"/>
      <c r="AQY112" s="30"/>
      <c r="AQZ112" s="30"/>
      <c r="ARA112" s="30"/>
      <c r="ARB112" s="61"/>
      <c r="ARC112" s="30"/>
      <c r="ARD112" s="30"/>
      <c r="ARE112" s="30"/>
      <c r="ARF112" s="30"/>
      <c r="ARG112" s="61"/>
      <c r="ARH112" s="60"/>
      <c r="ARI112" s="60"/>
      <c r="ARJ112" s="60"/>
      <c r="ARK112" s="27"/>
      <c r="ARL112" s="61"/>
      <c r="ARM112" s="61"/>
      <c r="ARN112" s="61"/>
      <c r="ARO112" s="30"/>
      <c r="ARP112" s="30"/>
      <c r="ARQ112" s="30"/>
      <c r="ARR112" s="61"/>
      <c r="ARS112" s="30"/>
      <c r="ART112" s="30"/>
      <c r="ARU112" s="30"/>
      <c r="ARV112" s="30"/>
      <c r="ARW112" s="61"/>
      <c r="ARX112" s="60"/>
      <c r="ARY112" s="60"/>
      <c r="ARZ112" s="60"/>
      <c r="ASA112" s="27"/>
      <c r="ASB112" s="61"/>
      <c r="ASC112" s="61"/>
      <c r="ASD112" s="61"/>
      <c r="ASE112" s="30"/>
      <c r="ASF112" s="30"/>
      <c r="ASG112" s="30"/>
      <c r="ASH112" s="61"/>
      <c r="ASI112" s="30"/>
      <c r="ASJ112" s="30"/>
      <c r="ASK112" s="30"/>
      <c r="ASL112" s="30"/>
      <c r="ASM112" s="61"/>
      <c r="ASN112" s="60"/>
      <c r="ASO112" s="60"/>
      <c r="ASP112" s="60"/>
      <c r="ASQ112" s="27"/>
      <c r="ASR112" s="61"/>
      <c r="ASS112" s="61"/>
      <c r="AST112" s="61"/>
      <c r="ASU112" s="30"/>
      <c r="ASV112" s="30"/>
      <c r="ASW112" s="30"/>
      <c r="ASX112" s="61"/>
      <c r="ASY112" s="30"/>
      <c r="ASZ112" s="30"/>
      <c r="ATA112" s="30"/>
      <c r="ATB112" s="30"/>
      <c r="ATC112" s="61"/>
      <c r="ATD112" s="60"/>
      <c r="ATE112" s="60"/>
      <c r="ATF112" s="60"/>
      <c r="ATG112" s="27"/>
      <c r="ATH112" s="61"/>
      <c r="ATI112" s="61"/>
      <c r="ATJ112" s="61"/>
      <c r="ATK112" s="30"/>
      <c r="ATL112" s="30"/>
      <c r="ATM112" s="30"/>
      <c r="ATN112" s="61"/>
      <c r="ATO112" s="30"/>
      <c r="ATP112" s="30"/>
      <c r="ATQ112" s="30"/>
      <c r="ATR112" s="30"/>
      <c r="ATS112" s="61"/>
      <c r="ATT112" s="60"/>
      <c r="ATU112" s="60"/>
      <c r="ATV112" s="60"/>
      <c r="ATW112" s="27"/>
      <c r="ATX112" s="61"/>
      <c r="ATY112" s="61"/>
      <c r="ATZ112" s="61"/>
      <c r="AUA112" s="30"/>
      <c r="AUB112" s="30"/>
      <c r="AUC112" s="30"/>
      <c r="AUD112" s="61"/>
      <c r="AUE112" s="30"/>
      <c r="AUF112" s="30"/>
      <c r="AUG112" s="30"/>
      <c r="AUH112" s="30"/>
      <c r="AUI112" s="61"/>
      <c r="AUJ112" s="60"/>
      <c r="AUK112" s="60"/>
      <c r="AUL112" s="60"/>
      <c r="AUM112" s="27"/>
      <c r="AUN112" s="61"/>
      <c r="AUO112" s="61"/>
      <c r="AUP112" s="61"/>
      <c r="AUQ112" s="30"/>
      <c r="AUR112" s="30"/>
      <c r="AUS112" s="30"/>
      <c r="AUT112" s="61"/>
      <c r="AUU112" s="30"/>
      <c r="AUV112" s="30"/>
      <c r="AUW112" s="30"/>
      <c r="AUX112" s="30"/>
      <c r="AUY112" s="61"/>
      <c r="AUZ112" s="60"/>
      <c r="AVA112" s="60"/>
      <c r="AVB112" s="60"/>
      <c r="AVC112" s="27"/>
      <c r="AVD112" s="61"/>
      <c r="AVE112" s="61"/>
      <c r="AVF112" s="61"/>
      <c r="AVG112" s="30"/>
      <c r="AVH112" s="30"/>
      <c r="AVI112" s="30"/>
      <c r="AVJ112" s="61"/>
      <c r="AVK112" s="30"/>
      <c r="AVL112" s="30"/>
      <c r="AVM112" s="30"/>
      <c r="AVN112" s="30"/>
      <c r="AVO112" s="61"/>
      <c r="AVP112" s="60"/>
      <c r="AVQ112" s="60"/>
      <c r="AVR112" s="60"/>
      <c r="AVS112" s="27"/>
      <c r="AVT112" s="61"/>
      <c r="AVU112" s="61"/>
      <c r="AVV112" s="61"/>
      <c r="AVW112" s="30"/>
      <c r="AVX112" s="30"/>
      <c r="AVY112" s="30"/>
      <c r="AVZ112" s="61"/>
      <c r="AWA112" s="30"/>
      <c r="AWB112" s="30"/>
      <c r="AWC112" s="30"/>
      <c r="AWD112" s="30"/>
      <c r="AWE112" s="61"/>
      <c r="AWF112" s="60"/>
      <c r="AWG112" s="60"/>
      <c r="AWH112" s="60"/>
      <c r="AWI112" s="27"/>
      <c r="AWJ112" s="61"/>
      <c r="AWK112" s="61"/>
      <c r="AWL112" s="61"/>
      <c r="AWM112" s="30"/>
      <c r="AWN112" s="30"/>
      <c r="AWO112" s="30"/>
      <c r="AWP112" s="61"/>
      <c r="AWQ112" s="30"/>
      <c r="AWR112" s="30"/>
      <c r="AWS112" s="30"/>
      <c r="AWT112" s="30"/>
      <c r="AWU112" s="61"/>
      <c r="AWV112" s="60"/>
      <c r="AWW112" s="60"/>
      <c r="AWX112" s="60"/>
      <c r="AWY112" s="27"/>
      <c r="AWZ112" s="61"/>
      <c r="AXA112" s="61"/>
      <c r="AXB112" s="61"/>
      <c r="AXC112" s="30"/>
      <c r="AXD112" s="30"/>
      <c r="AXE112" s="30"/>
      <c r="AXF112" s="61"/>
      <c r="AXG112" s="30"/>
      <c r="AXH112" s="30"/>
      <c r="AXI112" s="30"/>
      <c r="AXJ112" s="30"/>
      <c r="AXK112" s="61"/>
      <c r="AXL112" s="60"/>
      <c r="AXM112" s="60"/>
      <c r="AXN112" s="60"/>
      <c r="AXO112" s="27"/>
      <c r="AXP112" s="61"/>
      <c r="AXQ112" s="61"/>
      <c r="AXR112" s="61"/>
      <c r="AXS112" s="30"/>
      <c r="AXT112" s="30"/>
      <c r="AXU112" s="30"/>
      <c r="AXV112" s="61"/>
      <c r="AXW112" s="30"/>
      <c r="AXX112" s="30"/>
      <c r="AXY112" s="30"/>
      <c r="AXZ112" s="30"/>
      <c r="AYA112" s="61"/>
      <c r="AYB112" s="60"/>
      <c r="AYC112" s="60"/>
      <c r="AYD112" s="60"/>
      <c r="AYE112" s="27"/>
      <c r="AYF112" s="61"/>
      <c r="AYG112" s="61"/>
      <c r="AYH112" s="61"/>
      <c r="AYI112" s="30"/>
      <c r="AYJ112" s="30"/>
      <c r="AYK112" s="30"/>
      <c r="AYL112" s="61"/>
      <c r="AYM112" s="30"/>
      <c r="AYN112" s="30"/>
      <c r="AYO112" s="30"/>
      <c r="AYP112" s="30"/>
      <c r="AYQ112" s="61"/>
      <c r="AYR112" s="60"/>
      <c r="AYS112" s="60"/>
      <c r="AYT112" s="60"/>
      <c r="AYU112" s="27"/>
      <c r="AYV112" s="61"/>
      <c r="AYW112" s="61"/>
      <c r="AYX112" s="61"/>
      <c r="AYY112" s="30"/>
      <c r="AYZ112" s="30"/>
      <c r="AZA112" s="30"/>
      <c r="AZB112" s="61"/>
      <c r="AZC112" s="30"/>
      <c r="AZD112" s="30"/>
      <c r="AZE112" s="30"/>
      <c r="AZF112" s="30"/>
      <c r="AZG112" s="61"/>
      <c r="AZH112" s="60"/>
      <c r="AZI112" s="60"/>
      <c r="AZJ112" s="60"/>
      <c r="AZK112" s="27"/>
      <c r="AZL112" s="61"/>
      <c r="AZM112" s="61"/>
      <c r="AZN112" s="61"/>
      <c r="AZO112" s="30"/>
      <c r="AZP112" s="30"/>
      <c r="AZQ112" s="30"/>
      <c r="AZR112" s="61"/>
      <c r="AZS112" s="30"/>
      <c r="AZT112" s="30"/>
      <c r="AZU112" s="30"/>
      <c r="AZV112" s="30"/>
      <c r="AZW112" s="61"/>
      <c r="AZX112" s="60"/>
      <c r="AZY112" s="60"/>
      <c r="AZZ112" s="60"/>
      <c r="BAA112" s="27"/>
      <c r="BAB112" s="61"/>
      <c r="BAC112" s="61"/>
      <c r="BAD112" s="61"/>
      <c r="BAE112" s="30"/>
      <c r="BAF112" s="30"/>
      <c r="BAG112" s="30"/>
      <c r="BAH112" s="61"/>
      <c r="BAI112" s="30"/>
      <c r="BAJ112" s="30"/>
      <c r="BAK112" s="30"/>
      <c r="BAL112" s="30"/>
      <c r="BAM112" s="61"/>
      <c r="BAN112" s="60"/>
      <c r="BAO112" s="60"/>
      <c r="BAP112" s="60"/>
      <c r="BAQ112" s="27"/>
      <c r="BAR112" s="61"/>
      <c r="BAS112" s="61"/>
      <c r="BAT112" s="61"/>
      <c r="BAU112" s="30"/>
      <c r="BAV112" s="30"/>
      <c r="BAW112" s="30"/>
      <c r="BAX112" s="61"/>
      <c r="BAY112" s="30"/>
      <c r="BAZ112" s="30"/>
      <c r="BBA112" s="30"/>
      <c r="BBB112" s="30"/>
      <c r="BBC112" s="61"/>
      <c r="BBD112" s="60"/>
      <c r="BBE112" s="60"/>
      <c r="BBF112" s="60"/>
      <c r="BBG112" s="27"/>
      <c r="BBH112" s="61"/>
      <c r="BBI112" s="61"/>
      <c r="BBJ112" s="61"/>
      <c r="BBK112" s="30"/>
      <c r="BBL112" s="30"/>
      <c r="BBM112" s="30"/>
      <c r="BBN112" s="61"/>
      <c r="BBO112" s="30"/>
      <c r="BBP112" s="30"/>
      <c r="BBQ112" s="30"/>
      <c r="BBR112" s="30"/>
      <c r="BBS112" s="61"/>
      <c r="BBT112" s="60"/>
      <c r="BBU112" s="60"/>
      <c r="BBV112" s="60"/>
      <c r="BBW112" s="27"/>
      <c r="BBX112" s="61"/>
      <c r="BBY112" s="61"/>
      <c r="BBZ112" s="61"/>
      <c r="BCA112" s="30"/>
      <c r="BCB112" s="30"/>
      <c r="BCC112" s="30"/>
      <c r="BCD112" s="61"/>
      <c r="BCE112" s="30"/>
      <c r="BCF112" s="30"/>
      <c r="BCG112" s="30"/>
      <c r="BCH112" s="30"/>
      <c r="BCI112" s="61"/>
      <c r="BCJ112" s="60"/>
      <c r="BCK112" s="60"/>
      <c r="BCL112" s="60"/>
      <c r="BCM112" s="27"/>
      <c r="BCN112" s="61"/>
      <c r="BCO112" s="61"/>
      <c r="BCP112" s="61"/>
      <c r="BCQ112" s="30"/>
      <c r="BCR112" s="30"/>
      <c r="BCS112" s="30"/>
      <c r="BCT112" s="61"/>
      <c r="BCU112" s="30"/>
      <c r="BCV112" s="30"/>
      <c r="BCW112" s="30"/>
      <c r="BCX112" s="30"/>
      <c r="BCY112" s="61"/>
      <c r="BCZ112" s="60"/>
      <c r="BDA112" s="60"/>
      <c r="BDB112" s="60"/>
      <c r="BDC112" s="27"/>
      <c r="BDD112" s="61"/>
      <c r="BDE112" s="61"/>
      <c r="BDF112" s="61"/>
      <c r="BDG112" s="30"/>
      <c r="BDH112" s="30"/>
      <c r="BDI112" s="30"/>
      <c r="BDJ112" s="61"/>
      <c r="BDK112" s="30"/>
      <c r="BDL112" s="30"/>
      <c r="BDM112" s="30"/>
      <c r="BDN112" s="30"/>
      <c r="BDO112" s="61"/>
      <c r="BDP112" s="60"/>
      <c r="BDQ112" s="60"/>
      <c r="BDR112" s="60"/>
      <c r="BDS112" s="27"/>
      <c r="BDT112" s="61"/>
      <c r="BDU112" s="61"/>
      <c r="BDV112" s="61"/>
      <c r="BDW112" s="30"/>
      <c r="BDX112" s="30"/>
      <c r="BDY112" s="30"/>
      <c r="BDZ112" s="61"/>
      <c r="BEA112" s="30"/>
      <c r="BEB112" s="30"/>
      <c r="BEC112" s="30"/>
      <c r="BED112" s="30"/>
      <c r="BEE112" s="61"/>
      <c r="BEF112" s="60"/>
      <c r="BEG112" s="60"/>
      <c r="BEH112" s="60"/>
      <c r="BEI112" s="27"/>
      <c r="BEJ112" s="61"/>
      <c r="BEK112" s="61"/>
      <c r="BEL112" s="61"/>
      <c r="BEM112" s="30"/>
      <c r="BEN112" s="30"/>
      <c r="BEO112" s="30"/>
      <c r="BEP112" s="61"/>
      <c r="BEQ112" s="30"/>
      <c r="BER112" s="30"/>
      <c r="BES112" s="30"/>
      <c r="BET112" s="30"/>
      <c r="BEU112" s="61"/>
      <c r="BEV112" s="60"/>
      <c r="BEW112" s="60"/>
      <c r="BEX112" s="60"/>
      <c r="BEY112" s="27"/>
      <c r="BEZ112" s="61"/>
      <c r="BFA112" s="61"/>
      <c r="BFB112" s="61"/>
      <c r="BFC112" s="30"/>
      <c r="BFD112" s="30"/>
      <c r="BFE112" s="30"/>
      <c r="BFF112" s="61"/>
      <c r="BFG112" s="30"/>
      <c r="BFH112" s="30"/>
      <c r="BFI112" s="30"/>
      <c r="BFJ112" s="30"/>
      <c r="BFK112" s="61"/>
      <c r="BFL112" s="60"/>
      <c r="BFM112" s="60"/>
      <c r="BFN112" s="60"/>
      <c r="BFO112" s="27"/>
      <c r="BFP112" s="61"/>
      <c r="BFQ112" s="61"/>
      <c r="BFR112" s="61"/>
      <c r="BFS112" s="30"/>
      <c r="BFT112" s="30"/>
      <c r="BFU112" s="30"/>
      <c r="BFV112" s="61"/>
      <c r="BFW112" s="30"/>
      <c r="BFX112" s="30"/>
      <c r="BFY112" s="30"/>
      <c r="BFZ112" s="30"/>
      <c r="BGA112" s="61"/>
      <c r="BGB112" s="60"/>
      <c r="BGC112" s="60"/>
      <c r="BGD112" s="60"/>
      <c r="BGE112" s="27"/>
      <c r="BGF112" s="61"/>
      <c r="BGG112" s="61"/>
      <c r="BGH112" s="61"/>
      <c r="BGI112" s="30"/>
      <c r="BGJ112" s="30"/>
      <c r="BGK112" s="30"/>
      <c r="BGL112" s="61"/>
      <c r="BGM112" s="30"/>
      <c r="BGN112" s="30"/>
      <c r="BGO112" s="30"/>
      <c r="BGP112" s="30"/>
      <c r="BGQ112" s="61"/>
      <c r="BGR112" s="60"/>
      <c r="BGS112" s="60"/>
      <c r="BGT112" s="60"/>
      <c r="BGU112" s="27"/>
      <c r="BGV112" s="61"/>
      <c r="BGW112" s="61"/>
      <c r="BGX112" s="61"/>
      <c r="BGY112" s="30"/>
      <c r="BGZ112" s="30"/>
      <c r="BHA112" s="30"/>
      <c r="BHB112" s="61"/>
      <c r="BHC112" s="30"/>
      <c r="BHD112" s="30"/>
      <c r="BHE112" s="30"/>
      <c r="BHF112" s="30"/>
      <c r="BHG112" s="61"/>
      <c r="BHH112" s="60"/>
      <c r="BHI112" s="60"/>
      <c r="BHJ112" s="60"/>
      <c r="BHK112" s="27"/>
      <c r="BHL112" s="61"/>
      <c r="BHM112" s="61"/>
      <c r="BHN112" s="61"/>
      <c r="BHO112" s="30"/>
      <c r="BHP112" s="30"/>
      <c r="BHQ112" s="30"/>
      <c r="BHR112" s="61"/>
      <c r="BHS112" s="30"/>
      <c r="BHT112" s="30"/>
      <c r="BHU112" s="30"/>
      <c r="BHV112" s="30"/>
      <c r="BHW112" s="61"/>
      <c r="BHX112" s="60"/>
      <c r="BHY112" s="60"/>
      <c r="BHZ112" s="60"/>
      <c r="BIA112" s="27"/>
      <c r="BIB112" s="61"/>
      <c r="BIC112" s="61"/>
      <c r="BID112" s="61"/>
      <c r="BIE112" s="30"/>
      <c r="BIF112" s="30"/>
      <c r="BIG112" s="30"/>
      <c r="BIH112" s="61"/>
      <c r="BII112" s="30"/>
      <c r="BIJ112" s="30"/>
      <c r="BIK112" s="30"/>
      <c r="BIL112" s="30"/>
      <c r="BIM112" s="61"/>
      <c r="BIN112" s="60"/>
      <c r="BIO112" s="60"/>
      <c r="BIP112" s="60"/>
      <c r="BIQ112" s="27"/>
      <c r="BIR112" s="61"/>
      <c r="BIS112" s="61"/>
      <c r="BIT112" s="61"/>
      <c r="BIU112" s="30"/>
      <c r="BIV112" s="30"/>
      <c r="BIW112" s="30"/>
      <c r="BIX112" s="61"/>
      <c r="BIY112" s="30"/>
      <c r="BIZ112" s="30"/>
      <c r="BJA112" s="30"/>
      <c r="BJB112" s="30"/>
      <c r="BJC112" s="61"/>
      <c r="BJD112" s="60"/>
      <c r="BJE112" s="60"/>
      <c r="BJF112" s="60"/>
      <c r="BJG112" s="27"/>
      <c r="BJH112" s="61"/>
      <c r="BJI112" s="61"/>
      <c r="BJJ112" s="61"/>
      <c r="BJK112" s="30"/>
      <c r="BJL112" s="30"/>
      <c r="BJM112" s="30"/>
      <c r="BJN112" s="61"/>
      <c r="BJO112" s="30"/>
      <c r="BJP112" s="30"/>
      <c r="BJQ112" s="30"/>
      <c r="BJR112" s="30"/>
      <c r="BJS112" s="61"/>
      <c r="BJT112" s="60"/>
      <c r="BJU112" s="60"/>
      <c r="BJV112" s="60"/>
      <c r="BJW112" s="27"/>
      <c r="BJX112" s="61"/>
      <c r="BJY112" s="61"/>
      <c r="BJZ112" s="61"/>
      <c r="BKA112" s="30"/>
      <c r="BKB112" s="30"/>
      <c r="BKC112" s="30"/>
      <c r="BKD112" s="61"/>
      <c r="BKE112" s="30"/>
      <c r="BKF112" s="30"/>
      <c r="BKG112" s="30"/>
      <c r="BKH112" s="30"/>
      <c r="BKI112" s="61"/>
      <c r="BKJ112" s="60"/>
      <c r="BKK112" s="60"/>
      <c r="BKL112" s="60"/>
      <c r="BKM112" s="27"/>
      <c r="BKN112" s="61"/>
      <c r="BKO112" s="61"/>
      <c r="BKP112" s="61"/>
      <c r="BKQ112" s="30"/>
      <c r="BKR112" s="30"/>
      <c r="BKS112" s="30"/>
      <c r="BKT112" s="61"/>
      <c r="BKU112" s="30"/>
      <c r="BKV112" s="30"/>
      <c r="BKW112" s="30"/>
      <c r="BKX112" s="30"/>
      <c r="BKY112" s="61"/>
      <c r="BKZ112" s="60"/>
      <c r="BLA112" s="60"/>
      <c r="BLB112" s="60"/>
      <c r="BLC112" s="27"/>
      <c r="BLD112" s="61"/>
      <c r="BLE112" s="61"/>
      <c r="BLF112" s="61"/>
      <c r="BLG112" s="30"/>
      <c r="BLH112" s="30"/>
      <c r="BLI112" s="30"/>
      <c r="BLJ112" s="61"/>
      <c r="BLK112" s="30"/>
      <c r="BLL112" s="30"/>
      <c r="BLM112" s="30"/>
      <c r="BLN112" s="30"/>
      <c r="BLO112" s="61"/>
      <c r="BLP112" s="60"/>
      <c r="BLQ112" s="60"/>
      <c r="BLR112" s="60"/>
      <c r="BLS112" s="27"/>
      <c r="BLT112" s="61"/>
      <c r="BLU112" s="61"/>
      <c r="BLV112" s="61"/>
      <c r="BLW112" s="30"/>
      <c r="BLX112" s="30"/>
      <c r="BLY112" s="30"/>
      <c r="BLZ112" s="61"/>
      <c r="BMA112" s="30"/>
      <c r="BMB112" s="30"/>
      <c r="BMC112" s="30"/>
      <c r="BMD112" s="30"/>
      <c r="BME112" s="61"/>
      <c r="BMF112" s="60"/>
      <c r="BMG112" s="60"/>
      <c r="BMH112" s="60"/>
      <c r="BMI112" s="27"/>
      <c r="BMJ112" s="61"/>
      <c r="BMK112" s="61"/>
      <c r="BML112" s="61"/>
      <c r="BMM112" s="30"/>
      <c r="BMN112" s="30"/>
      <c r="BMO112" s="30"/>
      <c r="BMP112" s="61"/>
      <c r="BMQ112" s="30"/>
      <c r="BMR112" s="30"/>
      <c r="BMS112" s="30"/>
      <c r="BMT112" s="30"/>
      <c r="BMU112" s="61"/>
      <c r="BMV112" s="60"/>
      <c r="BMW112" s="60"/>
      <c r="BMX112" s="60"/>
      <c r="BMY112" s="27"/>
      <c r="BMZ112" s="61"/>
      <c r="BNA112" s="61"/>
      <c r="BNB112" s="61"/>
      <c r="BNC112" s="30"/>
      <c r="BND112" s="30"/>
      <c r="BNE112" s="30"/>
      <c r="BNF112" s="61"/>
      <c r="BNG112" s="30"/>
      <c r="BNH112" s="30"/>
      <c r="BNI112" s="30"/>
      <c r="BNJ112" s="30"/>
      <c r="BNK112" s="61"/>
      <c r="BNL112" s="60"/>
      <c r="BNM112" s="60"/>
      <c r="BNN112" s="60"/>
      <c r="BNO112" s="27"/>
      <c r="BNP112" s="61"/>
      <c r="BNQ112" s="61"/>
      <c r="BNR112" s="61"/>
      <c r="BNS112" s="30"/>
      <c r="BNT112" s="30"/>
      <c r="BNU112" s="30"/>
      <c r="BNV112" s="61"/>
      <c r="BNW112" s="30"/>
      <c r="BNX112" s="30"/>
      <c r="BNY112" s="30"/>
      <c r="BNZ112" s="30"/>
      <c r="BOA112" s="61"/>
      <c r="BOB112" s="60"/>
      <c r="BOC112" s="60"/>
      <c r="BOD112" s="60"/>
      <c r="BOE112" s="27"/>
      <c r="BOF112" s="61"/>
      <c r="BOG112" s="61"/>
      <c r="BOH112" s="61"/>
      <c r="BOI112" s="30"/>
      <c r="BOJ112" s="30"/>
      <c r="BOK112" s="30"/>
      <c r="BOL112" s="61"/>
      <c r="BOM112" s="30"/>
      <c r="BON112" s="30"/>
      <c r="BOO112" s="30"/>
      <c r="BOP112" s="30"/>
      <c r="BOQ112" s="61"/>
      <c r="BOR112" s="60"/>
      <c r="BOS112" s="60"/>
      <c r="BOT112" s="60"/>
      <c r="BOU112" s="27"/>
      <c r="BOV112" s="61"/>
      <c r="BOW112" s="61"/>
      <c r="BOX112" s="61"/>
      <c r="BOY112" s="30"/>
      <c r="BOZ112" s="30"/>
      <c r="BPA112" s="30"/>
      <c r="BPB112" s="61"/>
      <c r="BPC112" s="30"/>
      <c r="BPD112" s="30"/>
      <c r="BPE112" s="30"/>
      <c r="BPF112" s="30"/>
      <c r="BPG112" s="61"/>
      <c r="BPH112" s="60"/>
      <c r="BPI112" s="60"/>
      <c r="BPJ112" s="60"/>
      <c r="BPK112" s="27"/>
      <c r="BPL112" s="61"/>
      <c r="BPM112" s="61"/>
      <c r="BPN112" s="61"/>
      <c r="BPO112" s="30"/>
      <c r="BPP112" s="30"/>
      <c r="BPQ112" s="30"/>
      <c r="BPR112" s="61"/>
      <c r="BPS112" s="30"/>
      <c r="BPT112" s="30"/>
      <c r="BPU112" s="30"/>
      <c r="BPV112" s="30"/>
      <c r="BPW112" s="61"/>
      <c r="BPX112" s="60"/>
      <c r="BPY112" s="60"/>
      <c r="BPZ112" s="60"/>
      <c r="BQA112" s="27"/>
      <c r="BQB112" s="61"/>
      <c r="BQC112" s="61"/>
      <c r="BQD112" s="61"/>
      <c r="BQE112" s="30"/>
      <c r="BQF112" s="30"/>
      <c r="BQG112" s="30"/>
      <c r="BQH112" s="61"/>
      <c r="BQI112" s="30"/>
      <c r="BQJ112" s="30"/>
      <c r="BQK112" s="30"/>
      <c r="BQL112" s="30"/>
      <c r="BQM112" s="61"/>
      <c r="BQN112" s="60"/>
      <c r="BQO112" s="60"/>
      <c r="BQP112" s="60"/>
      <c r="BQQ112" s="27"/>
      <c r="BQR112" s="61"/>
      <c r="BQS112" s="61"/>
      <c r="BQT112" s="61"/>
      <c r="BQU112" s="30"/>
      <c r="BQV112" s="30"/>
      <c r="BQW112" s="30"/>
      <c r="BQX112" s="61"/>
      <c r="BQY112" s="30"/>
      <c r="BQZ112" s="30"/>
      <c r="BRA112" s="30"/>
      <c r="BRB112" s="30"/>
      <c r="BRC112" s="61"/>
      <c r="BRD112" s="60"/>
      <c r="BRE112" s="60"/>
      <c r="BRF112" s="60"/>
      <c r="BRG112" s="27"/>
      <c r="BRH112" s="61"/>
      <c r="BRI112" s="61"/>
      <c r="BRJ112" s="61"/>
      <c r="BRK112" s="30"/>
      <c r="BRL112" s="30"/>
      <c r="BRM112" s="30"/>
      <c r="BRN112" s="61"/>
      <c r="BRO112" s="30"/>
      <c r="BRP112" s="30"/>
      <c r="BRQ112" s="30"/>
      <c r="BRR112" s="30"/>
      <c r="BRS112" s="61"/>
      <c r="BRT112" s="60"/>
      <c r="BRU112" s="60"/>
      <c r="BRV112" s="60"/>
      <c r="BRW112" s="27"/>
      <c r="BRX112" s="61"/>
      <c r="BRY112" s="61"/>
      <c r="BRZ112" s="61"/>
      <c r="BSA112" s="30"/>
      <c r="BSB112" s="30"/>
      <c r="BSC112" s="30"/>
      <c r="BSD112" s="61"/>
      <c r="BSE112" s="30"/>
      <c r="BSF112" s="30"/>
      <c r="BSG112" s="30"/>
      <c r="BSH112" s="30"/>
      <c r="BSI112" s="61"/>
      <c r="BSJ112" s="60"/>
      <c r="BSK112" s="60"/>
      <c r="BSL112" s="60"/>
      <c r="BSM112" s="27"/>
      <c r="BSN112" s="61"/>
      <c r="BSO112" s="61"/>
      <c r="BSP112" s="61"/>
      <c r="BSQ112" s="30"/>
      <c r="BSR112" s="30"/>
      <c r="BSS112" s="30"/>
      <c r="BST112" s="61"/>
      <c r="BSU112" s="30"/>
      <c r="BSV112" s="30"/>
      <c r="BSW112" s="30"/>
      <c r="BSX112" s="30"/>
      <c r="BSY112" s="61"/>
      <c r="BSZ112" s="60"/>
      <c r="BTA112" s="60"/>
      <c r="BTB112" s="60"/>
      <c r="BTC112" s="27"/>
      <c r="BTD112" s="61"/>
      <c r="BTE112" s="61"/>
      <c r="BTF112" s="61"/>
      <c r="BTG112" s="30"/>
      <c r="BTH112" s="30"/>
      <c r="BTI112" s="30"/>
      <c r="BTJ112" s="61"/>
      <c r="BTK112" s="30"/>
      <c r="BTL112" s="30"/>
      <c r="BTM112" s="30"/>
      <c r="BTN112" s="30"/>
      <c r="BTO112" s="61"/>
      <c r="BTP112" s="60"/>
      <c r="BTQ112" s="60"/>
      <c r="BTR112" s="60"/>
      <c r="BTS112" s="27"/>
      <c r="BTT112" s="61"/>
      <c r="BTU112" s="61"/>
      <c r="BTV112" s="61"/>
      <c r="BTW112" s="30"/>
      <c r="BTX112" s="30"/>
      <c r="BTY112" s="30"/>
      <c r="BTZ112" s="61"/>
      <c r="BUA112" s="30"/>
      <c r="BUB112" s="30"/>
      <c r="BUC112" s="30"/>
      <c r="BUD112" s="30"/>
      <c r="BUE112" s="61"/>
      <c r="BUF112" s="60"/>
      <c r="BUG112" s="60"/>
      <c r="BUH112" s="60"/>
      <c r="BUI112" s="27"/>
      <c r="BUJ112" s="61"/>
      <c r="BUK112" s="61"/>
      <c r="BUL112" s="61"/>
      <c r="BUM112" s="30"/>
      <c r="BUN112" s="30"/>
      <c r="BUO112" s="30"/>
      <c r="BUP112" s="61"/>
      <c r="BUQ112" s="30"/>
      <c r="BUR112" s="30"/>
      <c r="BUS112" s="30"/>
      <c r="BUT112" s="30"/>
      <c r="BUU112" s="61"/>
      <c r="BUV112" s="60"/>
      <c r="BUW112" s="60"/>
      <c r="BUX112" s="60"/>
      <c r="BUY112" s="27"/>
      <c r="BUZ112" s="61"/>
      <c r="BVA112" s="61"/>
      <c r="BVB112" s="61"/>
      <c r="BVC112" s="30"/>
      <c r="BVD112" s="30"/>
      <c r="BVE112" s="30"/>
      <c r="BVF112" s="61"/>
      <c r="BVG112" s="30"/>
      <c r="BVH112" s="30"/>
      <c r="BVI112" s="30"/>
      <c r="BVJ112" s="30"/>
      <c r="BVK112" s="61"/>
      <c r="BVL112" s="60"/>
      <c r="BVM112" s="60"/>
      <c r="BVN112" s="60"/>
      <c r="BVO112" s="27"/>
      <c r="BVP112" s="61"/>
      <c r="BVQ112" s="61"/>
      <c r="BVR112" s="61"/>
      <c r="BVS112" s="30"/>
      <c r="BVT112" s="30"/>
      <c r="BVU112" s="30"/>
      <c r="BVV112" s="61"/>
      <c r="BVW112" s="30"/>
      <c r="BVX112" s="30"/>
      <c r="BVY112" s="30"/>
      <c r="BVZ112" s="30"/>
      <c r="BWA112" s="61"/>
      <c r="BWB112" s="60"/>
      <c r="BWC112" s="60"/>
      <c r="BWD112" s="60"/>
      <c r="BWE112" s="27"/>
      <c r="BWF112" s="61"/>
      <c r="BWG112" s="61"/>
      <c r="BWH112" s="61"/>
      <c r="BWI112" s="30"/>
      <c r="BWJ112" s="30"/>
      <c r="BWK112" s="30"/>
      <c r="BWL112" s="61"/>
      <c r="BWM112" s="30"/>
      <c r="BWN112" s="30"/>
      <c r="BWO112" s="30"/>
      <c r="BWP112" s="30"/>
      <c r="BWQ112" s="61"/>
      <c r="BWR112" s="60"/>
      <c r="BWS112" s="60"/>
      <c r="BWT112" s="60"/>
      <c r="BWU112" s="27"/>
      <c r="BWV112" s="61"/>
      <c r="BWW112" s="61"/>
      <c r="BWX112" s="61"/>
      <c r="BWY112" s="30"/>
      <c r="BWZ112" s="30"/>
      <c r="BXA112" s="30"/>
      <c r="BXB112" s="61"/>
      <c r="BXC112" s="30"/>
      <c r="BXD112" s="30"/>
      <c r="BXE112" s="30"/>
      <c r="BXF112" s="30"/>
      <c r="BXG112" s="61"/>
      <c r="BXH112" s="60"/>
      <c r="BXI112" s="60"/>
      <c r="BXJ112" s="60"/>
      <c r="BXK112" s="27"/>
      <c r="BXL112" s="61"/>
      <c r="BXM112" s="61"/>
      <c r="BXN112" s="61"/>
      <c r="BXO112" s="30"/>
      <c r="BXP112" s="30"/>
      <c r="BXQ112" s="30"/>
      <c r="BXR112" s="61"/>
      <c r="BXS112" s="30"/>
      <c r="BXT112" s="30"/>
      <c r="BXU112" s="30"/>
      <c r="BXV112" s="30"/>
      <c r="BXW112" s="61"/>
      <c r="BXX112" s="60"/>
      <c r="BXY112" s="60"/>
      <c r="BXZ112" s="60"/>
      <c r="BYA112" s="27"/>
      <c r="BYB112" s="61"/>
      <c r="BYC112" s="61"/>
      <c r="BYD112" s="61"/>
      <c r="BYE112" s="30"/>
      <c r="BYF112" s="30"/>
      <c r="BYG112" s="30"/>
      <c r="BYH112" s="61"/>
      <c r="BYI112" s="30"/>
      <c r="BYJ112" s="30"/>
      <c r="BYK112" s="30"/>
      <c r="BYL112" s="30"/>
      <c r="BYM112" s="61"/>
      <c r="BYN112" s="60"/>
      <c r="BYO112" s="60"/>
      <c r="BYP112" s="60"/>
      <c r="BYQ112" s="27"/>
      <c r="BYR112" s="61"/>
      <c r="BYS112" s="61"/>
      <c r="BYT112" s="61"/>
      <c r="BYU112" s="30"/>
      <c r="BYV112" s="30"/>
      <c r="BYW112" s="30"/>
      <c r="BYX112" s="61"/>
      <c r="BYY112" s="30"/>
      <c r="BYZ112" s="30"/>
      <c r="BZA112" s="30"/>
      <c r="BZB112" s="30"/>
      <c r="BZC112" s="61"/>
      <c r="BZD112" s="60"/>
      <c r="BZE112" s="60"/>
      <c r="BZF112" s="60"/>
      <c r="BZG112" s="27"/>
      <c r="BZH112" s="61"/>
      <c r="BZI112" s="61"/>
      <c r="BZJ112" s="61"/>
      <c r="BZK112" s="30"/>
      <c r="BZL112" s="30"/>
      <c r="BZM112" s="30"/>
      <c r="BZN112" s="61"/>
      <c r="BZO112" s="30"/>
      <c r="BZP112" s="30"/>
      <c r="BZQ112" s="30"/>
      <c r="BZR112" s="30"/>
      <c r="BZS112" s="61"/>
      <c r="BZT112" s="60"/>
      <c r="BZU112" s="60"/>
      <c r="BZV112" s="60"/>
      <c r="BZW112" s="27"/>
      <c r="BZX112" s="61"/>
      <c r="BZY112" s="61"/>
      <c r="BZZ112" s="61"/>
      <c r="CAA112" s="30"/>
      <c r="CAB112" s="30"/>
      <c r="CAC112" s="30"/>
      <c r="CAD112" s="61"/>
      <c r="CAE112" s="30"/>
      <c r="CAF112" s="30"/>
      <c r="CAG112" s="30"/>
      <c r="CAH112" s="30"/>
      <c r="CAI112" s="61"/>
      <c r="CAJ112" s="60"/>
      <c r="CAK112" s="60"/>
      <c r="CAL112" s="60"/>
      <c r="CAM112" s="27"/>
      <c r="CAN112" s="61"/>
      <c r="CAO112" s="61"/>
      <c r="CAP112" s="61"/>
      <c r="CAQ112" s="30"/>
      <c r="CAR112" s="30"/>
      <c r="CAS112" s="30"/>
      <c r="CAT112" s="61"/>
      <c r="CAU112" s="30"/>
      <c r="CAV112" s="30"/>
      <c r="CAW112" s="30"/>
      <c r="CAX112" s="30"/>
      <c r="CAY112" s="61"/>
      <c r="CAZ112" s="60"/>
      <c r="CBA112" s="60"/>
      <c r="CBB112" s="60"/>
      <c r="CBC112" s="27"/>
      <c r="CBD112" s="61"/>
      <c r="CBE112" s="61"/>
      <c r="CBF112" s="61"/>
      <c r="CBG112" s="30"/>
      <c r="CBH112" s="30"/>
      <c r="CBI112" s="30"/>
      <c r="CBJ112" s="61"/>
      <c r="CBK112" s="30"/>
      <c r="CBL112" s="30"/>
      <c r="CBM112" s="30"/>
      <c r="CBN112" s="30"/>
      <c r="CBO112" s="61"/>
      <c r="CBP112" s="60"/>
      <c r="CBQ112" s="60"/>
      <c r="CBR112" s="60"/>
      <c r="CBS112" s="27"/>
      <c r="CBT112" s="61"/>
      <c r="CBU112" s="61"/>
      <c r="CBV112" s="61"/>
      <c r="CBW112" s="30"/>
      <c r="CBX112" s="30"/>
      <c r="CBY112" s="30"/>
      <c r="CBZ112" s="61"/>
      <c r="CCA112" s="30"/>
      <c r="CCB112" s="30"/>
      <c r="CCC112" s="30"/>
      <c r="CCD112" s="30"/>
      <c r="CCE112" s="61"/>
      <c r="CCF112" s="60"/>
      <c r="CCG112" s="60"/>
      <c r="CCH112" s="60"/>
      <c r="CCI112" s="27"/>
      <c r="CCJ112" s="61"/>
      <c r="CCK112" s="61"/>
      <c r="CCL112" s="61"/>
      <c r="CCM112" s="30"/>
      <c r="CCN112" s="30"/>
      <c r="CCO112" s="30"/>
      <c r="CCP112" s="61"/>
      <c r="CCQ112" s="30"/>
      <c r="CCR112" s="30"/>
      <c r="CCS112" s="30"/>
      <c r="CCT112" s="30"/>
      <c r="CCU112" s="61"/>
      <c r="CCV112" s="60"/>
      <c r="CCW112" s="60"/>
      <c r="CCX112" s="60"/>
      <c r="CCY112" s="27"/>
      <c r="CCZ112" s="61"/>
      <c r="CDA112" s="61"/>
      <c r="CDB112" s="61"/>
      <c r="CDC112" s="30"/>
      <c r="CDD112" s="30"/>
      <c r="CDE112" s="30"/>
      <c r="CDF112" s="61"/>
      <c r="CDG112" s="30"/>
      <c r="CDH112" s="30"/>
      <c r="CDI112" s="30"/>
      <c r="CDJ112" s="30"/>
      <c r="CDK112" s="61"/>
      <c r="CDL112" s="60"/>
      <c r="CDM112" s="60"/>
      <c r="CDN112" s="60"/>
      <c r="CDO112" s="27"/>
      <c r="CDP112" s="61"/>
      <c r="CDQ112" s="61"/>
      <c r="CDR112" s="61"/>
      <c r="CDS112" s="30"/>
      <c r="CDT112" s="30"/>
      <c r="CDU112" s="30"/>
      <c r="CDV112" s="61"/>
      <c r="CDW112" s="30"/>
      <c r="CDX112" s="30"/>
      <c r="CDY112" s="30"/>
      <c r="CDZ112" s="30"/>
      <c r="CEA112" s="61"/>
      <c r="CEB112" s="60"/>
      <c r="CEC112" s="60"/>
      <c r="CED112" s="60"/>
      <c r="CEE112" s="27"/>
      <c r="CEF112" s="61"/>
      <c r="CEG112" s="61"/>
      <c r="CEH112" s="61"/>
      <c r="CEI112" s="30"/>
      <c r="CEJ112" s="30"/>
      <c r="CEK112" s="30"/>
      <c r="CEL112" s="61"/>
      <c r="CEM112" s="30"/>
      <c r="CEN112" s="30"/>
      <c r="CEO112" s="30"/>
      <c r="CEP112" s="30"/>
      <c r="CEQ112" s="61"/>
      <c r="CER112" s="60"/>
      <c r="CES112" s="60"/>
      <c r="CET112" s="60"/>
      <c r="CEU112" s="27"/>
      <c r="CEV112" s="61"/>
      <c r="CEW112" s="61"/>
      <c r="CEX112" s="61"/>
      <c r="CEY112" s="30"/>
      <c r="CEZ112" s="30"/>
      <c r="CFA112" s="30"/>
      <c r="CFB112" s="61"/>
      <c r="CFC112" s="30"/>
      <c r="CFD112" s="30"/>
      <c r="CFE112" s="30"/>
      <c r="CFF112" s="30"/>
      <c r="CFG112" s="61"/>
      <c r="CFH112" s="60"/>
      <c r="CFI112" s="60"/>
      <c r="CFJ112" s="60"/>
      <c r="CFK112" s="27"/>
      <c r="CFL112" s="61"/>
      <c r="CFM112" s="61"/>
      <c r="CFN112" s="61"/>
      <c r="CFO112" s="30"/>
      <c r="CFP112" s="30"/>
      <c r="CFQ112" s="30"/>
      <c r="CFR112" s="61"/>
      <c r="CFS112" s="30"/>
      <c r="CFT112" s="30"/>
      <c r="CFU112" s="30"/>
      <c r="CFV112" s="30"/>
      <c r="CFW112" s="61"/>
      <c r="CFX112" s="60"/>
      <c r="CFY112" s="60"/>
      <c r="CFZ112" s="60"/>
      <c r="CGA112" s="27"/>
      <c r="CGB112" s="61"/>
      <c r="CGC112" s="61"/>
      <c r="CGD112" s="61"/>
      <c r="CGE112" s="30"/>
      <c r="CGF112" s="30"/>
      <c r="CGG112" s="30"/>
      <c r="CGH112" s="61"/>
      <c r="CGI112" s="30"/>
      <c r="CGJ112" s="30"/>
      <c r="CGK112" s="30"/>
      <c r="CGL112" s="30"/>
      <c r="CGM112" s="61"/>
      <c r="CGN112" s="60"/>
      <c r="CGO112" s="60"/>
      <c r="CGP112" s="60"/>
      <c r="CGQ112" s="27"/>
      <c r="CGR112" s="61"/>
      <c r="CGS112" s="61"/>
      <c r="CGT112" s="61"/>
      <c r="CGU112" s="30"/>
      <c r="CGV112" s="30"/>
      <c r="CGW112" s="30"/>
      <c r="CGX112" s="61"/>
      <c r="CGY112" s="30"/>
      <c r="CGZ112" s="30"/>
      <c r="CHA112" s="30"/>
      <c r="CHB112" s="30"/>
      <c r="CHC112" s="61"/>
      <c r="CHD112" s="60"/>
      <c r="CHE112" s="60"/>
      <c r="CHF112" s="60"/>
      <c r="CHG112" s="27"/>
      <c r="CHH112" s="61"/>
      <c r="CHI112" s="61"/>
      <c r="CHJ112" s="61"/>
      <c r="CHK112" s="30"/>
      <c r="CHL112" s="30"/>
      <c r="CHM112" s="30"/>
      <c r="CHN112" s="61"/>
      <c r="CHO112" s="30"/>
      <c r="CHP112" s="30"/>
      <c r="CHQ112" s="30"/>
      <c r="CHR112" s="30"/>
      <c r="CHS112" s="61"/>
      <c r="CHT112" s="60"/>
      <c r="CHU112" s="60"/>
      <c r="CHV112" s="60"/>
      <c r="CHW112" s="27"/>
      <c r="CHX112" s="61"/>
      <c r="CHY112" s="61"/>
      <c r="CHZ112" s="61"/>
      <c r="CIA112" s="30"/>
      <c r="CIB112" s="30"/>
      <c r="CIC112" s="30"/>
      <c r="CID112" s="61"/>
      <c r="CIE112" s="30"/>
      <c r="CIF112" s="30"/>
      <c r="CIG112" s="30"/>
      <c r="CIH112" s="30"/>
      <c r="CII112" s="61"/>
      <c r="CIJ112" s="60"/>
      <c r="CIK112" s="60"/>
      <c r="CIL112" s="60"/>
      <c r="CIM112" s="27"/>
      <c r="CIN112" s="61"/>
      <c r="CIO112" s="61"/>
      <c r="CIP112" s="61"/>
      <c r="CIQ112" s="30"/>
      <c r="CIR112" s="30"/>
      <c r="CIS112" s="30"/>
      <c r="CIT112" s="61"/>
      <c r="CIU112" s="30"/>
      <c r="CIV112" s="30"/>
      <c r="CIW112" s="30"/>
      <c r="CIX112" s="30"/>
      <c r="CIY112" s="61"/>
      <c r="CIZ112" s="60"/>
      <c r="CJA112" s="60"/>
      <c r="CJB112" s="60"/>
      <c r="CJC112" s="27"/>
      <c r="CJD112" s="61"/>
      <c r="CJE112" s="61"/>
      <c r="CJF112" s="61"/>
      <c r="CJG112" s="30"/>
      <c r="CJH112" s="30"/>
      <c r="CJI112" s="30"/>
      <c r="CJJ112" s="61"/>
      <c r="CJK112" s="30"/>
      <c r="CJL112" s="30"/>
      <c r="CJM112" s="30"/>
      <c r="CJN112" s="30"/>
      <c r="CJO112" s="61"/>
      <c r="CJP112" s="60"/>
      <c r="CJQ112" s="60"/>
      <c r="CJR112" s="60"/>
      <c r="CJS112" s="27"/>
      <c r="CJT112" s="61"/>
      <c r="CJU112" s="61"/>
      <c r="CJV112" s="61"/>
      <c r="CJW112" s="30"/>
      <c r="CJX112" s="30"/>
      <c r="CJY112" s="30"/>
      <c r="CJZ112" s="61"/>
      <c r="CKA112" s="30"/>
      <c r="CKB112" s="30"/>
      <c r="CKC112" s="30"/>
      <c r="CKD112" s="30"/>
      <c r="CKE112" s="61"/>
      <c r="CKF112" s="60"/>
      <c r="CKG112" s="60"/>
      <c r="CKH112" s="60"/>
      <c r="CKI112" s="27"/>
      <c r="CKJ112" s="61"/>
      <c r="CKK112" s="61"/>
      <c r="CKL112" s="61"/>
      <c r="CKM112" s="30"/>
      <c r="CKN112" s="30"/>
      <c r="CKO112" s="30"/>
      <c r="CKP112" s="61"/>
      <c r="CKQ112" s="30"/>
      <c r="CKR112" s="30"/>
      <c r="CKS112" s="30"/>
      <c r="CKT112" s="30"/>
      <c r="CKU112" s="61"/>
      <c r="CKV112" s="60"/>
      <c r="CKW112" s="60"/>
      <c r="CKX112" s="60"/>
      <c r="CKY112" s="27"/>
      <c r="CKZ112" s="61"/>
      <c r="CLA112" s="61"/>
      <c r="CLB112" s="61"/>
      <c r="CLC112" s="30"/>
      <c r="CLD112" s="30"/>
      <c r="CLE112" s="30"/>
      <c r="CLF112" s="61"/>
      <c r="CLG112" s="30"/>
      <c r="CLH112" s="30"/>
      <c r="CLI112" s="30"/>
      <c r="CLJ112" s="30"/>
      <c r="CLK112" s="61"/>
      <c r="CLL112" s="60"/>
      <c r="CLM112" s="60"/>
      <c r="CLN112" s="60"/>
      <c r="CLO112" s="27"/>
      <c r="CLP112" s="61"/>
      <c r="CLQ112" s="61"/>
      <c r="CLR112" s="61"/>
      <c r="CLS112" s="30"/>
      <c r="CLT112" s="30"/>
      <c r="CLU112" s="30"/>
      <c r="CLV112" s="61"/>
      <c r="CLW112" s="30"/>
      <c r="CLX112" s="30"/>
      <c r="CLY112" s="30"/>
      <c r="CLZ112" s="30"/>
      <c r="CMA112" s="61"/>
      <c r="CMB112" s="60"/>
      <c r="CMC112" s="60"/>
      <c r="CMD112" s="60"/>
      <c r="CME112" s="27"/>
      <c r="CMF112" s="61"/>
      <c r="CMG112" s="61"/>
      <c r="CMH112" s="61"/>
      <c r="CMI112" s="30"/>
      <c r="CMJ112" s="30"/>
      <c r="CMK112" s="30"/>
      <c r="CML112" s="61"/>
      <c r="CMM112" s="30"/>
      <c r="CMN112" s="30"/>
      <c r="CMO112" s="30"/>
      <c r="CMP112" s="30"/>
      <c r="CMQ112" s="61"/>
      <c r="CMR112" s="60"/>
      <c r="CMS112" s="60"/>
      <c r="CMT112" s="60"/>
      <c r="CMU112" s="27"/>
      <c r="CMV112" s="61"/>
      <c r="CMW112" s="61"/>
      <c r="CMX112" s="61"/>
      <c r="CMY112" s="30"/>
      <c r="CMZ112" s="30"/>
      <c r="CNA112" s="30"/>
      <c r="CNB112" s="61"/>
      <c r="CNC112" s="30"/>
      <c r="CND112" s="30"/>
      <c r="CNE112" s="30"/>
      <c r="CNF112" s="30"/>
      <c r="CNG112" s="61"/>
      <c r="CNH112" s="60"/>
      <c r="CNI112" s="60"/>
      <c r="CNJ112" s="60"/>
      <c r="CNK112" s="27"/>
      <c r="CNL112" s="61"/>
      <c r="CNM112" s="61"/>
      <c r="CNN112" s="61"/>
      <c r="CNO112" s="30"/>
      <c r="CNP112" s="30"/>
      <c r="CNQ112" s="30"/>
      <c r="CNR112" s="61"/>
      <c r="CNS112" s="30"/>
      <c r="CNT112" s="30"/>
      <c r="CNU112" s="30"/>
      <c r="CNV112" s="30"/>
      <c r="CNW112" s="61"/>
      <c r="CNX112" s="60"/>
      <c r="CNY112" s="60"/>
      <c r="CNZ112" s="60"/>
      <c r="COA112" s="27"/>
      <c r="COB112" s="61"/>
      <c r="COC112" s="61"/>
      <c r="COD112" s="61"/>
      <c r="COE112" s="30"/>
      <c r="COF112" s="30"/>
      <c r="COG112" s="30"/>
      <c r="COH112" s="61"/>
      <c r="COI112" s="30"/>
      <c r="COJ112" s="30"/>
      <c r="COK112" s="30"/>
      <c r="COL112" s="30"/>
      <c r="COM112" s="61"/>
      <c r="CON112" s="60"/>
      <c r="COO112" s="60"/>
      <c r="COP112" s="60"/>
      <c r="COQ112" s="27"/>
      <c r="COR112" s="61"/>
      <c r="COS112" s="61"/>
      <c r="COT112" s="61"/>
      <c r="COU112" s="30"/>
      <c r="COV112" s="30"/>
      <c r="COW112" s="30"/>
      <c r="COX112" s="61"/>
      <c r="COY112" s="30"/>
      <c r="COZ112" s="30"/>
      <c r="CPA112" s="30"/>
      <c r="CPB112" s="30"/>
      <c r="CPC112" s="61"/>
      <c r="CPD112" s="60"/>
      <c r="CPE112" s="60"/>
      <c r="CPF112" s="60"/>
      <c r="CPG112" s="27"/>
      <c r="CPH112" s="61"/>
      <c r="CPI112" s="61"/>
      <c r="CPJ112" s="61"/>
      <c r="CPK112" s="30"/>
      <c r="CPL112" s="30"/>
      <c r="CPM112" s="30"/>
      <c r="CPN112" s="61"/>
      <c r="CPO112" s="30"/>
      <c r="CPP112" s="30"/>
      <c r="CPQ112" s="30"/>
      <c r="CPR112" s="30"/>
      <c r="CPS112" s="61"/>
      <c r="CPT112" s="60"/>
      <c r="CPU112" s="60"/>
      <c r="CPV112" s="60"/>
      <c r="CPW112" s="27"/>
      <c r="CPX112" s="61"/>
      <c r="CPY112" s="61"/>
      <c r="CPZ112" s="61"/>
      <c r="CQA112" s="30"/>
      <c r="CQB112" s="30"/>
      <c r="CQC112" s="30"/>
      <c r="CQD112" s="61"/>
      <c r="CQE112" s="30"/>
      <c r="CQF112" s="30"/>
      <c r="CQG112" s="30"/>
      <c r="CQH112" s="30"/>
      <c r="CQI112" s="61"/>
      <c r="CQJ112" s="60"/>
      <c r="CQK112" s="60"/>
      <c r="CQL112" s="60"/>
      <c r="CQM112" s="27"/>
      <c r="CQN112" s="61"/>
      <c r="CQO112" s="61"/>
      <c r="CQP112" s="61"/>
      <c r="CQQ112" s="30"/>
      <c r="CQR112" s="30"/>
      <c r="CQS112" s="30"/>
      <c r="CQT112" s="61"/>
      <c r="CQU112" s="30"/>
      <c r="CQV112" s="30"/>
      <c r="CQW112" s="30"/>
      <c r="CQX112" s="30"/>
      <c r="CQY112" s="61"/>
      <c r="CQZ112" s="60"/>
      <c r="CRA112" s="60"/>
      <c r="CRB112" s="60"/>
      <c r="CRC112" s="27"/>
      <c r="CRD112" s="61"/>
      <c r="CRE112" s="61"/>
      <c r="CRF112" s="61"/>
      <c r="CRG112" s="30"/>
      <c r="CRH112" s="30"/>
      <c r="CRI112" s="30"/>
      <c r="CRJ112" s="61"/>
      <c r="CRK112" s="30"/>
      <c r="CRL112" s="30"/>
      <c r="CRM112" s="30"/>
      <c r="CRN112" s="30"/>
      <c r="CRO112" s="61"/>
      <c r="CRP112" s="60"/>
      <c r="CRQ112" s="60"/>
      <c r="CRR112" s="60"/>
      <c r="CRS112" s="27"/>
      <c r="CRT112" s="61"/>
      <c r="CRU112" s="61"/>
      <c r="CRV112" s="61"/>
      <c r="CRW112" s="30"/>
      <c r="CRX112" s="30"/>
      <c r="CRY112" s="30"/>
      <c r="CRZ112" s="61"/>
      <c r="CSA112" s="30"/>
      <c r="CSB112" s="30"/>
      <c r="CSC112" s="30"/>
      <c r="CSD112" s="30"/>
      <c r="CSE112" s="61"/>
      <c r="CSF112" s="60"/>
      <c r="CSG112" s="60"/>
      <c r="CSH112" s="60"/>
      <c r="CSI112" s="27"/>
      <c r="CSJ112" s="61"/>
      <c r="CSK112" s="61"/>
      <c r="CSL112" s="61"/>
      <c r="CSM112" s="30"/>
      <c r="CSN112" s="30"/>
      <c r="CSO112" s="30"/>
      <c r="CSP112" s="61"/>
      <c r="CSQ112" s="30"/>
      <c r="CSR112" s="30"/>
      <c r="CSS112" s="30"/>
      <c r="CST112" s="30"/>
      <c r="CSU112" s="61"/>
      <c r="CSV112" s="60"/>
      <c r="CSW112" s="60"/>
      <c r="CSX112" s="60"/>
      <c r="CSY112" s="27"/>
      <c r="CSZ112" s="61"/>
      <c r="CTA112" s="61"/>
      <c r="CTB112" s="61"/>
      <c r="CTC112" s="30"/>
      <c r="CTD112" s="30"/>
      <c r="CTE112" s="30"/>
      <c r="CTF112" s="61"/>
      <c r="CTG112" s="30"/>
      <c r="CTH112" s="30"/>
      <c r="CTI112" s="30"/>
      <c r="CTJ112" s="30"/>
      <c r="CTK112" s="61"/>
      <c r="CTL112" s="60"/>
      <c r="CTM112" s="60"/>
      <c r="CTN112" s="60"/>
      <c r="CTO112" s="27"/>
      <c r="CTP112" s="61"/>
      <c r="CTQ112" s="61"/>
      <c r="CTR112" s="61"/>
      <c r="CTS112" s="30"/>
      <c r="CTT112" s="30"/>
      <c r="CTU112" s="30"/>
      <c r="CTV112" s="61"/>
      <c r="CTW112" s="30"/>
      <c r="CTX112" s="30"/>
      <c r="CTY112" s="30"/>
      <c r="CTZ112" s="30"/>
      <c r="CUA112" s="61"/>
      <c r="CUB112" s="60"/>
      <c r="CUC112" s="60"/>
      <c r="CUD112" s="60"/>
      <c r="CUE112" s="27"/>
      <c r="CUF112" s="61"/>
      <c r="CUG112" s="61"/>
      <c r="CUH112" s="61"/>
      <c r="CUI112" s="30"/>
      <c r="CUJ112" s="30"/>
      <c r="CUK112" s="30"/>
      <c r="CUL112" s="61"/>
      <c r="CUM112" s="30"/>
      <c r="CUN112" s="30"/>
      <c r="CUO112" s="30"/>
      <c r="CUP112" s="30"/>
      <c r="CUQ112" s="61"/>
      <c r="CUR112" s="60"/>
      <c r="CUS112" s="60"/>
      <c r="CUT112" s="60"/>
      <c r="CUU112" s="27"/>
      <c r="CUV112" s="61"/>
      <c r="CUW112" s="61"/>
      <c r="CUX112" s="61"/>
      <c r="CUY112" s="30"/>
      <c r="CUZ112" s="30"/>
      <c r="CVA112" s="30"/>
      <c r="CVB112" s="61"/>
      <c r="CVC112" s="30"/>
      <c r="CVD112" s="30"/>
      <c r="CVE112" s="30"/>
      <c r="CVF112" s="30"/>
      <c r="CVG112" s="61"/>
      <c r="CVH112" s="60"/>
      <c r="CVI112" s="60"/>
      <c r="CVJ112" s="60"/>
      <c r="CVK112" s="27"/>
      <c r="CVL112" s="61"/>
      <c r="CVM112" s="61"/>
      <c r="CVN112" s="61"/>
      <c r="CVO112" s="30"/>
      <c r="CVP112" s="30"/>
      <c r="CVQ112" s="30"/>
      <c r="CVR112" s="61"/>
      <c r="CVS112" s="30"/>
      <c r="CVT112" s="30"/>
      <c r="CVU112" s="30"/>
      <c r="CVV112" s="30"/>
      <c r="CVW112" s="61"/>
      <c r="CVX112" s="60"/>
      <c r="CVY112" s="60"/>
      <c r="CVZ112" s="60"/>
      <c r="CWA112" s="27"/>
      <c r="CWB112" s="61"/>
      <c r="CWC112" s="61"/>
      <c r="CWD112" s="61"/>
      <c r="CWE112" s="30"/>
      <c r="CWF112" s="30"/>
      <c r="CWG112" s="30"/>
      <c r="CWH112" s="61"/>
      <c r="CWI112" s="30"/>
      <c r="CWJ112" s="30"/>
      <c r="CWK112" s="30"/>
      <c r="CWL112" s="30"/>
      <c r="CWM112" s="61"/>
      <c r="CWN112" s="60"/>
      <c r="CWO112" s="60"/>
      <c r="CWP112" s="60"/>
      <c r="CWQ112" s="27"/>
      <c r="CWR112" s="61"/>
      <c r="CWS112" s="61"/>
      <c r="CWT112" s="61"/>
      <c r="CWU112" s="30"/>
      <c r="CWV112" s="30"/>
      <c r="CWW112" s="30"/>
      <c r="CWX112" s="61"/>
      <c r="CWY112" s="30"/>
      <c r="CWZ112" s="30"/>
      <c r="CXA112" s="30"/>
      <c r="CXB112" s="30"/>
      <c r="CXC112" s="61"/>
      <c r="CXD112" s="60"/>
      <c r="CXE112" s="60"/>
      <c r="CXF112" s="60"/>
      <c r="CXG112" s="27"/>
      <c r="CXH112" s="61"/>
      <c r="CXI112" s="61"/>
      <c r="CXJ112" s="61"/>
      <c r="CXK112" s="30"/>
      <c r="CXL112" s="30"/>
      <c r="CXM112" s="30"/>
      <c r="CXN112" s="61"/>
      <c r="CXO112" s="30"/>
      <c r="CXP112" s="30"/>
      <c r="CXQ112" s="30"/>
      <c r="CXR112" s="30"/>
      <c r="CXS112" s="61"/>
      <c r="CXT112" s="60"/>
      <c r="CXU112" s="60"/>
      <c r="CXV112" s="60"/>
      <c r="CXW112" s="27"/>
      <c r="CXX112" s="61"/>
      <c r="CXY112" s="61"/>
      <c r="CXZ112" s="61"/>
      <c r="CYA112" s="30"/>
      <c r="CYB112" s="30"/>
      <c r="CYC112" s="30"/>
      <c r="CYD112" s="61"/>
      <c r="CYE112" s="30"/>
      <c r="CYF112" s="30"/>
      <c r="CYG112" s="30"/>
      <c r="CYH112" s="30"/>
      <c r="CYI112" s="61"/>
      <c r="CYJ112" s="60"/>
      <c r="CYK112" s="60"/>
      <c r="CYL112" s="60"/>
      <c r="CYM112" s="27"/>
      <c r="CYN112" s="61"/>
      <c r="CYO112" s="61"/>
      <c r="CYP112" s="61"/>
      <c r="CYQ112" s="30"/>
      <c r="CYR112" s="30"/>
      <c r="CYS112" s="30"/>
      <c r="CYT112" s="61"/>
      <c r="CYU112" s="30"/>
      <c r="CYV112" s="30"/>
      <c r="CYW112" s="30"/>
      <c r="CYX112" s="30"/>
      <c r="CYY112" s="61"/>
      <c r="CYZ112" s="60"/>
      <c r="CZA112" s="60"/>
      <c r="CZB112" s="60"/>
      <c r="CZC112" s="27"/>
      <c r="CZD112" s="61"/>
      <c r="CZE112" s="61"/>
      <c r="CZF112" s="61"/>
      <c r="CZG112" s="30"/>
      <c r="CZH112" s="30"/>
      <c r="CZI112" s="30"/>
      <c r="CZJ112" s="61"/>
      <c r="CZK112" s="30"/>
      <c r="CZL112" s="30"/>
      <c r="CZM112" s="30"/>
      <c r="CZN112" s="30"/>
      <c r="CZO112" s="61"/>
      <c r="CZP112" s="60"/>
      <c r="CZQ112" s="60"/>
      <c r="CZR112" s="60"/>
      <c r="CZS112" s="27"/>
      <c r="CZT112" s="61"/>
      <c r="CZU112" s="61"/>
      <c r="CZV112" s="61"/>
      <c r="CZW112" s="30"/>
      <c r="CZX112" s="30"/>
      <c r="CZY112" s="30"/>
      <c r="CZZ112" s="61"/>
      <c r="DAA112" s="30"/>
      <c r="DAB112" s="30"/>
      <c r="DAC112" s="30"/>
      <c r="DAD112" s="30"/>
      <c r="DAE112" s="61"/>
      <c r="DAF112" s="60"/>
      <c r="DAG112" s="60"/>
      <c r="DAH112" s="60"/>
      <c r="DAI112" s="27"/>
      <c r="DAJ112" s="61"/>
      <c r="DAK112" s="61"/>
      <c r="DAL112" s="61"/>
      <c r="DAM112" s="30"/>
      <c r="DAN112" s="30"/>
      <c r="DAO112" s="30"/>
      <c r="DAP112" s="61"/>
      <c r="DAQ112" s="30"/>
      <c r="DAR112" s="30"/>
      <c r="DAS112" s="30"/>
      <c r="DAT112" s="30"/>
      <c r="DAU112" s="61"/>
      <c r="DAV112" s="60"/>
      <c r="DAW112" s="60"/>
      <c r="DAX112" s="60"/>
      <c r="DAY112" s="27"/>
      <c r="DAZ112" s="61"/>
      <c r="DBA112" s="61"/>
      <c r="DBB112" s="61"/>
      <c r="DBC112" s="30"/>
      <c r="DBD112" s="30"/>
      <c r="DBE112" s="30"/>
      <c r="DBF112" s="61"/>
      <c r="DBG112" s="30"/>
      <c r="DBH112" s="30"/>
      <c r="DBI112" s="30"/>
      <c r="DBJ112" s="30"/>
      <c r="DBK112" s="61"/>
      <c r="DBL112" s="60"/>
      <c r="DBM112" s="60"/>
      <c r="DBN112" s="60"/>
      <c r="DBO112" s="27"/>
      <c r="DBP112" s="61"/>
      <c r="DBQ112" s="61"/>
      <c r="DBR112" s="61"/>
      <c r="DBS112" s="30"/>
      <c r="DBT112" s="30"/>
      <c r="DBU112" s="30"/>
      <c r="DBV112" s="61"/>
      <c r="DBW112" s="30"/>
      <c r="DBX112" s="30"/>
      <c r="DBY112" s="30"/>
      <c r="DBZ112" s="30"/>
      <c r="DCA112" s="61"/>
      <c r="DCB112" s="60"/>
      <c r="DCC112" s="60"/>
      <c r="DCD112" s="60"/>
      <c r="DCE112" s="27"/>
      <c r="DCF112" s="61"/>
      <c r="DCG112" s="61"/>
      <c r="DCH112" s="61"/>
      <c r="DCI112" s="30"/>
      <c r="DCJ112" s="30"/>
      <c r="DCK112" s="30"/>
      <c r="DCL112" s="61"/>
      <c r="DCM112" s="30"/>
      <c r="DCN112" s="30"/>
      <c r="DCO112" s="30"/>
      <c r="DCP112" s="30"/>
      <c r="DCQ112" s="61"/>
      <c r="DCR112" s="60"/>
      <c r="DCS112" s="60"/>
      <c r="DCT112" s="60"/>
      <c r="DCU112" s="27"/>
      <c r="DCV112" s="61"/>
      <c r="DCW112" s="61"/>
      <c r="DCX112" s="61"/>
      <c r="DCY112" s="30"/>
      <c r="DCZ112" s="30"/>
      <c r="DDA112" s="30"/>
      <c r="DDB112" s="61"/>
      <c r="DDC112" s="30"/>
      <c r="DDD112" s="30"/>
      <c r="DDE112" s="30"/>
      <c r="DDF112" s="30"/>
      <c r="DDG112" s="61"/>
      <c r="DDH112" s="60"/>
      <c r="DDI112" s="60"/>
      <c r="DDJ112" s="60"/>
      <c r="DDK112" s="27"/>
      <c r="DDL112" s="61"/>
      <c r="DDM112" s="61"/>
      <c r="DDN112" s="61"/>
      <c r="DDO112" s="30"/>
      <c r="DDP112" s="30"/>
      <c r="DDQ112" s="30"/>
      <c r="DDR112" s="61"/>
      <c r="DDS112" s="30"/>
      <c r="DDT112" s="30"/>
      <c r="DDU112" s="30"/>
      <c r="DDV112" s="30"/>
      <c r="DDW112" s="61"/>
      <c r="DDX112" s="60"/>
      <c r="DDY112" s="60"/>
      <c r="DDZ112" s="60"/>
      <c r="DEA112" s="27"/>
      <c r="DEB112" s="61"/>
      <c r="DEC112" s="61"/>
      <c r="DED112" s="61"/>
      <c r="DEE112" s="30"/>
      <c r="DEF112" s="30"/>
      <c r="DEG112" s="30"/>
      <c r="DEH112" s="61"/>
      <c r="DEI112" s="30"/>
      <c r="DEJ112" s="30"/>
      <c r="DEK112" s="30"/>
      <c r="DEL112" s="30"/>
      <c r="DEM112" s="61"/>
      <c r="DEN112" s="60"/>
      <c r="DEO112" s="60"/>
      <c r="DEP112" s="60"/>
      <c r="DEQ112" s="27"/>
      <c r="DER112" s="61"/>
      <c r="DES112" s="61"/>
      <c r="DET112" s="61"/>
      <c r="DEU112" s="30"/>
      <c r="DEV112" s="30"/>
      <c r="DEW112" s="30"/>
      <c r="DEX112" s="61"/>
      <c r="DEY112" s="30"/>
      <c r="DEZ112" s="30"/>
      <c r="DFA112" s="30"/>
      <c r="DFB112" s="30"/>
      <c r="DFC112" s="61"/>
      <c r="DFD112" s="60"/>
      <c r="DFE112" s="60"/>
      <c r="DFF112" s="60"/>
      <c r="DFG112" s="27"/>
      <c r="DFH112" s="61"/>
      <c r="DFI112" s="61"/>
      <c r="DFJ112" s="61"/>
      <c r="DFK112" s="30"/>
      <c r="DFL112" s="30"/>
      <c r="DFM112" s="30"/>
      <c r="DFN112" s="61"/>
      <c r="DFO112" s="30"/>
      <c r="DFP112" s="30"/>
      <c r="DFQ112" s="30"/>
      <c r="DFR112" s="30"/>
      <c r="DFS112" s="61"/>
      <c r="DFT112" s="60"/>
      <c r="DFU112" s="60"/>
      <c r="DFV112" s="60"/>
      <c r="DFW112" s="27"/>
      <c r="DFX112" s="61"/>
      <c r="DFY112" s="61"/>
      <c r="DFZ112" s="61"/>
      <c r="DGA112" s="30"/>
      <c r="DGB112" s="30"/>
      <c r="DGC112" s="30"/>
      <c r="DGD112" s="61"/>
      <c r="DGE112" s="30"/>
      <c r="DGF112" s="30"/>
      <c r="DGG112" s="30"/>
      <c r="DGH112" s="30"/>
      <c r="DGI112" s="61"/>
      <c r="DGJ112" s="60"/>
      <c r="DGK112" s="60"/>
      <c r="DGL112" s="60"/>
      <c r="DGM112" s="27"/>
      <c r="DGN112" s="61"/>
      <c r="DGO112" s="61"/>
      <c r="DGP112" s="61"/>
      <c r="DGQ112" s="30"/>
      <c r="DGR112" s="30"/>
      <c r="DGS112" s="30"/>
      <c r="DGT112" s="61"/>
      <c r="DGU112" s="30"/>
      <c r="DGV112" s="30"/>
      <c r="DGW112" s="30"/>
      <c r="DGX112" s="30"/>
      <c r="DGY112" s="61"/>
      <c r="DGZ112" s="60"/>
      <c r="DHA112" s="60"/>
      <c r="DHB112" s="60"/>
      <c r="DHC112" s="27"/>
      <c r="DHD112" s="61"/>
      <c r="DHE112" s="61"/>
      <c r="DHF112" s="61"/>
      <c r="DHG112" s="30"/>
      <c r="DHH112" s="30"/>
      <c r="DHI112" s="30"/>
      <c r="DHJ112" s="61"/>
      <c r="DHK112" s="30"/>
      <c r="DHL112" s="30"/>
      <c r="DHM112" s="30"/>
      <c r="DHN112" s="30"/>
      <c r="DHO112" s="61"/>
      <c r="DHP112" s="60"/>
      <c r="DHQ112" s="60"/>
      <c r="DHR112" s="60"/>
      <c r="DHS112" s="27"/>
      <c r="DHT112" s="61"/>
      <c r="DHU112" s="61"/>
      <c r="DHV112" s="61"/>
      <c r="DHW112" s="30"/>
      <c r="DHX112" s="30"/>
      <c r="DHY112" s="30"/>
      <c r="DHZ112" s="61"/>
      <c r="DIA112" s="30"/>
      <c r="DIB112" s="30"/>
      <c r="DIC112" s="30"/>
      <c r="DID112" s="30"/>
      <c r="DIE112" s="61"/>
      <c r="DIF112" s="60"/>
      <c r="DIG112" s="60"/>
      <c r="DIH112" s="60"/>
      <c r="DII112" s="27"/>
      <c r="DIJ112" s="61"/>
      <c r="DIK112" s="61"/>
      <c r="DIL112" s="61"/>
      <c r="DIM112" s="30"/>
      <c r="DIN112" s="30"/>
      <c r="DIO112" s="30"/>
      <c r="DIP112" s="61"/>
      <c r="DIQ112" s="30"/>
      <c r="DIR112" s="30"/>
      <c r="DIS112" s="30"/>
      <c r="DIT112" s="30"/>
      <c r="DIU112" s="61"/>
      <c r="DIV112" s="60"/>
      <c r="DIW112" s="60"/>
      <c r="DIX112" s="60"/>
      <c r="DIY112" s="27"/>
      <c r="DIZ112" s="61"/>
      <c r="DJA112" s="61"/>
      <c r="DJB112" s="61"/>
      <c r="DJC112" s="30"/>
      <c r="DJD112" s="30"/>
      <c r="DJE112" s="30"/>
      <c r="DJF112" s="61"/>
      <c r="DJG112" s="30"/>
      <c r="DJH112" s="30"/>
      <c r="DJI112" s="30"/>
      <c r="DJJ112" s="30"/>
      <c r="DJK112" s="61"/>
      <c r="DJL112" s="60"/>
      <c r="DJM112" s="60"/>
      <c r="DJN112" s="60"/>
      <c r="DJO112" s="27"/>
      <c r="DJP112" s="61"/>
      <c r="DJQ112" s="61"/>
      <c r="DJR112" s="61"/>
      <c r="DJS112" s="30"/>
      <c r="DJT112" s="30"/>
      <c r="DJU112" s="30"/>
      <c r="DJV112" s="61"/>
      <c r="DJW112" s="30"/>
      <c r="DJX112" s="30"/>
      <c r="DJY112" s="30"/>
      <c r="DJZ112" s="30"/>
      <c r="DKA112" s="61"/>
      <c r="DKB112" s="60"/>
      <c r="DKC112" s="60"/>
      <c r="DKD112" s="60"/>
      <c r="DKE112" s="27"/>
      <c r="DKF112" s="61"/>
      <c r="DKG112" s="61"/>
      <c r="DKH112" s="61"/>
      <c r="DKI112" s="30"/>
      <c r="DKJ112" s="30"/>
      <c r="DKK112" s="30"/>
      <c r="DKL112" s="61"/>
      <c r="DKM112" s="30"/>
      <c r="DKN112" s="30"/>
      <c r="DKO112" s="30"/>
      <c r="DKP112" s="30"/>
      <c r="DKQ112" s="61"/>
      <c r="DKR112" s="60"/>
      <c r="DKS112" s="60"/>
      <c r="DKT112" s="60"/>
      <c r="DKU112" s="27"/>
      <c r="DKV112" s="61"/>
      <c r="DKW112" s="61"/>
      <c r="DKX112" s="61"/>
      <c r="DKY112" s="30"/>
      <c r="DKZ112" s="30"/>
      <c r="DLA112" s="30"/>
      <c r="DLB112" s="61"/>
      <c r="DLC112" s="30"/>
      <c r="DLD112" s="30"/>
      <c r="DLE112" s="30"/>
      <c r="DLF112" s="30"/>
      <c r="DLG112" s="61"/>
      <c r="DLH112" s="60"/>
      <c r="DLI112" s="60"/>
      <c r="DLJ112" s="60"/>
      <c r="DLK112" s="27"/>
      <c r="DLL112" s="61"/>
      <c r="DLM112" s="61"/>
      <c r="DLN112" s="61"/>
      <c r="DLO112" s="30"/>
      <c r="DLP112" s="30"/>
      <c r="DLQ112" s="30"/>
      <c r="DLR112" s="61"/>
      <c r="DLS112" s="30"/>
      <c r="DLT112" s="30"/>
      <c r="DLU112" s="30"/>
      <c r="DLV112" s="30"/>
      <c r="DLW112" s="61"/>
      <c r="DLX112" s="60"/>
      <c r="DLY112" s="60"/>
      <c r="DLZ112" s="60"/>
      <c r="DMA112" s="27"/>
      <c r="DMB112" s="61"/>
      <c r="DMC112" s="61"/>
      <c r="DMD112" s="61"/>
      <c r="DME112" s="30"/>
      <c r="DMF112" s="30"/>
      <c r="DMG112" s="30"/>
      <c r="DMH112" s="61"/>
      <c r="DMI112" s="30"/>
      <c r="DMJ112" s="30"/>
      <c r="DMK112" s="30"/>
      <c r="DML112" s="30"/>
      <c r="DMM112" s="61"/>
      <c r="DMN112" s="60"/>
      <c r="DMO112" s="60"/>
      <c r="DMP112" s="60"/>
      <c r="DMQ112" s="27"/>
      <c r="DMR112" s="61"/>
      <c r="DMS112" s="61"/>
      <c r="DMT112" s="61"/>
      <c r="DMU112" s="30"/>
      <c r="DMV112" s="30"/>
      <c r="DMW112" s="30"/>
      <c r="DMX112" s="61"/>
      <c r="DMY112" s="30"/>
      <c r="DMZ112" s="30"/>
      <c r="DNA112" s="30"/>
      <c r="DNB112" s="30"/>
      <c r="DNC112" s="61"/>
      <c r="DND112" s="60"/>
      <c r="DNE112" s="60"/>
      <c r="DNF112" s="60"/>
      <c r="DNG112" s="27"/>
      <c r="DNH112" s="61"/>
      <c r="DNI112" s="61"/>
      <c r="DNJ112" s="61"/>
      <c r="DNK112" s="30"/>
      <c r="DNL112" s="30"/>
      <c r="DNM112" s="30"/>
      <c r="DNN112" s="61"/>
      <c r="DNO112" s="30"/>
      <c r="DNP112" s="30"/>
      <c r="DNQ112" s="30"/>
      <c r="DNR112" s="30"/>
      <c r="DNS112" s="61"/>
      <c r="DNT112" s="60"/>
      <c r="DNU112" s="60"/>
      <c r="DNV112" s="60"/>
      <c r="DNW112" s="27"/>
      <c r="DNX112" s="61"/>
      <c r="DNY112" s="61"/>
      <c r="DNZ112" s="61"/>
      <c r="DOA112" s="30"/>
      <c r="DOB112" s="30"/>
      <c r="DOC112" s="30"/>
      <c r="DOD112" s="61"/>
      <c r="DOE112" s="30"/>
      <c r="DOF112" s="30"/>
      <c r="DOG112" s="30"/>
      <c r="DOH112" s="30"/>
      <c r="DOI112" s="61"/>
      <c r="DOJ112" s="60"/>
      <c r="DOK112" s="60"/>
      <c r="DOL112" s="60"/>
      <c r="DOM112" s="27"/>
      <c r="DON112" s="61"/>
      <c r="DOO112" s="61"/>
      <c r="DOP112" s="61"/>
      <c r="DOQ112" s="30"/>
      <c r="DOR112" s="30"/>
      <c r="DOS112" s="30"/>
      <c r="DOT112" s="61"/>
      <c r="DOU112" s="30"/>
      <c r="DOV112" s="30"/>
      <c r="DOW112" s="30"/>
      <c r="DOX112" s="30"/>
      <c r="DOY112" s="61"/>
      <c r="DOZ112" s="60"/>
      <c r="DPA112" s="60"/>
      <c r="DPB112" s="60"/>
      <c r="DPC112" s="27"/>
      <c r="DPD112" s="61"/>
      <c r="DPE112" s="61"/>
      <c r="DPF112" s="61"/>
      <c r="DPG112" s="30"/>
      <c r="DPH112" s="30"/>
      <c r="DPI112" s="30"/>
      <c r="DPJ112" s="61"/>
      <c r="DPK112" s="30"/>
      <c r="DPL112" s="30"/>
      <c r="DPM112" s="30"/>
      <c r="DPN112" s="30"/>
      <c r="DPO112" s="61"/>
      <c r="DPP112" s="60"/>
      <c r="DPQ112" s="60"/>
      <c r="DPR112" s="60"/>
      <c r="DPS112" s="27"/>
      <c r="DPT112" s="61"/>
      <c r="DPU112" s="61"/>
      <c r="DPV112" s="61"/>
      <c r="DPW112" s="30"/>
      <c r="DPX112" s="30"/>
      <c r="DPY112" s="30"/>
      <c r="DPZ112" s="61"/>
      <c r="DQA112" s="30"/>
      <c r="DQB112" s="30"/>
      <c r="DQC112" s="30"/>
      <c r="DQD112" s="30"/>
      <c r="DQE112" s="61"/>
      <c r="DQF112" s="60"/>
      <c r="DQG112" s="60"/>
      <c r="DQH112" s="60"/>
      <c r="DQI112" s="27"/>
      <c r="DQJ112" s="61"/>
      <c r="DQK112" s="61"/>
      <c r="DQL112" s="61"/>
      <c r="DQM112" s="30"/>
      <c r="DQN112" s="30"/>
      <c r="DQO112" s="30"/>
      <c r="DQP112" s="61"/>
      <c r="DQQ112" s="30"/>
      <c r="DQR112" s="30"/>
      <c r="DQS112" s="30"/>
      <c r="DQT112" s="30"/>
      <c r="DQU112" s="61"/>
      <c r="DQV112" s="60"/>
      <c r="DQW112" s="60"/>
      <c r="DQX112" s="60"/>
      <c r="DQY112" s="27"/>
      <c r="DQZ112" s="61"/>
      <c r="DRA112" s="61"/>
      <c r="DRB112" s="61"/>
      <c r="DRC112" s="30"/>
      <c r="DRD112" s="30"/>
      <c r="DRE112" s="30"/>
      <c r="DRF112" s="61"/>
      <c r="DRG112" s="30"/>
      <c r="DRH112" s="30"/>
      <c r="DRI112" s="30"/>
      <c r="DRJ112" s="30"/>
      <c r="DRK112" s="61"/>
      <c r="DRL112" s="60"/>
      <c r="DRM112" s="60"/>
      <c r="DRN112" s="60"/>
      <c r="DRO112" s="27"/>
      <c r="DRP112" s="61"/>
      <c r="DRQ112" s="61"/>
      <c r="DRR112" s="61"/>
      <c r="DRS112" s="30"/>
      <c r="DRT112" s="30"/>
      <c r="DRU112" s="30"/>
      <c r="DRV112" s="61"/>
      <c r="DRW112" s="30"/>
      <c r="DRX112" s="30"/>
      <c r="DRY112" s="30"/>
      <c r="DRZ112" s="30"/>
      <c r="DSA112" s="61"/>
      <c r="DSB112" s="60"/>
      <c r="DSC112" s="60"/>
      <c r="DSD112" s="60"/>
      <c r="DSE112" s="27"/>
      <c r="DSF112" s="61"/>
      <c r="DSG112" s="61"/>
      <c r="DSH112" s="61"/>
      <c r="DSI112" s="30"/>
      <c r="DSJ112" s="30"/>
      <c r="DSK112" s="30"/>
      <c r="DSL112" s="61"/>
      <c r="DSM112" s="30"/>
      <c r="DSN112" s="30"/>
      <c r="DSO112" s="30"/>
      <c r="DSP112" s="30"/>
      <c r="DSQ112" s="61"/>
      <c r="DSR112" s="60"/>
      <c r="DSS112" s="60"/>
      <c r="DST112" s="60"/>
      <c r="DSU112" s="27"/>
      <c r="DSV112" s="61"/>
      <c r="DSW112" s="61"/>
      <c r="DSX112" s="61"/>
      <c r="DSY112" s="30"/>
      <c r="DSZ112" s="30"/>
      <c r="DTA112" s="30"/>
      <c r="DTB112" s="61"/>
      <c r="DTC112" s="30"/>
      <c r="DTD112" s="30"/>
      <c r="DTE112" s="30"/>
      <c r="DTF112" s="30"/>
      <c r="DTG112" s="61"/>
      <c r="DTH112" s="60"/>
      <c r="DTI112" s="60"/>
      <c r="DTJ112" s="60"/>
      <c r="DTK112" s="27"/>
      <c r="DTL112" s="61"/>
      <c r="DTM112" s="61"/>
      <c r="DTN112" s="61"/>
      <c r="DTO112" s="30"/>
      <c r="DTP112" s="30"/>
      <c r="DTQ112" s="30"/>
      <c r="DTR112" s="61"/>
      <c r="DTS112" s="30"/>
      <c r="DTT112" s="30"/>
      <c r="DTU112" s="30"/>
      <c r="DTV112" s="30"/>
      <c r="DTW112" s="61"/>
      <c r="DTX112" s="60"/>
      <c r="DTY112" s="60"/>
      <c r="DTZ112" s="60"/>
      <c r="DUA112" s="27"/>
      <c r="DUB112" s="61"/>
      <c r="DUC112" s="61"/>
      <c r="DUD112" s="61"/>
      <c r="DUE112" s="30"/>
      <c r="DUF112" s="30"/>
      <c r="DUG112" s="30"/>
      <c r="DUH112" s="61"/>
      <c r="DUI112" s="30"/>
      <c r="DUJ112" s="30"/>
      <c r="DUK112" s="30"/>
      <c r="DUL112" s="30"/>
      <c r="DUM112" s="61"/>
      <c r="DUN112" s="60"/>
      <c r="DUO112" s="60"/>
      <c r="DUP112" s="60"/>
      <c r="DUQ112" s="27"/>
      <c r="DUR112" s="61"/>
      <c r="DUS112" s="61"/>
      <c r="DUT112" s="61"/>
      <c r="DUU112" s="30"/>
      <c r="DUV112" s="30"/>
      <c r="DUW112" s="30"/>
      <c r="DUX112" s="61"/>
      <c r="DUY112" s="30"/>
      <c r="DUZ112" s="30"/>
      <c r="DVA112" s="30"/>
      <c r="DVB112" s="30"/>
      <c r="DVC112" s="61"/>
      <c r="DVD112" s="60"/>
      <c r="DVE112" s="60"/>
      <c r="DVF112" s="60"/>
      <c r="DVG112" s="27"/>
      <c r="DVH112" s="61"/>
      <c r="DVI112" s="61"/>
      <c r="DVJ112" s="61"/>
      <c r="DVK112" s="30"/>
      <c r="DVL112" s="30"/>
      <c r="DVM112" s="30"/>
      <c r="DVN112" s="61"/>
      <c r="DVO112" s="30"/>
      <c r="DVP112" s="30"/>
      <c r="DVQ112" s="30"/>
      <c r="DVR112" s="30"/>
      <c r="DVS112" s="61"/>
      <c r="DVT112" s="60"/>
      <c r="DVU112" s="60"/>
      <c r="DVV112" s="60"/>
      <c r="DVW112" s="27"/>
      <c r="DVX112" s="61"/>
      <c r="DVY112" s="61"/>
      <c r="DVZ112" s="61"/>
      <c r="DWA112" s="30"/>
      <c r="DWB112" s="30"/>
      <c r="DWC112" s="30"/>
      <c r="DWD112" s="61"/>
      <c r="DWE112" s="30"/>
      <c r="DWF112" s="30"/>
      <c r="DWG112" s="30"/>
      <c r="DWH112" s="30"/>
      <c r="DWI112" s="61"/>
      <c r="DWJ112" s="60"/>
      <c r="DWK112" s="60"/>
      <c r="DWL112" s="60"/>
      <c r="DWM112" s="27"/>
      <c r="DWN112" s="61"/>
      <c r="DWO112" s="61"/>
      <c r="DWP112" s="61"/>
      <c r="DWQ112" s="30"/>
      <c r="DWR112" s="30"/>
      <c r="DWS112" s="30"/>
      <c r="DWT112" s="61"/>
      <c r="DWU112" s="30"/>
      <c r="DWV112" s="30"/>
      <c r="DWW112" s="30"/>
      <c r="DWX112" s="30"/>
      <c r="DWY112" s="61"/>
      <c r="DWZ112" s="60"/>
      <c r="DXA112" s="60"/>
      <c r="DXB112" s="60"/>
      <c r="DXC112" s="27"/>
      <c r="DXD112" s="61"/>
      <c r="DXE112" s="61"/>
      <c r="DXF112" s="61"/>
      <c r="DXG112" s="30"/>
      <c r="DXH112" s="30"/>
      <c r="DXI112" s="30"/>
      <c r="DXJ112" s="61"/>
      <c r="DXK112" s="30"/>
      <c r="DXL112" s="30"/>
      <c r="DXM112" s="30"/>
      <c r="DXN112" s="30"/>
      <c r="DXO112" s="61"/>
      <c r="DXP112" s="60"/>
      <c r="DXQ112" s="60"/>
      <c r="DXR112" s="60"/>
      <c r="DXS112" s="27"/>
      <c r="DXT112" s="61"/>
      <c r="DXU112" s="61"/>
      <c r="DXV112" s="61"/>
      <c r="DXW112" s="30"/>
      <c r="DXX112" s="30"/>
      <c r="DXY112" s="30"/>
      <c r="DXZ112" s="61"/>
      <c r="DYA112" s="30"/>
      <c r="DYB112" s="30"/>
      <c r="DYC112" s="30"/>
      <c r="DYD112" s="30"/>
      <c r="DYE112" s="61"/>
      <c r="DYF112" s="60"/>
      <c r="DYG112" s="60"/>
      <c r="DYH112" s="60"/>
      <c r="DYI112" s="27"/>
      <c r="DYJ112" s="61"/>
      <c r="DYK112" s="61"/>
      <c r="DYL112" s="61"/>
      <c r="DYM112" s="30"/>
      <c r="DYN112" s="30"/>
      <c r="DYO112" s="30"/>
      <c r="DYP112" s="61"/>
      <c r="DYQ112" s="30"/>
      <c r="DYR112" s="30"/>
      <c r="DYS112" s="30"/>
      <c r="DYT112" s="30"/>
      <c r="DYU112" s="61"/>
      <c r="DYV112" s="60"/>
      <c r="DYW112" s="60"/>
      <c r="DYX112" s="60"/>
      <c r="DYY112" s="27"/>
      <c r="DYZ112" s="61"/>
      <c r="DZA112" s="61"/>
      <c r="DZB112" s="61"/>
      <c r="DZC112" s="30"/>
      <c r="DZD112" s="30"/>
      <c r="DZE112" s="30"/>
      <c r="DZF112" s="61"/>
      <c r="DZG112" s="30"/>
      <c r="DZH112" s="30"/>
      <c r="DZI112" s="30"/>
      <c r="DZJ112" s="30"/>
      <c r="DZK112" s="61"/>
      <c r="DZL112" s="60"/>
      <c r="DZM112" s="60"/>
      <c r="DZN112" s="60"/>
      <c r="DZO112" s="27"/>
      <c r="DZP112" s="61"/>
      <c r="DZQ112" s="61"/>
      <c r="DZR112" s="61"/>
      <c r="DZS112" s="30"/>
      <c r="DZT112" s="30"/>
      <c r="DZU112" s="30"/>
      <c r="DZV112" s="61"/>
      <c r="DZW112" s="30"/>
      <c r="DZX112" s="30"/>
      <c r="DZY112" s="30"/>
      <c r="DZZ112" s="30"/>
      <c r="EAA112" s="61"/>
      <c r="EAB112" s="60"/>
      <c r="EAC112" s="60"/>
      <c r="EAD112" s="60"/>
      <c r="EAE112" s="27"/>
      <c r="EAF112" s="61"/>
      <c r="EAG112" s="61"/>
      <c r="EAH112" s="61"/>
      <c r="EAI112" s="30"/>
      <c r="EAJ112" s="30"/>
      <c r="EAK112" s="30"/>
      <c r="EAL112" s="61"/>
      <c r="EAM112" s="30"/>
      <c r="EAN112" s="30"/>
      <c r="EAO112" s="30"/>
      <c r="EAP112" s="30"/>
      <c r="EAQ112" s="61"/>
      <c r="EAR112" s="60"/>
      <c r="EAS112" s="60"/>
      <c r="EAT112" s="60"/>
      <c r="EAU112" s="27"/>
      <c r="EAV112" s="61"/>
      <c r="EAW112" s="61"/>
      <c r="EAX112" s="61"/>
      <c r="EAY112" s="30"/>
      <c r="EAZ112" s="30"/>
      <c r="EBA112" s="30"/>
      <c r="EBB112" s="61"/>
      <c r="EBC112" s="30"/>
      <c r="EBD112" s="30"/>
      <c r="EBE112" s="30"/>
      <c r="EBF112" s="30"/>
      <c r="EBG112" s="61"/>
      <c r="EBH112" s="60"/>
      <c r="EBI112" s="60"/>
      <c r="EBJ112" s="60"/>
      <c r="EBK112" s="27"/>
      <c r="EBL112" s="61"/>
      <c r="EBM112" s="61"/>
      <c r="EBN112" s="61"/>
      <c r="EBO112" s="30"/>
      <c r="EBP112" s="30"/>
      <c r="EBQ112" s="30"/>
      <c r="EBR112" s="61"/>
      <c r="EBS112" s="30"/>
      <c r="EBT112" s="30"/>
      <c r="EBU112" s="30"/>
      <c r="EBV112" s="30"/>
      <c r="EBW112" s="61"/>
      <c r="EBX112" s="60"/>
      <c r="EBY112" s="60"/>
      <c r="EBZ112" s="60"/>
      <c r="ECA112" s="27"/>
      <c r="ECB112" s="61"/>
      <c r="ECC112" s="61"/>
      <c r="ECD112" s="61"/>
      <c r="ECE112" s="30"/>
      <c r="ECF112" s="30"/>
      <c r="ECG112" s="30"/>
      <c r="ECH112" s="61"/>
      <c r="ECI112" s="30"/>
      <c r="ECJ112" s="30"/>
      <c r="ECK112" s="30"/>
      <c r="ECL112" s="30"/>
      <c r="ECM112" s="61"/>
      <c r="ECN112" s="60"/>
      <c r="ECO112" s="60"/>
      <c r="ECP112" s="60"/>
      <c r="ECQ112" s="27"/>
      <c r="ECR112" s="61"/>
      <c r="ECS112" s="61"/>
      <c r="ECT112" s="61"/>
      <c r="ECU112" s="30"/>
      <c r="ECV112" s="30"/>
      <c r="ECW112" s="30"/>
      <c r="ECX112" s="61"/>
      <c r="ECY112" s="30"/>
      <c r="ECZ112" s="30"/>
      <c r="EDA112" s="30"/>
      <c r="EDB112" s="30"/>
      <c r="EDC112" s="61"/>
      <c r="EDD112" s="60"/>
      <c r="EDE112" s="60"/>
      <c r="EDF112" s="60"/>
      <c r="EDG112" s="27"/>
      <c r="EDH112" s="61"/>
      <c r="EDI112" s="61"/>
      <c r="EDJ112" s="61"/>
      <c r="EDK112" s="30"/>
      <c r="EDL112" s="30"/>
      <c r="EDM112" s="30"/>
      <c r="EDN112" s="61"/>
      <c r="EDO112" s="30"/>
      <c r="EDP112" s="30"/>
      <c r="EDQ112" s="30"/>
      <c r="EDR112" s="30"/>
      <c r="EDS112" s="61"/>
      <c r="EDT112" s="60"/>
      <c r="EDU112" s="60"/>
      <c r="EDV112" s="60"/>
      <c r="EDW112" s="27"/>
      <c r="EDX112" s="61"/>
      <c r="EDY112" s="61"/>
      <c r="EDZ112" s="61"/>
      <c r="EEA112" s="30"/>
      <c r="EEB112" s="30"/>
      <c r="EEC112" s="30"/>
      <c r="EED112" s="61"/>
      <c r="EEE112" s="30"/>
      <c r="EEF112" s="30"/>
      <c r="EEG112" s="30"/>
      <c r="EEH112" s="30"/>
      <c r="EEI112" s="61"/>
      <c r="EEJ112" s="60"/>
      <c r="EEK112" s="60"/>
      <c r="EEL112" s="60"/>
      <c r="EEM112" s="27"/>
      <c r="EEN112" s="61"/>
      <c r="EEO112" s="61"/>
      <c r="EEP112" s="61"/>
      <c r="EEQ112" s="30"/>
      <c r="EER112" s="30"/>
      <c r="EES112" s="30"/>
      <c r="EET112" s="61"/>
      <c r="EEU112" s="30"/>
      <c r="EEV112" s="30"/>
      <c r="EEW112" s="30"/>
      <c r="EEX112" s="30"/>
      <c r="EEY112" s="61"/>
      <c r="EEZ112" s="60"/>
      <c r="EFA112" s="60"/>
      <c r="EFB112" s="60"/>
      <c r="EFC112" s="27"/>
      <c r="EFD112" s="61"/>
      <c r="EFE112" s="61"/>
      <c r="EFF112" s="61"/>
      <c r="EFG112" s="30"/>
      <c r="EFH112" s="30"/>
      <c r="EFI112" s="30"/>
      <c r="EFJ112" s="61"/>
      <c r="EFK112" s="30"/>
      <c r="EFL112" s="30"/>
      <c r="EFM112" s="30"/>
      <c r="EFN112" s="30"/>
      <c r="EFO112" s="61"/>
      <c r="EFP112" s="60"/>
      <c r="EFQ112" s="60"/>
      <c r="EFR112" s="60"/>
      <c r="EFS112" s="27"/>
      <c r="EFT112" s="61"/>
      <c r="EFU112" s="61"/>
      <c r="EFV112" s="61"/>
      <c r="EFW112" s="30"/>
      <c r="EFX112" s="30"/>
      <c r="EFY112" s="30"/>
      <c r="EFZ112" s="61"/>
      <c r="EGA112" s="30"/>
      <c r="EGB112" s="30"/>
      <c r="EGC112" s="30"/>
      <c r="EGD112" s="30"/>
      <c r="EGE112" s="61"/>
      <c r="EGF112" s="60"/>
      <c r="EGG112" s="60"/>
      <c r="EGH112" s="60"/>
      <c r="EGI112" s="27"/>
      <c r="EGJ112" s="61"/>
      <c r="EGK112" s="61"/>
      <c r="EGL112" s="61"/>
      <c r="EGM112" s="30"/>
      <c r="EGN112" s="30"/>
      <c r="EGO112" s="30"/>
      <c r="EGP112" s="61"/>
      <c r="EGQ112" s="30"/>
      <c r="EGR112" s="30"/>
      <c r="EGS112" s="30"/>
      <c r="EGT112" s="30"/>
      <c r="EGU112" s="61"/>
      <c r="EGV112" s="60"/>
      <c r="EGW112" s="60"/>
      <c r="EGX112" s="60"/>
      <c r="EGY112" s="27"/>
      <c r="EGZ112" s="61"/>
      <c r="EHA112" s="61"/>
      <c r="EHB112" s="61"/>
      <c r="EHC112" s="30"/>
      <c r="EHD112" s="30"/>
      <c r="EHE112" s="30"/>
      <c r="EHF112" s="61"/>
      <c r="EHG112" s="30"/>
      <c r="EHH112" s="30"/>
      <c r="EHI112" s="30"/>
      <c r="EHJ112" s="30"/>
      <c r="EHK112" s="61"/>
      <c r="EHL112" s="60"/>
      <c r="EHM112" s="60"/>
      <c r="EHN112" s="60"/>
      <c r="EHO112" s="27"/>
      <c r="EHP112" s="61"/>
      <c r="EHQ112" s="61"/>
      <c r="EHR112" s="61"/>
      <c r="EHS112" s="30"/>
      <c r="EHT112" s="30"/>
      <c r="EHU112" s="30"/>
      <c r="EHV112" s="61"/>
      <c r="EHW112" s="30"/>
      <c r="EHX112" s="30"/>
      <c r="EHY112" s="30"/>
      <c r="EHZ112" s="30"/>
      <c r="EIA112" s="61"/>
      <c r="EIB112" s="60"/>
      <c r="EIC112" s="60"/>
      <c r="EID112" s="60"/>
      <c r="EIE112" s="27"/>
      <c r="EIF112" s="61"/>
      <c r="EIG112" s="61"/>
      <c r="EIH112" s="61"/>
      <c r="EII112" s="30"/>
      <c r="EIJ112" s="30"/>
      <c r="EIK112" s="30"/>
      <c r="EIL112" s="61"/>
      <c r="EIM112" s="30"/>
      <c r="EIN112" s="30"/>
      <c r="EIO112" s="30"/>
      <c r="EIP112" s="30"/>
      <c r="EIQ112" s="61"/>
      <c r="EIR112" s="60"/>
      <c r="EIS112" s="60"/>
      <c r="EIT112" s="60"/>
      <c r="EIU112" s="27"/>
      <c r="EIV112" s="61"/>
      <c r="EIW112" s="61"/>
      <c r="EIX112" s="61"/>
      <c r="EIY112" s="30"/>
      <c r="EIZ112" s="30"/>
      <c r="EJA112" s="30"/>
      <c r="EJB112" s="61"/>
      <c r="EJC112" s="30"/>
      <c r="EJD112" s="30"/>
      <c r="EJE112" s="30"/>
      <c r="EJF112" s="30"/>
      <c r="EJG112" s="61"/>
      <c r="EJH112" s="60"/>
      <c r="EJI112" s="60"/>
      <c r="EJJ112" s="60"/>
      <c r="EJK112" s="27"/>
      <c r="EJL112" s="61"/>
      <c r="EJM112" s="61"/>
      <c r="EJN112" s="61"/>
      <c r="EJO112" s="30"/>
      <c r="EJP112" s="30"/>
      <c r="EJQ112" s="30"/>
      <c r="EJR112" s="61"/>
      <c r="EJS112" s="30"/>
      <c r="EJT112" s="30"/>
      <c r="EJU112" s="30"/>
      <c r="EJV112" s="30"/>
      <c r="EJW112" s="61"/>
      <c r="EJX112" s="60"/>
      <c r="EJY112" s="60"/>
      <c r="EJZ112" s="60"/>
      <c r="EKA112" s="27"/>
      <c r="EKB112" s="61"/>
      <c r="EKC112" s="61"/>
      <c r="EKD112" s="61"/>
      <c r="EKE112" s="30"/>
      <c r="EKF112" s="30"/>
      <c r="EKG112" s="30"/>
      <c r="EKH112" s="61"/>
      <c r="EKI112" s="30"/>
      <c r="EKJ112" s="30"/>
      <c r="EKK112" s="30"/>
      <c r="EKL112" s="30"/>
      <c r="EKM112" s="61"/>
      <c r="EKN112" s="60"/>
      <c r="EKO112" s="60"/>
      <c r="EKP112" s="60"/>
      <c r="EKQ112" s="27"/>
      <c r="EKR112" s="61"/>
      <c r="EKS112" s="61"/>
      <c r="EKT112" s="61"/>
      <c r="EKU112" s="30"/>
      <c r="EKV112" s="30"/>
      <c r="EKW112" s="30"/>
      <c r="EKX112" s="61"/>
      <c r="EKY112" s="30"/>
      <c r="EKZ112" s="30"/>
      <c r="ELA112" s="30"/>
      <c r="ELB112" s="30"/>
      <c r="ELC112" s="61"/>
      <c r="ELD112" s="60"/>
      <c r="ELE112" s="60"/>
      <c r="ELF112" s="60"/>
      <c r="ELG112" s="27"/>
      <c r="ELH112" s="61"/>
      <c r="ELI112" s="61"/>
      <c r="ELJ112" s="61"/>
      <c r="ELK112" s="30"/>
      <c r="ELL112" s="30"/>
      <c r="ELM112" s="30"/>
      <c r="ELN112" s="61"/>
      <c r="ELO112" s="30"/>
      <c r="ELP112" s="30"/>
      <c r="ELQ112" s="30"/>
      <c r="ELR112" s="30"/>
      <c r="ELS112" s="61"/>
      <c r="ELT112" s="60"/>
      <c r="ELU112" s="60"/>
      <c r="ELV112" s="60"/>
      <c r="ELW112" s="27"/>
      <c r="ELX112" s="61"/>
      <c r="ELY112" s="61"/>
      <c r="ELZ112" s="61"/>
      <c r="EMA112" s="30"/>
      <c r="EMB112" s="30"/>
      <c r="EMC112" s="30"/>
      <c r="EMD112" s="61"/>
      <c r="EME112" s="30"/>
      <c r="EMF112" s="30"/>
      <c r="EMG112" s="30"/>
      <c r="EMH112" s="30"/>
      <c r="EMI112" s="61"/>
      <c r="EMJ112" s="60"/>
      <c r="EMK112" s="60"/>
      <c r="EML112" s="60"/>
      <c r="EMM112" s="27"/>
      <c r="EMN112" s="61"/>
      <c r="EMO112" s="61"/>
      <c r="EMP112" s="61"/>
      <c r="EMQ112" s="30"/>
      <c r="EMR112" s="30"/>
      <c r="EMS112" s="30"/>
      <c r="EMT112" s="61"/>
      <c r="EMU112" s="30"/>
      <c r="EMV112" s="30"/>
      <c r="EMW112" s="30"/>
      <c r="EMX112" s="30"/>
      <c r="EMY112" s="61"/>
      <c r="EMZ112" s="60"/>
      <c r="ENA112" s="60"/>
      <c r="ENB112" s="60"/>
      <c r="ENC112" s="27"/>
      <c r="END112" s="61"/>
      <c r="ENE112" s="61"/>
      <c r="ENF112" s="61"/>
      <c r="ENG112" s="30"/>
      <c r="ENH112" s="30"/>
      <c r="ENI112" s="30"/>
      <c r="ENJ112" s="61"/>
      <c r="ENK112" s="30"/>
      <c r="ENL112" s="30"/>
      <c r="ENM112" s="30"/>
      <c r="ENN112" s="30"/>
      <c r="ENO112" s="61"/>
      <c r="ENP112" s="60"/>
      <c r="ENQ112" s="60"/>
      <c r="ENR112" s="60"/>
      <c r="ENS112" s="27"/>
      <c r="ENT112" s="61"/>
      <c r="ENU112" s="61"/>
      <c r="ENV112" s="61"/>
      <c r="ENW112" s="30"/>
      <c r="ENX112" s="30"/>
      <c r="ENY112" s="30"/>
      <c r="ENZ112" s="61"/>
      <c r="EOA112" s="30"/>
      <c r="EOB112" s="30"/>
      <c r="EOC112" s="30"/>
      <c r="EOD112" s="30"/>
      <c r="EOE112" s="61"/>
      <c r="EOF112" s="60"/>
      <c r="EOG112" s="60"/>
      <c r="EOH112" s="60"/>
      <c r="EOI112" s="27"/>
      <c r="EOJ112" s="61"/>
      <c r="EOK112" s="61"/>
      <c r="EOL112" s="61"/>
      <c r="EOM112" s="30"/>
      <c r="EON112" s="30"/>
      <c r="EOO112" s="30"/>
      <c r="EOP112" s="61"/>
      <c r="EOQ112" s="30"/>
      <c r="EOR112" s="30"/>
      <c r="EOS112" s="30"/>
      <c r="EOT112" s="30"/>
      <c r="EOU112" s="61"/>
      <c r="EOV112" s="60"/>
      <c r="EOW112" s="60"/>
      <c r="EOX112" s="60"/>
      <c r="EOY112" s="27"/>
      <c r="EOZ112" s="61"/>
      <c r="EPA112" s="61"/>
      <c r="EPB112" s="61"/>
      <c r="EPC112" s="30"/>
      <c r="EPD112" s="30"/>
      <c r="EPE112" s="30"/>
      <c r="EPF112" s="61"/>
      <c r="EPG112" s="30"/>
      <c r="EPH112" s="30"/>
      <c r="EPI112" s="30"/>
      <c r="EPJ112" s="30"/>
      <c r="EPK112" s="61"/>
      <c r="EPL112" s="60"/>
      <c r="EPM112" s="60"/>
      <c r="EPN112" s="60"/>
      <c r="EPO112" s="27"/>
      <c r="EPP112" s="61"/>
      <c r="EPQ112" s="61"/>
      <c r="EPR112" s="61"/>
      <c r="EPS112" s="30"/>
      <c r="EPT112" s="30"/>
      <c r="EPU112" s="30"/>
      <c r="EPV112" s="61"/>
      <c r="EPW112" s="30"/>
      <c r="EPX112" s="30"/>
      <c r="EPY112" s="30"/>
      <c r="EPZ112" s="30"/>
      <c r="EQA112" s="61"/>
      <c r="EQB112" s="60"/>
      <c r="EQC112" s="60"/>
      <c r="EQD112" s="60"/>
      <c r="EQE112" s="27"/>
      <c r="EQF112" s="61"/>
      <c r="EQG112" s="61"/>
      <c r="EQH112" s="61"/>
      <c r="EQI112" s="30"/>
      <c r="EQJ112" s="30"/>
      <c r="EQK112" s="30"/>
      <c r="EQL112" s="61"/>
      <c r="EQM112" s="30"/>
      <c r="EQN112" s="30"/>
      <c r="EQO112" s="30"/>
      <c r="EQP112" s="30"/>
      <c r="EQQ112" s="61"/>
      <c r="EQR112" s="60"/>
      <c r="EQS112" s="60"/>
      <c r="EQT112" s="60"/>
      <c r="EQU112" s="27"/>
      <c r="EQV112" s="61"/>
      <c r="EQW112" s="61"/>
      <c r="EQX112" s="61"/>
      <c r="EQY112" s="30"/>
      <c r="EQZ112" s="30"/>
      <c r="ERA112" s="30"/>
      <c r="ERB112" s="61"/>
      <c r="ERC112" s="30"/>
      <c r="ERD112" s="30"/>
      <c r="ERE112" s="30"/>
      <c r="ERF112" s="30"/>
      <c r="ERG112" s="61"/>
      <c r="ERH112" s="60"/>
      <c r="ERI112" s="60"/>
      <c r="ERJ112" s="60"/>
      <c r="ERK112" s="27"/>
      <c r="ERL112" s="61"/>
      <c r="ERM112" s="61"/>
      <c r="ERN112" s="61"/>
      <c r="ERO112" s="30"/>
      <c r="ERP112" s="30"/>
      <c r="ERQ112" s="30"/>
      <c r="ERR112" s="61"/>
      <c r="ERS112" s="30"/>
      <c r="ERT112" s="30"/>
      <c r="ERU112" s="30"/>
      <c r="ERV112" s="30"/>
      <c r="ERW112" s="61"/>
      <c r="ERX112" s="60"/>
      <c r="ERY112" s="60"/>
      <c r="ERZ112" s="60"/>
      <c r="ESA112" s="27"/>
      <c r="ESB112" s="61"/>
      <c r="ESC112" s="61"/>
      <c r="ESD112" s="61"/>
      <c r="ESE112" s="30"/>
      <c r="ESF112" s="30"/>
      <c r="ESG112" s="30"/>
      <c r="ESH112" s="61"/>
      <c r="ESI112" s="30"/>
      <c r="ESJ112" s="30"/>
      <c r="ESK112" s="30"/>
      <c r="ESL112" s="30"/>
      <c r="ESM112" s="61"/>
      <c r="ESN112" s="60"/>
      <c r="ESO112" s="60"/>
      <c r="ESP112" s="60"/>
      <c r="ESQ112" s="27"/>
      <c r="ESR112" s="61"/>
      <c r="ESS112" s="61"/>
      <c r="EST112" s="61"/>
      <c r="ESU112" s="30"/>
      <c r="ESV112" s="30"/>
      <c r="ESW112" s="30"/>
      <c r="ESX112" s="61"/>
      <c r="ESY112" s="30"/>
      <c r="ESZ112" s="30"/>
      <c r="ETA112" s="30"/>
      <c r="ETB112" s="30"/>
      <c r="ETC112" s="61"/>
      <c r="ETD112" s="60"/>
      <c r="ETE112" s="60"/>
      <c r="ETF112" s="60"/>
      <c r="ETG112" s="27"/>
      <c r="ETH112" s="61"/>
      <c r="ETI112" s="61"/>
      <c r="ETJ112" s="61"/>
      <c r="ETK112" s="30"/>
      <c r="ETL112" s="30"/>
      <c r="ETM112" s="30"/>
      <c r="ETN112" s="61"/>
      <c r="ETO112" s="30"/>
      <c r="ETP112" s="30"/>
      <c r="ETQ112" s="30"/>
      <c r="ETR112" s="30"/>
      <c r="ETS112" s="61"/>
      <c r="ETT112" s="60"/>
      <c r="ETU112" s="60"/>
      <c r="ETV112" s="60"/>
      <c r="ETW112" s="27"/>
      <c r="ETX112" s="61"/>
      <c r="ETY112" s="61"/>
      <c r="ETZ112" s="61"/>
      <c r="EUA112" s="30"/>
      <c r="EUB112" s="30"/>
      <c r="EUC112" s="30"/>
      <c r="EUD112" s="61"/>
      <c r="EUE112" s="30"/>
      <c r="EUF112" s="30"/>
      <c r="EUG112" s="30"/>
      <c r="EUH112" s="30"/>
      <c r="EUI112" s="61"/>
      <c r="EUJ112" s="60"/>
      <c r="EUK112" s="60"/>
      <c r="EUL112" s="60"/>
      <c r="EUM112" s="27"/>
      <c r="EUN112" s="61"/>
      <c r="EUO112" s="61"/>
      <c r="EUP112" s="61"/>
      <c r="EUQ112" s="30"/>
      <c r="EUR112" s="30"/>
      <c r="EUS112" s="30"/>
      <c r="EUT112" s="61"/>
      <c r="EUU112" s="30"/>
      <c r="EUV112" s="30"/>
      <c r="EUW112" s="30"/>
      <c r="EUX112" s="30"/>
      <c r="EUY112" s="61"/>
      <c r="EUZ112" s="60"/>
      <c r="EVA112" s="60"/>
      <c r="EVB112" s="60"/>
      <c r="EVC112" s="27"/>
      <c r="EVD112" s="61"/>
      <c r="EVE112" s="61"/>
      <c r="EVF112" s="61"/>
      <c r="EVG112" s="30"/>
      <c r="EVH112" s="30"/>
      <c r="EVI112" s="30"/>
      <c r="EVJ112" s="61"/>
      <c r="EVK112" s="30"/>
      <c r="EVL112" s="30"/>
      <c r="EVM112" s="30"/>
      <c r="EVN112" s="30"/>
      <c r="EVO112" s="61"/>
      <c r="EVP112" s="60"/>
      <c r="EVQ112" s="60"/>
      <c r="EVR112" s="60"/>
      <c r="EVS112" s="27"/>
      <c r="EVT112" s="61"/>
      <c r="EVU112" s="61"/>
      <c r="EVV112" s="61"/>
      <c r="EVW112" s="30"/>
      <c r="EVX112" s="30"/>
      <c r="EVY112" s="30"/>
      <c r="EVZ112" s="61"/>
      <c r="EWA112" s="30"/>
      <c r="EWB112" s="30"/>
      <c r="EWC112" s="30"/>
      <c r="EWD112" s="30"/>
      <c r="EWE112" s="61"/>
      <c r="EWF112" s="60"/>
      <c r="EWG112" s="60"/>
      <c r="EWH112" s="60"/>
      <c r="EWI112" s="27"/>
      <c r="EWJ112" s="61"/>
      <c r="EWK112" s="61"/>
      <c r="EWL112" s="61"/>
      <c r="EWM112" s="30"/>
      <c r="EWN112" s="30"/>
      <c r="EWO112" s="30"/>
      <c r="EWP112" s="61"/>
      <c r="EWQ112" s="30"/>
      <c r="EWR112" s="30"/>
      <c r="EWS112" s="30"/>
      <c r="EWT112" s="30"/>
      <c r="EWU112" s="61"/>
      <c r="EWV112" s="60"/>
      <c r="EWW112" s="60"/>
      <c r="EWX112" s="60"/>
      <c r="EWY112" s="27"/>
      <c r="EWZ112" s="61"/>
      <c r="EXA112" s="61"/>
      <c r="EXB112" s="61"/>
      <c r="EXC112" s="30"/>
      <c r="EXD112" s="30"/>
      <c r="EXE112" s="30"/>
      <c r="EXF112" s="61"/>
      <c r="EXG112" s="30"/>
      <c r="EXH112" s="30"/>
      <c r="EXI112" s="30"/>
      <c r="EXJ112" s="30"/>
      <c r="EXK112" s="61"/>
      <c r="EXL112" s="60"/>
      <c r="EXM112" s="60"/>
      <c r="EXN112" s="60"/>
      <c r="EXO112" s="27"/>
      <c r="EXP112" s="61"/>
      <c r="EXQ112" s="61"/>
      <c r="EXR112" s="61"/>
      <c r="EXS112" s="30"/>
      <c r="EXT112" s="30"/>
      <c r="EXU112" s="30"/>
      <c r="EXV112" s="61"/>
      <c r="EXW112" s="30"/>
      <c r="EXX112" s="30"/>
      <c r="EXY112" s="30"/>
      <c r="EXZ112" s="30"/>
      <c r="EYA112" s="61"/>
      <c r="EYB112" s="60"/>
      <c r="EYC112" s="60"/>
      <c r="EYD112" s="60"/>
      <c r="EYE112" s="27"/>
      <c r="EYF112" s="61"/>
      <c r="EYG112" s="61"/>
      <c r="EYH112" s="61"/>
      <c r="EYI112" s="30"/>
      <c r="EYJ112" s="30"/>
      <c r="EYK112" s="30"/>
      <c r="EYL112" s="61"/>
      <c r="EYM112" s="30"/>
      <c r="EYN112" s="30"/>
      <c r="EYO112" s="30"/>
      <c r="EYP112" s="30"/>
      <c r="EYQ112" s="61"/>
      <c r="EYR112" s="60"/>
      <c r="EYS112" s="60"/>
      <c r="EYT112" s="60"/>
      <c r="EYU112" s="27"/>
      <c r="EYV112" s="61"/>
      <c r="EYW112" s="61"/>
      <c r="EYX112" s="61"/>
      <c r="EYY112" s="30"/>
      <c r="EYZ112" s="30"/>
      <c r="EZA112" s="30"/>
      <c r="EZB112" s="61"/>
      <c r="EZC112" s="30"/>
      <c r="EZD112" s="30"/>
      <c r="EZE112" s="30"/>
      <c r="EZF112" s="30"/>
      <c r="EZG112" s="61"/>
      <c r="EZH112" s="60"/>
      <c r="EZI112" s="60"/>
      <c r="EZJ112" s="60"/>
      <c r="EZK112" s="27"/>
      <c r="EZL112" s="61"/>
      <c r="EZM112" s="61"/>
      <c r="EZN112" s="61"/>
      <c r="EZO112" s="30"/>
      <c r="EZP112" s="30"/>
      <c r="EZQ112" s="30"/>
      <c r="EZR112" s="61"/>
      <c r="EZS112" s="30"/>
      <c r="EZT112" s="30"/>
      <c r="EZU112" s="30"/>
      <c r="EZV112" s="30"/>
      <c r="EZW112" s="61"/>
      <c r="EZX112" s="60"/>
      <c r="EZY112" s="60"/>
      <c r="EZZ112" s="60"/>
      <c r="FAA112" s="27"/>
      <c r="FAB112" s="61"/>
      <c r="FAC112" s="61"/>
      <c r="FAD112" s="61"/>
      <c r="FAE112" s="30"/>
      <c r="FAF112" s="30"/>
      <c r="FAG112" s="30"/>
      <c r="FAH112" s="61"/>
      <c r="FAI112" s="30"/>
      <c r="FAJ112" s="30"/>
      <c r="FAK112" s="30"/>
      <c r="FAL112" s="30"/>
      <c r="FAM112" s="61"/>
      <c r="FAN112" s="60"/>
      <c r="FAO112" s="60"/>
      <c r="FAP112" s="60"/>
      <c r="FAQ112" s="27"/>
      <c r="FAR112" s="61"/>
      <c r="FAS112" s="61"/>
      <c r="FAT112" s="61"/>
      <c r="FAU112" s="30"/>
      <c r="FAV112" s="30"/>
      <c r="FAW112" s="30"/>
      <c r="FAX112" s="61"/>
      <c r="FAY112" s="30"/>
      <c r="FAZ112" s="30"/>
      <c r="FBA112" s="30"/>
      <c r="FBB112" s="30"/>
      <c r="FBC112" s="61"/>
      <c r="FBD112" s="60"/>
      <c r="FBE112" s="60"/>
      <c r="FBF112" s="60"/>
      <c r="FBG112" s="27"/>
      <c r="FBH112" s="61"/>
      <c r="FBI112" s="61"/>
      <c r="FBJ112" s="61"/>
      <c r="FBK112" s="30"/>
      <c r="FBL112" s="30"/>
      <c r="FBM112" s="30"/>
      <c r="FBN112" s="61"/>
      <c r="FBO112" s="30"/>
      <c r="FBP112" s="30"/>
      <c r="FBQ112" s="30"/>
      <c r="FBR112" s="30"/>
      <c r="FBS112" s="61"/>
      <c r="FBT112" s="60"/>
      <c r="FBU112" s="60"/>
      <c r="FBV112" s="60"/>
      <c r="FBW112" s="27"/>
      <c r="FBX112" s="61"/>
      <c r="FBY112" s="61"/>
      <c r="FBZ112" s="61"/>
      <c r="FCA112" s="30"/>
      <c r="FCB112" s="30"/>
      <c r="FCC112" s="30"/>
      <c r="FCD112" s="61"/>
      <c r="FCE112" s="30"/>
      <c r="FCF112" s="30"/>
      <c r="FCG112" s="30"/>
      <c r="FCH112" s="30"/>
      <c r="FCI112" s="61"/>
      <c r="FCJ112" s="60"/>
      <c r="FCK112" s="60"/>
      <c r="FCL112" s="60"/>
      <c r="FCM112" s="27"/>
      <c r="FCN112" s="61"/>
      <c r="FCO112" s="61"/>
      <c r="FCP112" s="61"/>
      <c r="FCQ112" s="30"/>
      <c r="FCR112" s="30"/>
      <c r="FCS112" s="30"/>
      <c r="FCT112" s="61"/>
      <c r="FCU112" s="30"/>
      <c r="FCV112" s="30"/>
      <c r="FCW112" s="30"/>
      <c r="FCX112" s="30"/>
      <c r="FCY112" s="61"/>
      <c r="FCZ112" s="60"/>
      <c r="FDA112" s="60"/>
      <c r="FDB112" s="60"/>
      <c r="FDC112" s="27"/>
      <c r="FDD112" s="61"/>
      <c r="FDE112" s="61"/>
      <c r="FDF112" s="61"/>
      <c r="FDG112" s="30"/>
      <c r="FDH112" s="30"/>
      <c r="FDI112" s="30"/>
      <c r="FDJ112" s="61"/>
      <c r="FDK112" s="30"/>
      <c r="FDL112" s="30"/>
      <c r="FDM112" s="30"/>
      <c r="FDN112" s="30"/>
      <c r="FDO112" s="61"/>
      <c r="FDP112" s="60"/>
      <c r="FDQ112" s="60"/>
      <c r="FDR112" s="60"/>
      <c r="FDS112" s="27"/>
      <c r="FDT112" s="61"/>
      <c r="FDU112" s="61"/>
      <c r="FDV112" s="61"/>
      <c r="FDW112" s="30"/>
      <c r="FDX112" s="30"/>
      <c r="FDY112" s="30"/>
      <c r="FDZ112" s="61"/>
      <c r="FEA112" s="30"/>
      <c r="FEB112" s="30"/>
      <c r="FEC112" s="30"/>
      <c r="FED112" s="30"/>
      <c r="FEE112" s="61"/>
      <c r="FEF112" s="60"/>
      <c r="FEG112" s="60"/>
      <c r="FEH112" s="60"/>
      <c r="FEI112" s="27"/>
      <c r="FEJ112" s="61"/>
      <c r="FEK112" s="61"/>
      <c r="FEL112" s="61"/>
      <c r="FEM112" s="30"/>
      <c r="FEN112" s="30"/>
      <c r="FEO112" s="30"/>
      <c r="FEP112" s="61"/>
      <c r="FEQ112" s="30"/>
      <c r="FER112" s="30"/>
      <c r="FES112" s="30"/>
      <c r="FET112" s="30"/>
      <c r="FEU112" s="61"/>
      <c r="FEV112" s="60"/>
      <c r="FEW112" s="60"/>
      <c r="FEX112" s="60"/>
      <c r="FEY112" s="27"/>
      <c r="FEZ112" s="61"/>
      <c r="FFA112" s="61"/>
      <c r="FFB112" s="61"/>
      <c r="FFC112" s="30"/>
      <c r="FFD112" s="30"/>
      <c r="FFE112" s="30"/>
      <c r="FFF112" s="61"/>
      <c r="FFG112" s="30"/>
      <c r="FFH112" s="30"/>
      <c r="FFI112" s="30"/>
      <c r="FFJ112" s="30"/>
      <c r="FFK112" s="61"/>
      <c r="FFL112" s="60"/>
      <c r="FFM112" s="60"/>
      <c r="FFN112" s="60"/>
      <c r="FFO112" s="27"/>
      <c r="FFP112" s="61"/>
      <c r="FFQ112" s="61"/>
      <c r="FFR112" s="61"/>
      <c r="FFS112" s="30"/>
      <c r="FFT112" s="30"/>
      <c r="FFU112" s="30"/>
      <c r="FFV112" s="61"/>
      <c r="FFW112" s="30"/>
      <c r="FFX112" s="30"/>
      <c r="FFY112" s="30"/>
      <c r="FFZ112" s="30"/>
      <c r="FGA112" s="61"/>
      <c r="FGB112" s="60"/>
      <c r="FGC112" s="60"/>
      <c r="FGD112" s="60"/>
      <c r="FGE112" s="27"/>
      <c r="FGF112" s="61"/>
      <c r="FGG112" s="61"/>
      <c r="FGH112" s="61"/>
      <c r="FGI112" s="30"/>
      <c r="FGJ112" s="30"/>
      <c r="FGK112" s="30"/>
      <c r="FGL112" s="61"/>
      <c r="FGM112" s="30"/>
      <c r="FGN112" s="30"/>
      <c r="FGO112" s="30"/>
      <c r="FGP112" s="30"/>
      <c r="FGQ112" s="61"/>
      <c r="FGR112" s="60"/>
      <c r="FGS112" s="60"/>
      <c r="FGT112" s="60"/>
      <c r="FGU112" s="27"/>
      <c r="FGV112" s="61"/>
      <c r="FGW112" s="61"/>
      <c r="FGX112" s="61"/>
      <c r="FGY112" s="30"/>
      <c r="FGZ112" s="30"/>
      <c r="FHA112" s="30"/>
      <c r="FHB112" s="61"/>
      <c r="FHC112" s="30"/>
      <c r="FHD112" s="30"/>
      <c r="FHE112" s="30"/>
      <c r="FHF112" s="30"/>
      <c r="FHG112" s="61"/>
      <c r="FHH112" s="60"/>
      <c r="FHI112" s="60"/>
      <c r="FHJ112" s="60"/>
      <c r="FHK112" s="27"/>
      <c r="FHL112" s="61"/>
      <c r="FHM112" s="61"/>
      <c r="FHN112" s="61"/>
      <c r="FHO112" s="30"/>
      <c r="FHP112" s="30"/>
      <c r="FHQ112" s="30"/>
      <c r="FHR112" s="61"/>
      <c r="FHS112" s="30"/>
      <c r="FHT112" s="30"/>
      <c r="FHU112" s="30"/>
      <c r="FHV112" s="30"/>
      <c r="FHW112" s="61"/>
      <c r="FHX112" s="60"/>
      <c r="FHY112" s="60"/>
      <c r="FHZ112" s="60"/>
      <c r="FIA112" s="27"/>
      <c r="FIB112" s="61"/>
      <c r="FIC112" s="61"/>
      <c r="FID112" s="61"/>
      <c r="FIE112" s="30"/>
      <c r="FIF112" s="30"/>
      <c r="FIG112" s="30"/>
      <c r="FIH112" s="61"/>
      <c r="FII112" s="30"/>
      <c r="FIJ112" s="30"/>
      <c r="FIK112" s="30"/>
      <c r="FIL112" s="30"/>
      <c r="FIM112" s="61"/>
      <c r="FIN112" s="60"/>
      <c r="FIO112" s="60"/>
      <c r="FIP112" s="60"/>
      <c r="FIQ112" s="27"/>
      <c r="FIR112" s="61"/>
      <c r="FIS112" s="61"/>
      <c r="FIT112" s="61"/>
      <c r="FIU112" s="30"/>
      <c r="FIV112" s="30"/>
      <c r="FIW112" s="30"/>
      <c r="FIX112" s="61"/>
      <c r="FIY112" s="30"/>
      <c r="FIZ112" s="30"/>
      <c r="FJA112" s="30"/>
      <c r="FJB112" s="30"/>
      <c r="FJC112" s="61"/>
      <c r="FJD112" s="60"/>
      <c r="FJE112" s="60"/>
      <c r="FJF112" s="60"/>
      <c r="FJG112" s="27"/>
      <c r="FJH112" s="61"/>
      <c r="FJI112" s="61"/>
      <c r="FJJ112" s="61"/>
      <c r="FJK112" s="30"/>
      <c r="FJL112" s="30"/>
      <c r="FJM112" s="30"/>
      <c r="FJN112" s="61"/>
      <c r="FJO112" s="30"/>
      <c r="FJP112" s="30"/>
      <c r="FJQ112" s="30"/>
      <c r="FJR112" s="30"/>
      <c r="FJS112" s="61"/>
      <c r="FJT112" s="60"/>
      <c r="FJU112" s="60"/>
      <c r="FJV112" s="60"/>
      <c r="FJW112" s="27"/>
      <c r="FJX112" s="61"/>
      <c r="FJY112" s="61"/>
      <c r="FJZ112" s="61"/>
      <c r="FKA112" s="30"/>
      <c r="FKB112" s="30"/>
      <c r="FKC112" s="30"/>
      <c r="FKD112" s="61"/>
      <c r="FKE112" s="30"/>
      <c r="FKF112" s="30"/>
      <c r="FKG112" s="30"/>
      <c r="FKH112" s="30"/>
      <c r="FKI112" s="61"/>
      <c r="FKJ112" s="60"/>
      <c r="FKK112" s="60"/>
      <c r="FKL112" s="60"/>
      <c r="FKM112" s="27"/>
      <c r="FKN112" s="61"/>
      <c r="FKO112" s="61"/>
      <c r="FKP112" s="61"/>
      <c r="FKQ112" s="30"/>
      <c r="FKR112" s="30"/>
      <c r="FKS112" s="30"/>
      <c r="FKT112" s="61"/>
      <c r="FKU112" s="30"/>
      <c r="FKV112" s="30"/>
      <c r="FKW112" s="30"/>
      <c r="FKX112" s="30"/>
      <c r="FKY112" s="61"/>
      <c r="FKZ112" s="60"/>
      <c r="FLA112" s="60"/>
      <c r="FLB112" s="60"/>
      <c r="FLC112" s="27"/>
      <c r="FLD112" s="61"/>
      <c r="FLE112" s="61"/>
      <c r="FLF112" s="61"/>
      <c r="FLG112" s="30"/>
      <c r="FLH112" s="30"/>
      <c r="FLI112" s="30"/>
      <c r="FLJ112" s="61"/>
      <c r="FLK112" s="30"/>
      <c r="FLL112" s="30"/>
      <c r="FLM112" s="30"/>
      <c r="FLN112" s="30"/>
      <c r="FLO112" s="61"/>
      <c r="FLP112" s="60"/>
      <c r="FLQ112" s="60"/>
      <c r="FLR112" s="60"/>
      <c r="FLS112" s="27"/>
      <c r="FLT112" s="61"/>
      <c r="FLU112" s="61"/>
      <c r="FLV112" s="61"/>
      <c r="FLW112" s="30"/>
      <c r="FLX112" s="30"/>
      <c r="FLY112" s="30"/>
      <c r="FLZ112" s="61"/>
      <c r="FMA112" s="30"/>
      <c r="FMB112" s="30"/>
      <c r="FMC112" s="30"/>
      <c r="FMD112" s="30"/>
      <c r="FME112" s="61"/>
      <c r="FMF112" s="60"/>
      <c r="FMG112" s="60"/>
      <c r="FMH112" s="60"/>
      <c r="FMI112" s="27"/>
      <c r="FMJ112" s="61"/>
      <c r="FMK112" s="61"/>
      <c r="FML112" s="61"/>
      <c r="FMM112" s="30"/>
      <c r="FMN112" s="30"/>
      <c r="FMO112" s="30"/>
      <c r="FMP112" s="61"/>
      <c r="FMQ112" s="30"/>
      <c r="FMR112" s="30"/>
      <c r="FMS112" s="30"/>
      <c r="FMT112" s="30"/>
      <c r="FMU112" s="61"/>
      <c r="FMV112" s="60"/>
      <c r="FMW112" s="60"/>
      <c r="FMX112" s="60"/>
      <c r="FMY112" s="27"/>
      <c r="FMZ112" s="61"/>
      <c r="FNA112" s="61"/>
      <c r="FNB112" s="61"/>
      <c r="FNC112" s="30"/>
      <c r="FND112" s="30"/>
      <c r="FNE112" s="30"/>
      <c r="FNF112" s="61"/>
      <c r="FNG112" s="30"/>
      <c r="FNH112" s="30"/>
      <c r="FNI112" s="30"/>
      <c r="FNJ112" s="30"/>
      <c r="FNK112" s="61"/>
      <c r="FNL112" s="60"/>
      <c r="FNM112" s="60"/>
      <c r="FNN112" s="60"/>
      <c r="FNO112" s="27"/>
      <c r="FNP112" s="61"/>
      <c r="FNQ112" s="61"/>
      <c r="FNR112" s="61"/>
      <c r="FNS112" s="30"/>
      <c r="FNT112" s="30"/>
      <c r="FNU112" s="30"/>
      <c r="FNV112" s="61"/>
      <c r="FNW112" s="30"/>
      <c r="FNX112" s="30"/>
      <c r="FNY112" s="30"/>
      <c r="FNZ112" s="30"/>
      <c r="FOA112" s="61"/>
      <c r="FOB112" s="60"/>
      <c r="FOC112" s="60"/>
      <c r="FOD112" s="60"/>
      <c r="FOE112" s="27"/>
      <c r="FOF112" s="61"/>
      <c r="FOG112" s="61"/>
      <c r="FOH112" s="61"/>
      <c r="FOI112" s="30"/>
      <c r="FOJ112" s="30"/>
      <c r="FOK112" s="30"/>
      <c r="FOL112" s="61"/>
      <c r="FOM112" s="30"/>
      <c r="FON112" s="30"/>
      <c r="FOO112" s="30"/>
      <c r="FOP112" s="30"/>
      <c r="FOQ112" s="61"/>
      <c r="FOR112" s="60"/>
      <c r="FOS112" s="60"/>
      <c r="FOT112" s="60"/>
      <c r="FOU112" s="27"/>
      <c r="FOV112" s="61"/>
      <c r="FOW112" s="61"/>
      <c r="FOX112" s="61"/>
      <c r="FOY112" s="30"/>
      <c r="FOZ112" s="30"/>
      <c r="FPA112" s="30"/>
      <c r="FPB112" s="61"/>
      <c r="FPC112" s="30"/>
      <c r="FPD112" s="30"/>
      <c r="FPE112" s="30"/>
      <c r="FPF112" s="30"/>
      <c r="FPG112" s="61"/>
      <c r="FPH112" s="60"/>
      <c r="FPI112" s="60"/>
      <c r="FPJ112" s="60"/>
      <c r="FPK112" s="27"/>
      <c r="FPL112" s="61"/>
      <c r="FPM112" s="61"/>
      <c r="FPN112" s="61"/>
      <c r="FPO112" s="30"/>
      <c r="FPP112" s="30"/>
      <c r="FPQ112" s="30"/>
      <c r="FPR112" s="61"/>
      <c r="FPS112" s="30"/>
      <c r="FPT112" s="30"/>
      <c r="FPU112" s="30"/>
      <c r="FPV112" s="30"/>
      <c r="FPW112" s="61"/>
      <c r="FPX112" s="60"/>
      <c r="FPY112" s="60"/>
      <c r="FPZ112" s="60"/>
      <c r="FQA112" s="27"/>
      <c r="FQB112" s="61"/>
      <c r="FQC112" s="61"/>
      <c r="FQD112" s="61"/>
      <c r="FQE112" s="30"/>
      <c r="FQF112" s="30"/>
      <c r="FQG112" s="30"/>
      <c r="FQH112" s="61"/>
      <c r="FQI112" s="30"/>
      <c r="FQJ112" s="30"/>
      <c r="FQK112" s="30"/>
      <c r="FQL112" s="30"/>
      <c r="FQM112" s="61"/>
      <c r="FQN112" s="60"/>
      <c r="FQO112" s="60"/>
      <c r="FQP112" s="60"/>
      <c r="FQQ112" s="27"/>
      <c r="FQR112" s="61"/>
      <c r="FQS112" s="61"/>
      <c r="FQT112" s="61"/>
      <c r="FQU112" s="30"/>
      <c r="FQV112" s="30"/>
      <c r="FQW112" s="30"/>
      <c r="FQX112" s="61"/>
      <c r="FQY112" s="30"/>
      <c r="FQZ112" s="30"/>
      <c r="FRA112" s="30"/>
      <c r="FRB112" s="30"/>
      <c r="FRC112" s="61"/>
      <c r="FRD112" s="60"/>
      <c r="FRE112" s="60"/>
      <c r="FRF112" s="60"/>
      <c r="FRG112" s="27"/>
      <c r="FRH112" s="61"/>
      <c r="FRI112" s="61"/>
      <c r="FRJ112" s="61"/>
      <c r="FRK112" s="30"/>
      <c r="FRL112" s="30"/>
      <c r="FRM112" s="30"/>
      <c r="FRN112" s="61"/>
      <c r="FRO112" s="30"/>
      <c r="FRP112" s="30"/>
      <c r="FRQ112" s="30"/>
      <c r="FRR112" s="30"/>
      <c r="FRS112" s="61"/>
      <c r="FRT112" s="60"/>
      <c r="FRU112" s="60"/>
      <c r="FRV112" s="60"/>
      <c r="FRW112" s="27"/>
      <c r="FRX112" s="61"/>
      <c r="FRY112" s="61"/>
      <c r="FRZ112" s="61"/>
      <c r="FSA112" s="30"/>
      <c r="FSB112" s="30"/>
      <c r="FSC112" s="30"/>
      <c r="FSD112" s="61"/>
      <c r="FSE112" s="30"/>
      <c r="FSF112" s="30"/>
      <c r="FSG112" s="30"/>
      <c r="FSH112" s="30"/>
      <c r="FSI112" s="61"/>
      <c r="FSJ112" s="60"/>
      <c r="FSK112" s="60"/>
      <c r="FSL112" s="60"/>
      <c r="FSM112" s="27"/>
      <c r="FSN112" s="61"/>
      <c r="FSO112" s="61"/>
      <c r="FSP112" s="61"/>
      <c r="FSQ112" s="30"/>
      <c r="FSR112" s="30"/>
      <c r="FSS112" s="30"/>
      <c r="FST112" s="61"/>
      <c r="FSU112" s="30"/>
      <c r="FSV112" s="30"/>
      <c r="FSW112" s="30"/>
      <c r="FSX112" s="30"/>
      <c r="FSY112" s="61"/>
      <c r="FSZ112" s="60"/>
      <c r="FTA112" s="60"/>
      <c r="FTB112" s="60"/>
      <c r="FTC112" s="27"/>
      <c r="FTD112" s="61"/>
      <c r="FTE112" s="61"/>
      <c r="FTF112" s="61"/>
      <c r="FTG112" s="30"/>
      <c r="FTH112" s="30"/>
      <c r="FTI112" s="30"/>
      <c r="FTJ112" s="61"/>
      <c r="FTK112" s="30"/>
      <c r="FTL112" s="30"/>
      <c r="FTM112" s="30"/>
      <c r="FTN112" s="30"/>
      <c r="FTO112" s="61"/>
      <c r="FTP112" s="60"/>
      <c r="FTQ112" s="60"/>
      <c r="FTR112" s="60"/>
      <c r="FTS112" s="27"/>
      <c r="FTT112" s="61"/>
      <c r="FTU112" s="61"/>
      <c r="FTV112" s="61"/>
      <c r="FTW112" s="30"/>
      <c r="FTX112" s="30"/>
      <c r="FTY112" s="30"/>
      <c r="FTZ112" s="61"/>
      <c r="FUA112" s="30"/>
      <c r="FUB112" s="30"/>
      <c r="FUC112" s="30"/>
      <c r="FUD112" s="30"/>
      <c r="FUE112" s="61"/>
      <c r="FUF112" s="60"/>
      <c r="FUG112" s="60"/>
      <c r="FUH112" s="60"/>
      <c r="FUI112" s="27"/>
      <c r="FUJ112" s="61"/>
      <c r="FUK112" s="61"/>
      <c r="FUL112" s="61"/>
      <c r="FUM112" s="30"/>
      <c r="FUN112" s="30"/>
      <c r="FUO112" s="30"/>
      <c r="FUP112" s="61"/>
      <c r="FUQ112" s="30"/>
      <c r="FUR112" s="30"/>
      <c r="FUS112" s="30"/>
      <c r="FUT112" s="30"/>
      <c r="FUU112" s="61"/>
      <c r="FUV112" s="60"/>
      <c r="FUW112" s="60"/>
      <c r="FUX112" s="60"/>
      <c r="FUY112" s="27"/>
      <c r="FUZ112" s="61"/>
      <c r="FVA112" s="61"/>
      <c r="FVB112" s="61"/>
      <c r="FVC112" s="30"/>
      <c r="FVD112" s="30"/>
      <c r="FVE112" s="30"/>
      <c r="FVF112" s="61"/>
      <c r="FVG112" s="30"/>
      <c r="FVH112" s="30"/>
      <c r="FVI112" s="30"/>
      <c r="FVJ112" s="30"/>
      <c r="FVK112" s="61"/>
      <c r="FVL112" s="60"/>
      <c r="FVM112" s="60"/>
      <c r="FVN112" s="60"/>
      <c r="FVO112" s="27"/>
      <c r="FVP112" s="61"/>
      <c r="FVQ112" s="61"/>
      <c r="FVR112" s="61"/>
      <c r="FVS112" s="30"/>
      <c r="FVT112" s="30"/>
      <c r="FVU112" s="30"/>
      <c r="FVV112" s="61"/>
      <c r="FVW112" s="30"/>
      <c r="FVX112" s="30"/>
      <c r="FVY112" s="30"/>
      <c r="FVZ112" s="30"/>
      <c r="FWA112" s="61"/>
      <c r="FWB112" s="60"/>
      <c r="FWC112" s="60"/>
      <c r="FWD112" s="60"/>
      <c r="FWE112" s="27"/>
      <c r="FWF112" s="61"/>
      <c r="FWG112" s="61"/>
      <c r="FWH112" s="61"/>
      <c r="FWI112" s="30"/>
      <c r="FWJ112" s="30"/>
      <c r="FWK112" s="30"/>
      <c r="FWL112" s="61"/>
      <c r="FWM112" s="30"/>
      <c r="FWN112" s="30"/>
      <c r="FWO112" s="30"/>
      <c r="FWP112" s="30"/>
      <c r="FWQ112" s="61"/>
      <c r="FWR112" s="60"/>
      <c r="FWS112" s="60"/>
      <c r="FWT112" s="60"/>
      <c r="FWU112" s="27"/>
      <c r="FWV112" s="61"/>
      <c r="FWW112" s="61"/>
      <c r="FWX112" s="61"/>
      <c r="FWY112" s="30"/>
      <c r="FWZ112" s="30"/>
      <c r="FXA112" s="30"/>
      <c r="FXB112" s="61"/>
      <c r="FXC112" s="30"/>
      <c r="FXD112" s="30"/>
      <c r="FXE112" s="30"/>
      <c r="FXF112" s="30"/>
      <c r="FXG112" s="61"/>
      <c r="FXH112" s="60"/>
      <c r="FXI112" s="60"/>
      <c r="FXJ112" s="60"/>
      <c r="FXK112" s="27"/>
      <c r="FXL112" s="61"/>
      <c r="FXM112" s="61"/>
      <c r="FXN112" s="61"/>
      <c r="FXO112" s="30"/>
      <c r="FXP112" s="30"/>
      <c r="FXQ112" s="30"/>
      <c r="FXR112" s="61"/>
      <c r="FXS112" s="30"/>
      <c r="FXT112" s="30"/>
      <c r="FXU112" s="30"/>
      <c r="FXV112" s="30"/>
      <c r="FXW112" s="61"/>
      <c r="FXX112" s="60"/>
      <c r="FXY112" s="60"/>
      <c r="FXZ112" s="60"/>
      <c r="FYA112" s="27"/>
      <c r="FYB112" s="61"/>
      <c r="FYC112" s="61"/>
      <c r="FYD112" s="61"/>
      <c r="FYE112" s="30"/>
      <c r="FYF112" s="30"/>
      <c r="FYG112" s="30"/>
      <c r="FYH112" s="61"/>
      <c r="FYI112" s="30"/>
      <c r="FYJ112" s="30"/>
      <c r="FYK112" s="30"/>
      <c r="FYL112" s="30"/>
      <c r="FYM112" s="61"/>
      <c r="FYN112" s="60"/>
      <c r="FYO112" s="60"/>
      <c r="FYP112" s="60"/>
      <c r="FYQ112" s="27"/>
      <c r="FYR112" s="61"/>
      <c r="FYS112" s="61"/>
      <c r="FYT112" s="61"/>
      <c r="FYU112" s="30"/>
      <c r="FYV112" s="30"/>
      <c r="FYW112" s="30"/>
      <c r="FYX112" s="61"/>
      <c r="FYY112" s="30"/>
      <c r="FYZ112" s="30"/>
      <c r="FZA112" s="30"/>
      <c r="FZB112" s="30"/>
      <c r="FZC112" s="61"/>
      <c r="FZD112" s="60"/>
      <c r="FZE112" s="60"/>
      <c r="FZF112" s="60"/>
      <c r="FZG112" s="27"/>
      <c r="FZH112" s="61"/>
      <c r="FZI112" s="61"/>
      <c r="FZJ112" s="61"/>
      <c r="FZK112" s="30"/>
      <c r="FZL112" s="30"/>
      <c r="FZM112" s="30"/>
      <c r="FZN112" s="61"/>
      <c r="FZO112" s="30"/>
      <c r="FZP112" s="30"/>
      <c r="FZQ112" s="30"/>
      <c r="FZR112" s="30"/>
      <c r="FZS112" s="61"/>
      <c r="FZT112" s="60"/>
      <c r="FZU112" s="60"/>
      <c r="FZV112" s="60"/>
      <c r="FZW112" s="27"/>
      <c r="FZX112" s="61"/>
      <c r="FZY112" s="61"/>
      <c r="FZZ112" s="61"/>
      <c r="GAA112" s="30"/>
      <c r="GAB112" s="30"/>
      <c r="GAC112" s="30"/>
      <c r="GAD112" s="61"/>
      <c r="GAE112" s="30"/>
      <c r="GAF112" s="30"/>
      <c r="GAG112" s="30"/>
      <c r="GAH112" s="30"/>
      <c r="GAI112" s="61"/>
      <c r="GAJ112" s="60"/>
      <c r="GAK112" s="60"/>
      <c r="GAL112" s="60"/>
      <c r="GAM112" s="27"/>
      <c r="GAN112" s="61"/>
      <c r="GAO112" s="61"/>
      <c r="GAP112" s="61"/>
      <c r="GAQ112" s="30"/>
      <c r="GAR112" s="30"/>
      <c r="GAS112" s="30"/>
      <c r="GAT112" s="61"/>
      <c r="GAU112" s="30"/>
      <c r="GAV112" s="30"/>
      <c r="GAW112" s="30"/>
      <c r="GAX112" s="30"/>
      <c r="GAY112" s="61"/>
      <c r="GAZ112" s="60"/>
      <c r="GBA112" s="60"/>
      <c r="GBB112" s="60"/>
      <c r="GBC112" s="27"/>
      <c r="GBD112" s="61"/>
      <c r="GBE112" s="61"/>
      <c r="GBF112" s="61"/>
      <c r="GBG112" s="30"/>
      <c r="GBH112" s="30"/>
      <c r="GBI112" s="30"/>
      <c r="GBJ112" s="61"/>
      <c r="GBK112" s="30"/>
      <c r="GBL112" s="30"/>
      <c r="GBM112" s="30"/>
      <c r="GBN112" s="30"/>
      <c r="GBO112" s="61"/>
      <c r="GBP112" s="60"/>
      <c r="GBQ112" s="60"/>
      <c r="GBR112" s="60"/>
      <c r="GBS112" s="27"/>
      <c r="GBT112" s="61"/>
      <c r="GBU112" s="61"/>
      <c r="GBV112" s="61"/>
      <c r="GBW112" s="30"/>
      <c r="GBX112" s="30"/>
      <c r="GBY112" s="30"/>
      <c r="GBZ112" s="61"/>
      <c r="GCA112" s="30"/>
      <c r="GCB112" s="30"/>
      <c r="GCC112" s="30"/>
      <c r="GCD112" s="30"/>
      <c r="GCE112" s="61"/>
      <c r="GCF112" s="60"/>
      <c r="GCG112" s="60"/>
      <c r="GCH112" s="60"/>
      <c r="GCI112" s="27"/>
      <c r="GCJ112" s="61"/>
      <c r="GCK112" s="61"/>
      <c r="GCL112" s="61"/>
      <c r="GCM112" s="30"/>
      <c r="GCN112" s="30"/>
      <c r="GCO112" s="30"/>
      <c r="GCP112" s="61"/>
      <c r="GCQ112" s="30"/>
      <c r="GCR112" s="30"/>
      <c r="GCS112" s="30"/>
      <c r="GCT112" s="30"/>
      <c r="GCU112" s="61"/>
      <c r="GCV112" s="60"/>
      <c r="GCW112" s="60"/>
      <c r="GCX112" s="60"/>
      <c r="GCY112" s="27"/>
      <c r="GCZ112" s="61"/>
      <c r="GDA112" s="61"/>
      <c r="GDB112" s="61"/>
      <c r="GDC112" s="30"/>
      <c r="GDD112" s="30"/>
      <c r="GDE112" s="30"/>
      <c r="GDF112" s="61"/>
      <c r="GDG112" s="30"/>
      <c r="GDH112" s="30"/>
      <c r="GDI112" s="30"/>
      <c r="GDJ112" s="30"/>
      <c r="GDK112" s="61"/>
      <c r="GDL112" s="60"/>
      <c r="GDM112" s="60"/>
      <c r="GDN112" s="60"/>
      <c r="GDO112" s="27"/>
      <c r="GDP112" s="61"/>
      <c r="GDQ112" s="61"/>
      <c r="GDR112" s="61"/>
      <c r="GDS112" s="30"/>
      <c r="GDT112" s="30"/>
      <c r="GDU112" s="30"/>
      <c r="GDV112" s="61"/>
      <c r="GDW112" s="30"/>
      <c r="GDX112" s="30"/>
      <c r="GDY112" s="30"/>
      <c r="GDZ112" s="30"/>
      <c r="GEA112" s="61"/>
      <c r="GEB112" s="60"/>
      <c r="GEC112" s="60"/>
      <c r="GED112" s="60"/>
      <c r="GEE112" s="27"/>
      <c r="GEF112" s="61"/>
      <c r="GEG112" s="61"/>
      <c r="GEH112" s="61"/>
      <c r="GEI112" s="30"/>
      <c r="GEJ112" s="30"/>
      <c r="GEK112" s="30"/>
      <c r="GEL112" s="61"/>
      <c r="GEM112" s="30"/>
      <c r="GEN112" s="30"/>
      <c r="GEO112" s="30"/>
      <c r="GEP112" s="30"/>
      <c r="GEQ112" s="61"/>
      <c r="GER112" s="60"/>
      <c r="GES112" s="60"/>
      <c r="GET112" s="60"/>
      <c r="GEU112" s="27"/>
      <c r="GEV112" s="61"/>
      <c r="GEW112" s="61"/>
      <c r="GEX112" s="61"/>
      <c r="GEY112" s="30"/>
      <c r="GEZ112" s="30"/>
      <c r="GFA112" s="30"/>
      <c r="GFB112" s="61"/>
      <c r="GFC112" s="30"/>
      <c r="GFD112" s="30"/>
      <c r="GFE112" s="30"/>
      <c r="GFF112" s="30"/>
      <c r="GFG112" s="61"/>
      <c r="GFH112" s="60"/>
      <c r="GFI112" s="60"/>
      <c r="GFJ112" s="60"/>
      <c r="GFK112" s="27"/>
      <c r="GFL112" s="61"/>
      <c r="GFM112" s="61"/>
      <c r="GFN112" s="61"/>
      <c r="GFO112" s="30"/>
      <c r="GFP112" s="30"/>
      <c r="GFQ112" s="30"/>
      <c r="GFR112" s="61"/>
      <c r="GFS112" s="30"/>
      <c r="GFT112" s="30"/>
      <c r="GFU112" s="30"/>
      <c r="GFV112" s="30"/>
      <c r="GFW112" s="61"/>
      <c r="GFX112" s="60"/>
      <c r="GFY112" s="60"/>
      <c r="GFZ112" s="60"/>
      <c r="GGA112" s="27"/>
      <c r="GGB112" s="61"/>
      <c r="GGC112" s="61"/>
      <c r="GGD112" s="61"/>
      <c r="GGE112" s="30"/>
      <c r="GGF112" s="30"/>
      <c r="GGG112" s="30"/>
      <c r="GGH112" s="61"/>
      <c r="GGI112" s="30"/>
      <c r="GGJ112" s="30"/>
      <c r="GGK112" s="30"/>
      <c r="GGL112" s="30"/>
      <c r="GGM112" s="61"/>
      <c r="GGN112" s="60"/>
      <c r="GGO112" s="60"/>
      <c r="GGP112" s="60"/>
      <c r="GGQ112" s="27"/>
      <c r="GGR112" s="61"/>
      <c r="GGS112" s="61"/>
      <c r="GGT112" s="61"/>
      <c r="GGU112" s="30"/>
      <c r="GGV112" s="30"/>
      <c r="GGW112" s="30"/>
      <c r="GGX112" s="61"/>
      <c r="GGY112" s="30"/>
      <c r="GGZ112" s="30"/>
      <c r="GHA112" s="30"/>
      <c r="GHB112" s="30"/>
      <c r="GHC112" s="61"/>
      <c r="GHD112" s="60"/>
      <c r="GHE112" s="60"/>
      <c r="GHF112" s="60"/>
      <c r="GHG112" s="27"/>
      <c r="GHH112" s="61"/>
      <c r="GHI112" s="61"/>
      <c r="GHJ112" s="61"/>
      <c r="GHK112" s="30"/>
      <c r="GHL112" s="30"/>
      <c r="GHM112" s="30"/>
      <c r="GHN112" s="61"/>
      <c r="GHO112" s="30"/>
      <c r="GHP112" s="30"/>
      <c r="GHQ112" s="30"/>
      <c r="GHR112" s="30"/>
      <c r="GHS112" s="61"/>
      <c r="GHT112" s="60"/>
      <c r="GHU112" s="60"/>
      <c r="GHV112" s="60"/>
      <c r="GHW112" s="27"/>
      <c r="GHX112" s="61"/>
      <c r="GHY112" s="61"/>
      <c r="GHZ112" s="61"/>
      <c r="GIA112" s="30"/>
      <c r="GIB112" s="30"/>
      <c r="GIC112" s="30"/>
      <c r="GID112" s="61"/>
      <c r="GIE112" s="30"/>
      <c r="GIF112" s="30"/>
      <c r="GIG112" s="30"/>
      <c r="GIH112" s="30"/>
      <c r="GII112" s="61"/>
      <c r="GIJ112" s="60"/>
      <c r="GIK112" s="60"/>
      <c r="GIL112" s="60"/>
      <c r="GIM112" s="27"/>
      <c r="GIN112" s="61"/>
      <c r="GIO112" s="61"/>
      <c r="GIP112" s="61"/>
      <c r="GIQ112" s="30"/>
      <c r="GIR112" s="30"/>
      <c r="GIS112" s="30"/>
      <c r="GIT112" s="61"/>
      <c r="GIU112" s="30"/>
      <c r="GIV112" s="30"/>
      <c r="GIW112" s="30"/>
      <c r="GIX112" s="30"/>
      <c r="GIY112" s="61"/>
      <c r="GIZ112" s="60"/>
      <c r="GJA112" s="60"/>
      <c r="GJB112" s="60"/>
      <c r="GJC112" s="27"/>
      <c r="GJD112" s="61"/>
      <c r="GJE112" s="61"/>
      <c r="GJF112" s="61"/>
      <c r="GJG112" s="30"/>
      <c r="GJH112" s="30"/>
      <c r="GJI112" s="30"/>
      <c r="GJJ112" s="61"/>
      <c r="GJK112" s="30"/>
      <c r="GJL112" s="30"/>
      <c r="GJM112" s="30"/>
      <c r="GJN112" s="30"/>
      <c r="GJO112" s="61"/>
      <c r="GJP112" s="60"/>
      <c r="GJQ112" s="60"/>
      <c r="GJR112" s="60"/>
      <c r="GJS112" s="27"/>
      <c r="GJT112" s="61"/>
      <c r="GJU112" s="61"/>
      <c r="GJV112" s="61"/>
      <c r="GJW112" s="30"/>
      <c r="GJX112" s="30"/>
      <c r="GJY112" s="30"/>
      <c r="GJZ112" s="61"/>
      <c r="GKA112" s="30"/>
      <c r="GKB112" s="30"/>
      <c r="GKC112" s="30"/>
      <c r="GKD112" s="30"/>
      <c r="GKE112" s="61"/>
      <c r="GKF112" s="60"/>
      <c r="GKG112" s="60"/>
      <c r="GKH112" s="60"/>
      <c r="GKI112" s="27"/>
      <c r="GKJ112" s="61"/>
      <c r="GKK112" s="61"/>
      <c r="GKL112" s="61"/>
      <c r="GKM112" s="30"/>
      <c r="GKN112" s="30"/>
      <c r="GKO112" s="30"/>
      <c r="GKP112" s="61"/>
      <c r="GKQ112" s="30"/>
      <c r="GKR112" s="30"/>
      <c r="GKS112" s="30"/>
      <c r="GKT112" s="30"/>
      <c r="GKU112" s="61"/>
      <c r="GKV112" s="60"/>
      <c r="GKW112" s="60"/>
      <c r="GKX112" s="60"/>
      <c r="GKY112" s="27"/>
      <c r="GKZ112" s="61"/>
      <c r="GLA112" s="61"/>
      <c r="GLB112" s="61"/>
      <c r="GLC112" s="30"/>
      <c r="GLD112" s="30"/>
      <c r="GLE112" s="30"/>
      <c r="GLF112" s="61"/>
      <c r="GLG112" s="30"/>
      <c r="GLH112" s="30"/>
      <c r="GLI112" s="30"/>
      <c r="GLJ112" s="30"/>
      <c r="GLK112" s="61"/>
      <c r="GLL112" s="60"/>
      <c r="GLM112" s="60"/>
      <c r="GLN112" s="60"/>
      <c r="GLO112" s="27"/>
      <c r="GLP112" s="61"/>
      <c r="GLQ112" s="61"/>
      <c r="GLR112" s="61"/>
      <c r="GLS112" s="30"/>
      <c r="GLT112" s="30"/>
      <c r="GLU112" s="30"/>
      <c r="GLV112" s="61"/>
      <c r="GLW112" s="30"/>
      <c r="GLX112" s="30"/>
      <c r="GLY112" s="30"/>
      <c r="GLZ112" s="30"/>
      <c r="GMA112" s="61"/>
      <c r="GMB112" s="60"/>
      <c r="GMC112" s="60"/>
      <c r="GMD112" s="60"/>
      <c r="GME112" s="27"/>
      <c r="GMF112" s="61"/>
      <c r="GMG112" s="61"/>
      <c r="GMH112" s="61"/>
      <c r="GMI112" s="30"/>
      <c r="GMJ112" s="30"/>
      <c r="GMK112" s="30"/>
      <c r="GML112" s="61"/>
      <c r="GMM112" s="30"/>
      <c r="GMN112" s="30"/>
      <c r="GMO112" s="30"/>
      <c r="GMP112" s="30"/>
      <c r="GMQ112" s="61"/>
      <c r="GMR112" s="60"/>
      <c r="GMS112" s="60"/>
      <c r="GMT112" s="60"/>
      <c r="GMU112" s="27"/>
      <c r="GMV112" s="61"/>
      <c r="GMW112" s="61"/>
      <c r="GMX112" s="61"/>
      <c r="GMY112" s="30"/>
      <c r="GMZ112" s="30"/>
      <c r="GNA112" s="30"/>
      <c r="GNB112" s="61"/>
      <c r="GNC112" s="30"/>
      <c r="GND112" s="30"/>
      <c r="GNE112" s="30"/>
      <c r="GNF112" s="30"/>
      <c r="GNG112" s="61"/>
      <c r="GNH112" s="60"/>
      <c r="GNI112" s="60"/>
      <c r="GNJ112" s="60"/>
      <c r="GNK112" s="27"/>
      <c r="GNL112" s="61"/>
      <c r="GNM112" s="61"/>
      <c r="GNN112" s="61"/>
      <c r="GNO112" s="30"/>
      <c r="GNP112" s="30"/>
      <c r="GNQ112" s="30"/>
      <c r="GNR112" s="61"/>
      <c r="GNS112" s="30"/>
      <c r="GNT112" s="30"/>
      <c r="GNU112" s="30"/>
      <c r="GNV112" s="30"/>
      <c r="GNW112" s="61"/>
      <c r="GNX112" s="60"/>
      <c r="GNY112" s="60"/>
      <c r="GNZ112" s="60"/>
      <c r="GOA112" s="27"/>
      <c r="GOB112" s="61"/>
      <c r="GOC112" s="61"/>
      <c r="GOD112" s="61"/>
      <c r="GOE112" s="30"/>
      <c r="GOF112" s="30"/>
      <c r="GOG112" s="30"/>
      <c r="GOH112" s="61"/>
      <c r="GOI112" s="30"/>
      <c r="GOJ112" s="30"/>
      <c r="GOK112" s="30"/>
      <c r="GOL112" s="30"/>
      <c r="GOM112" s="61"/>
      <c r="GON112" s="60"/>
      <c r="GOO112" s="60"/>
      <c r="GOP112" s="60"/>
      <c r="GOQ112" s="27"/>
      <c r="GOR112" s="61"/>
      <c r="GOS112" s="61"/>
      <c r="GOT112" s="61"/>
      <c r="GOU112" s="30"/>
      <c r="GOV112" s="30"/>
      <c r="GOW112" s="30"/>
      <c r="GOX112" s="61"/>
      <c r="GOY112" s="30"/>
      <c r="GOZ112" s="30"/>
      <c r="GPA112" s="30"/>
      <c r="GPB112" s="30"/>
      <c r="GPC112" s="61"/>
      <c r="GPD112" s="60"/>
      <c r="GPE112" s="60"/>
      <c r="GPF112" s="60"/>
      <c r="GPG112" s="27"/>
      <c r="GPH112" s="61"/>
      <c r="GPI112" s="61"/>
      <c r="GPJ112" s="61"/>
      <c r="GPK112" s="30"/>
      <c r="GPL112" s="30"/>
      <c r="GPM112" s="30"/>
      <c r="GPN112" s="61"/>
      <c r="GPO112" s="30"/>
      <c r="GPP112" s="30"/>
      <c r="GPQ112" s="30"/>
      <c r="GPR112" s="30"/>
      <c r="GPS112" s="61"/>
      <c r="GPT112" s="60"/>
      <c r="GPU112" s="60"/>
      <c r="GPV112" s="60"/>
      <c r="GPW112" s="27"/>
      <c r="GPX112" s="61"/>
      <c r="GPY112" s="61"/>
      <c r="GPZ112" s="61"/>
      <c r="GQA112" s="30"/>
      <c r="GQB112" s="30"/>
      <c r="GQC112" s="30"/>
      <c r="GQD112" s="61"/>
      <c r="GQE112" s="30"/>
      <c r="GQF112" s="30"/>
      <c r="GQG112" s="30"/>
      <c r="GQH112" s="30"/>
      <c r="GQI112" s="61"/>
      <c r="GQJ112" s="60"/>
      <c r="GQK112" s="60"/>
      <c r="GQL112" s="60"/>
      <c r="GQM112" s="27"/>
      <c r="GQN112" s="61"/>
      <c r="GQO112" s="61"/>
      <c r="GQP112" s="61"/>
      <c r="GQQ112" s="30"/>
      <c r="GQR112" s="30"/>
      <c r="GQS112" s="30"/>
      <c r="GQT112" s="61"/>
      <c r="GQU112" s="30"/>
      <c r="GQV112" s="30"/>
      <c r="GQW112" s="30"/>
      <c r="GQX112" s="30"/>
      <c r="GQY112" s="61"/>
      <c r="GQZ112" s="60"/>
      <c r="GRA112" s="60"/>
      <c r="GRB112" s="60"/>
      <c r="GRC112" s="27"/>
      <c r="GRD112" s="61"/>
      <c r="GRE112" s="61"/>
      <c r="GRF112" s="61"/>
      <c r="GRG112" s="30"/>
      <c r="GRH112" s="30"/>
      <c r="GRI112" s="30"/>
      <c r="GRJ112" s="61"/>
      <c r="GRK112" s="30"/>
      <c r="GRL112" s="30"/>
      <c r="GRM112" s="30"/>
      <c r="GRN112" s="30"/>
      <c r="GRO112" s="61"/>
      <c r="GRP112" s="60"/>
      <c r="GRQ112" s="60"/>
      <c r="GRR112" s="60"/>
      <c r="GRS112" s="27"/>
      <c r="GRT112" s="61"/>
      <c r="GRU112" s="61"/>
      <c r="GRV112" s="61"/>
      <c r="GRW112" s="30"/>
      <c r="GRX112" s="30"/>
      <c r="GRY112" s="30"/>
      <c r="GRZ112" s="61"/>
      <c r="GSA112" s="30"/>
      <c r="GSB112" s="30"/>
      <c r="GSC112" s="30"/>
      <c r="GSD112" s="30"/>
      <c r="GSE112" s="61"/>
      <c r="GSF112" s="60"/>
      <c r="GSG112" s="60"/>
      <c r="GSH112" s="60"/>
      <c r="GSI112" s="27"/>
      <c r="GSJ112" s="61"/>
      <c r="GSK112" s="61"/>
      <c r="GSL112" s="61"/>
      <c r="GSM112" s="30"/>
      <c r="GSN112" s="30"/>
      <c r="GSO112" s="30"/>
      <c r="GSP112" s="61"/>
      <c r="GSQ112" s="30"/>
      <c r="GSR112" s="30"/>
      <c r="GSS112" s="30"/>
      <c r="GST112" s="30"/>
      <c r="GSU112" s="61"/>
      <c r="GSV112" s="60"/>
      <c r="GSW112" s="60"/>
      <c r="GSX112" s="60"/>
      <c r="GSY112" s="27"/>
      <c r="GSZ112" s="61"/>
      <c r="GTA112" s="61"/>
      <c r="GTB112" s="61"/>
      <c r="GTC112" s="30"/>
      <c r="GTD112" s="30"/>
      <c r="GTE112" s="30"/>
      <c r="GTF112" s="61"/>
      <c r="GTG112" s="30"/>
      <c r="GTH112" s="30"/>
      <c r="GTI112" s="30"/>
      <c r="GTJ112" s="30"/>
      <c r="GTK112" s="61"/>
      <c r="GTL112" s="60"/>
      <c r="GTM112" s="60"/>
      <c r="GTN112" s="60"/>
      <c r="GTO112" s="27"/>
      <c r="GTP112" s="61"/>
      <c r="GTQ112" s="61"/>
      <c r="GTR112" s="61"/>
      <c r="GTS112" s="30"/>
      <c r="GTT112" s="30"/>
      <c r="GTU112" s="30"/>
      <c r="GTV112" s="61"/>
      <c r="GTW112" s="30"/>
      <c r="GTX112" s="30"/>
      <c r="GTY112" s="30"/>
      <c r="GTZ112" s="30"/>
      <c r="GUA112" s="61"/>
      <c r="GUB112" s="60"/>
      <c r="GUC112" s="60"/>
      <c r="GUD112" s="60"/>
      <c r="GUE112" s="27"/>
      <c r="GUF112" s="61"/>
      <c r="GUG112" s="61"/>
      <c r="GUH112" s="61"/>
      <c r="GUI112" s="30"/>
      <c r="GUJ112" s="30"/>
      <c r="GUK112" s="30"/>
      <c r="GUL112" s="61"/>
      <c r="GUM112" s="30"/>
      <c r="GUN112" s="30"/>
      <c r="GUO112" s="30"/>
      <c r="GUP112" s="30"/>
      <c r="GUQ112" s="61"/>
      <c r="GUR112" s="60"/>
      <c r="GUS112" s="60"/>
      <c r="GUT112" s="60"/>
      <c r="GUU112" s="27"/>
      <c r="GUV112" s="61"/>
      <c r="GUW112" s="61"/>
      <c r="GUX112" s="61"/>
      <c r="GUY112" s="30"/>
      <c r="GUZ112" s="30"/>
      <c r="GVA112" s="30"/>
      <c r="GVB112" s="61"/>
      <c r="GVC112" s="30"/>
      <c r="GVD112" s="30"/>
      <c r="GVE112" s="30"/>
      <c r="GVF112" s="30"/>
      <c r="GVG112" s="61"/>
      <c r="GVH112" s="60"/>
      <c r="GVI112" s="60"/>
      <c r="GVJ112" s="60"/>
      <c r="GVK112" s="27"/>
      <c r="GVL112" s="61"/>
      <c r="GVM112" s="61"/>
      <c r="GVN112" s="61"/>
      <c r="GVO112" s="30"/>
      <c r="GVP112" s="30"/>
      <c r="GVQ112" s="30"/>
      <c r="GVR112" s="61"/>
      <c r="GVS112" s="30"/>
      <c r="GVT112" s="30"/>
      <c r="GVU112" s="30"/>
      <c r="GVV112" s="30"/>
      <c r="GVW112" s="61"/>
      <c r="GVX112" s="60"/>
      <c r="GVY112" s="60"/>
      <c r="GVZ112" s="60"/>
      <c r="GWA112" s="27"/>
      <c r="GWB112" s="61"/>
      <c r="GWC112" s="61"/>
      <c r="GWD112" s="61"/>
      <c r="GWE112" s="30"/>
      <c r="GWF112" s="30"/>
      <c r="GWG112" s="30"/>
      <c r="GWH112" s="61"/>
      <c r="GWI112" s="30"/>
      <c r="GWJ112" s="30"/>
      <c r="GWK112" s="30"/>
      <c r="GWL112" s="30"/>
      <c r="GWM112" s="61"/>
      <c r="GWN112" s="60"/>
      <c r="GWO112" s="60"/>
      <c r="GWP112" s="60"/>
      <c r="GWQ112" s="27"/>
      <c r="GWR112" s="61"/>
      <c r="GWS112" s="61"/>
      <c r="GWT112" s="61"/>
      <c r="GWU112" s="30"/>
      <c r="GWV112" s="30"/>
      <c r="GWW112" s="30"/>
      <c r="GWX112" s="61"/>
      <c r="GWY112" s="30"/>
      <c r="GWZ112" s="30"/>
      <c r="GXA112" s="30"/>
      <c r="GXB112" s="30"/>
      <c r="GXC112" s="61"/>
      <c r="GXD112" s="60"/>
      <c r="GXE112" s="60"/>
      <c r="GXF112" s="60"/>
      <c r="GXG112" s="27"/>
      <c r="GXH112" s="61"/>
      <c r="GXI112" s="61"/>
      <c r="GXJ112" s="61"/>
      <c r="GXK112" s="30"/>
      <c r="GXL112" s="30"/>
      <c r="GXM112" s="30"/>
      <c r="GXN112" s="61"/>
      <c r="GXO112" s="30"/>
      <c r="GXP112" s="30"/>
      <c r="GXQ112" s="30"/>
      <c r="GXR112" s="30"/>
      <c r="GXS112" s="61"/>
      <c r="GXT112" s="60"/>
      <c r="GXU112" s="60"/>
      <c r="GXV112" s="60"/>
      <c r="GXW112" s="27"/>
      <c r="GXX112" s="61"/>
      <c r="GXY112" s="61"/>
      <c r="GXZ112" s="61"/>
      <c r="GYA112" s="30"/>
      <c r="GYB112" s="30"/>
      <c r="GYC112" s="30"/>
      <c r="GYD112" s="61"/>
      <c r="GYE112" s="30"/>
      <c r="GYF112" s="30"/>
      <c r="GYG112" s="30"/>
      <c r="GYH112" s="30"/>
      <c r="GYI112" s="61"/>
      <c r="GYJ112" s="60"/>
      <c r="GYK112" s="60"/>
      <c r="GYL112" s="60"/>
      <c r="GYM112" s="27"/>
      <c r="GYN112" s="61"/>
      <c r="GYO112" s="61"/>
      <c r="GYP112" s="61"/>
      <c r="GYQ112" s="30"/>
      <c r="GYR112" s="30"/>
      <c r="GYS112" s="30"/>
      <c r="GYT112" s="61"/>
      <c r="GYU112" s="30"/>
      <c r="GYV112" s="30"/>
      <c r="GYW112" s="30"/>
      <c r="GYX112" s="30"/>
      <c r="GYY112" s="61"/>
      <c r="GYZ112" s="60"/>
      <c r="GZA112" s="60"/>
      <c r="GZB112" s="60"/>
      <c r="GZC112" s="27"/>
      <c r="GZD112" s="61"/>
      <c r="GZE112" s="61"/>
      <c r="GZF112" s="61"/>
      <c r="GZG112" s="30"/>
      <c r="GZH112" s="30"/>
      <c r="GZI112" s="30"/>
      <c r="GZJ112" s="61"/>
      <c r="GZK112" s="30"/>
      <c r="GZL112" s="30"/>
      <c r="GZM112" s="30"/>
      <c r="GZN112" s="30"/>
      <c r="GZO112" s="61"/>
      <c r="GZP112" s="60"/>
      <c r="GZQ112" s="60"/>
      <c r="GZR112" s="60"/>
      <c r="GZS112" s="27"/>
      <c r="GZT112" s="61"/>
      <c r="GZU112" s="61"/>
      <c r="GZV112" s="61"/>
      <c r="GZW112" s="30"/>
      <c r="GZX112" s="30"/>
      <c r="GZY112" s="30"/>
      <c r="GZZ112" s="61"/>
      <c r="HAA112" s="30"/>
      <c r="HAB112" s="30"/>
      <c r="HAC112" s="30"/>
      <c r="HAD112" s="30"/>
      <c r="HAE112" s="61"/>
      <c r="HAF112" s="60"/>
      <c r="HAG112" s="60"/>
      <c r="HAH112" s="60"/>
      <c r="HAI112" s="27"/>
      <c r="HAJ112" s="61"/>
      <c r="HAK112" s="61"/>
      <c r="HAL112" s="61"/>
      <c r="HAM112" s="30"/>
      <c r="HAN112" s="30"/>
      <c r="HAO112" s="30"/>
      <c r="HAP112" s="61"/>
      <c r="HAQ112" s="30"/>
      <c r="HAR112" s="30"/>
      <c r="HAS112" s="30"/>
      <c r="HAT112" s="30"/>
      <c r="HAU112" s="61"/>
      <c r="HAV112" s="60"/>
      <c r="HAW112" s="60"/>
      <c r="HAX112" s="60"/>
      <c r="HAY112" s="27"/>
      <c r="HAZ112" s="61"/>
      <c r="HBA112" s="61"/>
      <c r="HBB112" s="61"/>
      <c r="HBC112" s="30"/>
      <c r="HBD112" s="30"/>
      <c r="HBE112" s="30"/>
      <c r="HBF112" s="61"/>
      <c r="HBG112" s="30"/>
      <c r="HBH112" s="30"/>
      <c r="HBI112" s="30"/>
      <c r="HBJ112" s="30"/>
      <c r="HBK112" s="61"/>
      <c r="HBL112" s="60"/>
      <c r="HBM112" s="60"/>
      <c r="HBN112" s="60"/>
      <c r="HBO112" s="27"/>
      <c r="HBP112" s="61"/>
      <c r="HBQ112" s="61"/>
      <c r="HBR112" s="61"/>
      <c r="HBS112" s="30"/>
      <c r="HBT112" s="30"/>
      <c r="HBU112" s="30"/>
      <c r="HBV112" s="61"/>
      <c r="HBW112" s="30"/>
      <c r="HBX112" s="30"/>
      <c r="HBY112" s="30"/>
      <c r="HBZ112" s="30"/>
      <c r="HCA112" s="61"/>
      <c r="HCB112" s="60"/>
      <c r="HCC112" s="60"/>
      <c r="HCD112" s="60"/>
      <c r="HCE112" s="27"/>
      <c r="HCF112" s="61"/>
      <c r="HCG112" s="61"/>
      <c r="HCH112" s="61"/>
      <c r="HCI112" s="30"/>
      <c r="HCJ112" s="30"/>
      <c r="HCK112" s="30"/>
      <c r="HCL112" s="61"/>
      <c r="HCM112" s="30"/>
      <c r="HCN112" s="30"/>
      <c r="HCO112" s="30"/>
      <c r="HCP112" s="30"/>
      <c r="HCQ112" s="61"/>
      <c r="HCR112" s="60"/>
      <c r="HCS112" s="60"/>
      <c r="HCT112" s="60"/>
      <c r="HCU112" s="27"/>
      <c r="HCV112" s="61"/>
      <c r="HCW112" s="61"/>
      <c r="HCX112" s="61"/>
      <c r="HCY112" s="30"/>
      <c r="HCZ112" s="30"/>
      <c r="HDA112" s="30"/>
      <c r="HDB112" s="61"/>
      <c r="HDC112" s="30"/>
      <c r="HDD112" s="30"/>
      <c r="HDE112" s="30"/>
      <c r="HDF112" s="30"/>
      <c r="HDG112" s="61"/>
      <c r="HDH112" s="60"/>
      <c r="HDI112" s="60"/>
      <c r="HDJ112" s="60"/>
      <c r="HDK112" s="27"/>
      <c r="HDL112" s="61"/>
      <c r="HDM112" s="61"/>
      <c r="HDN112" s="61"/>
      <c r="HDO112" s="30"/>
      <c r="HDP112" s="30"/>
      <c r="HDQ112" s="30"/>
      <c r="HDR112" s="61"/>
      <c r="HDS112" s="30"/>
      <c r="HDT112" s="30"/>
      <c r="HDU112" s="30"/>
      <c r="HDV112" s="30"/>
      <c r="HDW112" s="61"/>
      <c r="HDX112" s="60"/>
      <c r="HDY112" s="60"/>
      <c r="HDZ112" s="60"/>
      <c r="HEA112" s="27"/>
      <c r="HEB112" s="61"/>
      <c r="HEC112" s="61"/>
      <c r="HED112" s="61"/>
      <c r="HEE112" s="30"/>
      <c r="HEF112" s="30"/>
      <c r="HEG112" s="30"/>
      <c r="HEH112" s="61"/>
      <c r="HEI112" s="30"/>
      <c r="HEJ112" s="30"/>
      <c r="HEK112" s="30"/>
      <c r="HEL112" s="30"/>
      <c r="HEM112" s="61"/>
      <c r="HEN112" s="60"/>
      <c r="HEO112" s="60"/>
      <c r="HEP112" s="60"/>
      <c r="HEQ112" s="27"/>
      <c r="HER112" s="61"/>
      <c r="HES112" s="61"/>
      <c r="HET112" s="61"/>
      <c r="HEU112" s="30"/>
      <c r="HEV112" s="30"/>
      <c r="HEW112" s="30"/>
      <c r="HEX112" s="61"/>
      <c r="HEY112" s="30"/>
      <c r="HEZ112" s="30"/>
      <c r="HFA112" s="30"/>
      <c r="HFB112" s="30"/>
      <c r="HFC112" s="61"/>
      <c r="HFD112" s="60"/>
      <c r="HFE112" s="60"/>
      <c r="HFF112" s="60"/>
      <c r="HFG112" s="27"/>
      <c r="HFH112" s="61"/>
      <c r="HFI112" s="61"/>
      <c r="HFJ112" s="61"/>
      <c r="HFK112" s="30"/>
      <c r="HFL112" s="30"/>
      <c r="HFM112" s="30"/>
      <c r="HFN112" s="61"/>
      <c r="HFO112" s="30"/>
      <c r="HFP112" s="30"/>
      <c r="HFQ112" s="30"/>
      <c r="HFR112" s="30"/>
      <c r="HFS112" s="61"/>
      <c r="HFT112" s="60"/>
      <c r="HFU112" s="60"/>
      <c r="HFV112" s="60"/>
      <c r="HFW112" s="27"/>
      <c r="HFX112" s="61"/>
      <c r="HFY112" s="61"/>
      <c r="HFZ112" s="61"/>
      <c r="HGA112" s="30"/>
      <c r="HGB112" s="30"/>
      <c r="HGC112" s="30"/>
      <c r="HGD112" s="61"/>
      <c r="HGE112" s="30"/>
      <c r="HGF112" s="30"/>
      <c r="HGG112" s="30"/>
      <c r="HGH112" s="30"/>
      <c r="HGI112" s="61"/>
      <c r="HGJ112" s="60"/>
      <c r="HGK112" s="60"/>
      <c r="HGL112" s="60"/>
      <c r="HGM112" s="27"/>
      <c r="HGN112" s="61"/>
      <c r="HGO112" s="61"/>
      <c r="HGP112" s="61"/>
      <c r="HGQ112" s="30"/>
      <c r="HGR112" s="30"/>
      <c r="HGS112" s="30"/>
      <c r="HGT112" s="61"/>
      <c r="HGU112" s="30"/>
      <c r="HGV112" s="30"/>
      <c r="HGW112" s="30"/>
      <c r="HGX112" s="30"/>
      <c r="HGY112" s="61"/>
      <c r="HGZ112" s="60"/>
      <c r="HHA112" s="60"/>
      <c r="HHB112" s="60"/>
      <c r="HHC112" s="27"/>
      <c r="HHD112" s="61"/>
      <c r="HHE112" s="61"/>
      <c r="HHF112" s="61"/>
      <c r="HHG112" s="30"/>
      <c r="HHH112" s="30"/>
      <c r="HHI112" s="30"/>
      <c r="HHJ112" s="61"/>
      <c r="HHK112" s="30"/>
      <c r="HHL112" s="30"/>
      <c r="HHM112" s="30"/>
      <c r="HHN112" s="30"/>
      <c r="HHO112" s="61"/>
      <c r="HHP112" s="60"/>
      <c r="HHQ112" s="60"/>
      <c r="HHR112" s="60"/>
      <c r="HHS112" s="27"/>
      <c r="HHT112" s="61"/>
      <c r="HHU112" s="61"/>
      <c r="HHV112" s="61"/>
      <c r="HHW112" s="30"/>
      <c r="HHX112" s="30"/>
      <c r="HHY112" s="30"/>
      <c r="HHZ112" s="61"/>
      <c r="HIA112" s="30"/>
      <c r="HIB112" s="30"/>
      <c r="HIC112" s="30"/>
      <c r="HID112" s="30"/>
      <c r="HIE112" s="61"/>
      <c r="HIF112" s="60"/>
      <c r="HIG112" s="60"/>
      <c r="HIH112" s="60"/>
      <c r="HII112" s="27"/>
      <c r="HIJ112" s="61"/>
      <c r="HIK112" s="61"/>
      <c r="HIL112" s="61"/>
      <c r="HIM112" s="30"/>
      <c r="HIN112" s="30"/>
      <c r="HIO112" s="30"/>
      <c r="HIP112" s="61"/>
      <c r="HIQ112" s="30"/>
      <c r="HIR112" s="30"/>
      <c r="HIS112" s="30"/>
      <c r="HIT112" s="30"/>
      <c r="HIU112" s="61"/>
      <c r="HIV112" s="60"/>
      <c r="HIW112" s="60"/>
      <c r="HIX112" s="60"/>
      <c r="HIY112" s="27"/>
      <c r="HIZ112" s="61"/>
      <c r="HJA112" s="61"/>
      <c r="HJB112" s="61"/>
      <c r="HJC112" s="30"/>
      <c r="HJD112" s="30"/>
      <c r="HJE112" s="30"/>
      <c r="HJF112" s="61"/>
      <c r="HJG112" s="30"/>
      <c r="HJH112" s="30"/>
      <c r="HJI112" s="30"/>
      <c r="HJJ112" s="30"/>
      <c r="HJK112" s="61"/>
      <c r="HJL112" s="60"/>
      <c r="HJM112" s="60"/>
      <c r="HJN112" s="60"/>
      <c r="HJO112" s="27"/>
      <c r="HJP112" s="61"/>
      <c r="HJQ112" s="61"/>
      <c r="HJR112" s="61"/>
      <c r="HJS112" s="30"/>
      <c r="HJT112" s="30"/>
      <c r="HJU112" s="30"/>
      <c r="HJV112" s="61"/>
      <c r="HJW112" s="30"/>
      <c r="HJX112" s="30"/>
      <c r="HJY112" s="30"/>
      <c r="HJZ112" s="30"/>
      <c r="HKA112" s="61"/>
      <c r="HKB112" s="60"/>
      <c r="HKC112" s="60"/>
      <c r="HKD112" s="60"/>
      <c r="HKE112" s="27"/>
      <c r="HKF112" s="61"/>
      <c r="HKG112" s="61"/>
      <c r="HKH112" s="61"/>
      <c r="HKI112" s="30"/>
      <c r="HKJ112" s="30"/>
      <c r="HKK112" s="30"/>
      <c r="HKL112" s="61"/>
      <c r="HKM112" s="30"/>
      <c r="HKN112" s="30"/>
      <c r="HKO112" s="30"/>
      <c r="HKP112" s="30"/>
      <c r="HKQ112" s="61"/>
      <c r="HKR112" s="60"/>
      <c r="HKS112" s="60"/>
      <c r="HKT112" s="60"/>
      <c r="HKU112" s="27"/>
      <c r="HKV112" s="61"/>
      <c r="HKW112" s="61"/>
      <c r="HKX112" s="61"/>
      <c r="HKY112" s="30"/>
      <c r="HKZ112" s="30"/>
      <c r="HLA112" s="30"/>
      <c r="HLB112" s="61"/>
      <c r="HLC112" s="30"/>
      <c r="HLD112" s="30"/>
      <c r="HLE112" s="30"/>
      <c r="HLF112" s="30"/>
      <c r="HLG112" s="61"/>
      <c r="HLH112" s="60"/>
      <c r="HLI112" s="60"/>
      <c r="HLJ112" s="60"/>
      <c r="HLK112" s="27"/>
      <c r="HLL112" s="61"/>
      <c r="HLM112" s="61"/>
      <c r="HLN112" s="61"/>
      <c r="HLO112" s="30"/>
      <c r="HLP112" s="30"/>
      <c r="HLQ112" s="30"/>
      <c r="HLR112" s="61"/>
      <c r="HLS112" s="30"/>
      <c r="HLT112" s="30"/>
      <c r="HLU112" s="30"/>
      <c r="HLV112" s="30"/>
      <c r="HLW112" s="61"/>
      <c r="HLX112" s="60"/>
      <c r="HLY112" s="60"/>
      <c r="HLZ112" s="60"/>
      <c r="HMA112" s="27"/>
      <c r="HMB112" s="61"/>
      <c r="HMC112" s="61"/>
      <c r="HMD112" s="61"/>
      <c r="HME112" s="30"/>
      <c r="HMF112" s="30"/>
      <c r="HMG112" s="30"/>
      <c r="HMH112" s="61"/>
      <c r="HMI112" s="30"/>
      <c r="HMJ112" s="30"/>
      <c r="HMK112" s="30"/>
      <c r="HML112" s="30"/>
      <c r="HMM112" s="61"/>
      <c r="HMN112" s="60"/>
      <c r="HMO112" s="60"/>
      <c r="HMP112" s="60"/>
      <c r="HMQ112" s="27"/>
      <c r="HMR112" s="61"/>
      <c r="HMS112" s="61"/>
      <c r="HMT112" s="61"/>
      <c r="HMU112" s="30"/>
      <c r="HMV112" s="30"/>
      <c r="HMW112" s="30"/>
      <c r="HMX112" s="61"/>
      <c r="HMY112" s="30"/>
      <c r="HMZ112" s="30"/>
      <c r="HNA112" s="30"/>
      <c r="HNB112" s="30"/>
      <c r="HNC112" s="61"/>
      <c r="HND112" s="60"/>
      <c r="HNE112" s="60"/>
      <c r="HNF112" s="60"/>
      <c r="HNG112" s="27"/>
      <c r="HNH112" s="61"/>
      <c r="HNI112" s="61"/>
      <c r="HNJ112" s="61"/>
      <c r="HNK112" s="30"/>
      <c r="HNL112" s="30"/>
      <c r="HNM112" s="30"/>
      <c r="HNN112" s="61"/>
      <c r="HNO112" s="30"/>
      <c r="HNP112" s="30"/>
      <c r="HNQ112" s="30"/>
      <c r="HNR112" s="30"/>
      <c r="HNS112" s="61"/>
      <c r="HNT112" s="60"/>
      <c r="HNU112" s="60"/>
      <c r="HNV112" s="60"/>
      <c r="HNW112" s="27"/>
      <c r="HNX112" s="61"/>
      <c r="HNY112" s="61"/>
      <c r="HNZ112" s="61"/>
      <c r="HOA112" s="30"/>
      <c r="HOB112" s="30"/>
      <c r="HOC112" s="30"/>
      <c r="HOD112" s="61"/>
      <c r="HOE112" s="30"/>
      <c r="HOF112" s="30"/>
      <c r="HOG112" s="30"/>
      <c r="HOH112" s="30"/>
      <c r="HOI112" s="61"/>
      <c r="HOJ112" s="60"/>
      <c r="HOK112" s="60"/>
      <c r="HOL112" s="60"/>
      <c r="HOM112" s="27"/>
      <c r="HON112" s="61"/>
      <c r="HOO112" s="61"/>
      <c r="HOP112" s="61"/>
      <c r="HOQ112" s="30"/>
      <c r="HOR112" s="30"/>
      <c r="HOS112" s="30"/>
      <c r="HOT112" s="61"/>
      <c r="HOU112" s="30"/>
      <c r="HOV112" s="30"/>
      <c r="HOW112" s="30"/>
      <c r="HOX112" s="30"/>
      <c r="HOY112" s="61"/>
      <c r="HOZ112" s="60"/>
      <c r="HPA112" s="60"/>
      <c r="HPB112" s="60"/>
      <c r="HPC112" s="27"/>
      <c r="HPD112" s="61"/>
      <c r="HPE112" s="61"/>
      <c r="HPF112" s="61"/>
      <c r="HPG112" s="30"/>
      <c r="HPH112" s="30"/>
      <c r="HPI112" s="30"/>
      <c r="HPJ112" s="61"/>
      <c r="HPK112" s="30"/>
      <c r="HPL112" s="30"/>
      <c r="HPM112" s="30"/>
      <c r="HPN112" s="30"/>
      <c r="HPO112" s="61"/>
      <c r="HPP112" s="60"/>
      <c r="HPQ112" s="60"/>
      <c r="HPR112" s="60"/>
      <c r="HPS112" s="27"/>
      <c r="HPT112" s="61"/>
      <c r="HPU112" s="61"/>
      <c r="HPV112" s="61"/>
      <c r="HPW112" s="30"/>
      <c r="HPX112" s="30"/>
      <c r="HPY112" s="30"/>
      <c r="HPZ112" s="61"/>
      <c r="HQA112" s="30"/>
      <c r="HQB112" s="30"/>
      <c r="HQC112" s="30"/>
      <c r="HQD112" s="30"/>
      <c r="HQE112" s="61"/>
      <c r="HQF112" s="60"/>
      <c r="HQG112" s="60"/>
      <c r="HQH112" s="60"/>
      <c r="HQI112" s="27"/>
      <c r="HQJ112" s="61"/>
      <c r="HQK112" s="61"/>
      <c r="HQL112" s="61"/>
      <c r="HQM112" s="30"/>
      <c r="HQN112" s="30"/>
      <c r="HQO112" s="30"/>
      <c r="HQP112" s="61"/>
      <c r="HQQ112" s="30"/>
      <c r="HQR112" s="30"/>
      <c r="HQS112" s="30"/>
      <c r="HQT112" s="30"/>
      <c r="HQU112" s="61"/>
      <c r="HQV112" s="60"/>
      <c r="HQW112" s="60"/>
      <c r="HQX112" s="60"/>
      <c r="HQY112" s="27"/>
      <c r="HQZ112" s="61"/>
      <c r="HRA112" s="61"/>
      <c r="HRB112" s="61"/>
      <c r="HRC112" s="30"/>
      <c r="HRD112" s="30"/>
      <c r="HRE112" s="30"/>
      <c r="HRF112" s="61"/>
      <c r="HRG112" s="30"/>
      <c r="HRH112" s="30"/>
      <c r="HRI112" s="30"/>
      <c r="HRJ112" s="30"/>
      <c r="HRK112" s="61"/>
      <c r="HRL112" s="60"/>
      <c r="HRM112" s="60"/>
      <c r="HRN112" s="60"/>
      <c r="HRO112" s="27"/>
      <c r="HRP112" s="61"/>
      <c r="HRQ112" s="61"/>
      <c r="HRR112" s="61"/>
      <c r="HRS112" s="30"/>
      <c r="HRT112" s="30"/>
      <c r="HRU112" s="30"/>
      <c r="HRV112" s="61"/>
      <c r="HRW112" s="30"/>
      <c r="HRX112" s="30"/>
      <c r="HRY112" s="30"/>
      <c r="HRZ112" s="30"/>
      <c r="HSA112" s="61"/>
      <c r="HSB112" s="60"/>
      <c r="HSC112" s="60"/>
      <c r="HSD112" s="60"/>
      <c r="HSE112" s="27"/>
      <c r="HSF112" s="61"/>
      <c r="HSG112" s="61"/>
      <c r="HSH112" s="61"/>
      <c r="HSI112" s="30"/>
      <c r="HSJ112" s="30"/>
      <c r="HSK112" s="30"/>
      <c r="HSL112" s="61"/>
      <c r="HSM112" s="30"/>
      <c r="HSN112" s="30"/>
      <c r="HSO112" s="30"/>
      <c r="HSP112" s="30"/>
      <c r="HSQ112" s="61"/>
      <c r="HSR112" s="60"/>
      <c r="HSS112" s="60"/>
      <c r="HST112" s="60"/>
      <c r="HSU112" s="27"/>
      <c r="HSV112" s="61"/>
      <c r="HSW112" s="61"/>
      <c r="HSX112" s="61"/>
      <c r="HSY112" s="30"/>
      <c r="HSZ112" s="30"/>
      <c r="HTA112" s="30"/>
      <c r="HTB112" s="61"/>
      <c r="HTC112" s="30"/>
      <c r="HTD112" s="30"/>
      <c r="HTE112" s="30"/>
      <c r="HTF112" s="30"/>
      <c r="HTG112" s="61"/>
      <c r="HTH112" s="60"/>
      <c r="HTI112" s="60"/>
      <c r="HTJ112" s="60"/>
      <c r="HTK112" s="27"/>
      <c r="HTL112" s="61"/>
      <c r="HTM112" s="61"/>
      <c r="HTN112" s="61"/>
      <c r="HTO112" s="30"/>
      <c r="HTP112" s="30"/>
      <c r="HTQ112" s="30"/>
      <c r="HTR112" s="61"/>
      <c r="HTS112" s="30"/>
      <c r="HTT112" s="30"/>
      <c r="HTU112" s="30"/>
      <c r="HTV112" s="30"/>
      <c r="HTW112" s="61"/>
      <c r="HTX112" s="60"/>
      <c r="HTY112" s="60"/>
      <c r="HTZ112" s="60"/>
      <c r="HUA112" s="27"/>
      <c r="HUB112" s="61"/>
      <c r="HUC112" s="61"/>
      <c r="HUD112" s="61"/>
      <c r="HUE112" s="30"/>
      <c r="HUF112" s="30"/>
      <c r="HUG112" s="30"/>
      <c r="HUH112" s="61"/>
      <c r="HUI112" s="30"/>
      <c r="HUJ112" s="30"/>
      <c r="HUK112" s="30"/>
      <c r="HUL112" s="30"/>
      <c r="HUM112" s="61"/>
      <c r="HUN112" s="60"/>
      <c r="HUO112" s="60"/>
      <c r="HUP112" s="60"/>
      <c r="HUQ112" s="27"/>
      <c r="HUR112" s="61"/>
      <c r="HUS112" s="61"/>
      <c r="HUT112" s="61"/>
      <c r="HUU112" s="30"/>
      <c r="HUV112" s="30"/>
      <c r="HUW112" s="30"/>
      <c r="HUX112" s="61"/>
      <c r="HUY112" s="30"/>
      <c r="HUZ112" s="30"/>
      <c r="HVA112" s="30"/>
      <c r="HVB112" s="30"/>
      <c r="HVC112" s="61"/>
      <c r="HVD112" s="60"/>
      <c r="HVE112" s="60"/>
      <c r="HVF112" s="60"/>
      <c r="HVG112" s="27"/>
      <c r="HVH112" s="61"/>
      <c r="HVI112" s="61"/>
      <c r="HVJ112" s="61"/>
      <c r="HVK112" s="30"/>
      <c r="HVL112" s="30"/>
      <c r="HVM112" s="30"/>
      <c r="HVN112" s="61"/>
      <c r="HVO112" s="30"/>
      <c r="HVP112" s="30"/>
      <c r="HVQ112" s="30"/>
      <c r="HVR112" s="30"/>
      <c r="HVS112" s="61"/>
      <c r="HVT112" s="60"/>
      <c r="HVU112" s="60"/>
      <c r="HVV112" s="60"/>
      <c r="HVW112" s="27"/>
      <c r="HVX112" s="61"/>
      <c r="HVY112" s="61"/>
      <c r="HVZ112" s="61"/>
      <c r="HWA112" s="30"/>
      <c r="HWB112" s="30"/>
      <c r="HWC112" s="30"/>
      <c r="HWD112" s="61"/>
      <c r="HWE112" s="30"/>
      <c r="HWF112" s="30"/>
      <c r="HWG112" s="30"/>
      <c r="HWH112" s="30"/>
      <c r="HWI112" s="61"/>
      <c r="HWJ112" s="60"/>
      <c r="HWK112" s="60"/>
      <c r="HWL112" s="60"/>
      <c r="HWM112" s="27"/>
      <c r="HWN112" s="61"/>
      <c r="HWO112" s="61"/>
      <c r="HWP112" s="61"/>
      <c r="HWQ112" s="30"/>
      <c r="HWR112" s="30"/>
      <c r="HWS112" s="30"/>
      <c r="HWT112" s="61"/>
      <c r="HWU112" s="30"/>
      <c r="HWV112" s="30"/>
      <c r="HWW112" s="30"/>
      <c r="HWX112" s="30"/>
      <c r="HWY112" s="61"/>
      <c r="HWZ112" s="60"/>
      <c r="HXA112" s="60"/>
      <c r="HXB112" s="60"/>
      <c r="HXC112" s="27"/>
      <c r="HXD112" s="61"/>
      <c r="HXE112" s="61"/>
      <c r="HXF112" s="61"/>
      <c r="HXG112" s="30"/>
      <c r="HXH112" s="30"/>
      <c r="HXI112" s="30"/>
      <c r="HXJ112" s="61"/>
      <c r="HXK112" s="30"/>
      <c r="HXL112" s="30"/>
      <c r="HXM112" s="30"/>
      <c r="HXN112" s="30"/>
      <c r="HXO112" s="61"/>
      <c r="HXP112" s="60"/>
      <c r="HXQ112" s="60"/>
      <c r="HXR112" s="60"/>
      <c r="HXS112" s="27"/>
      <c r="HXT112" s="61"/>
      <c r="HXU112" s="61"/>
      <c r="HXV112" s="61"/>
      <c r="HXW112" s="30"/>
      <c r="HXX112" s="30"/>
      <c r="HXY112" s="30"/>
      <c r="HXZ112" s="61"/>
      <c r="HYA112" s="30"/>
      <c r="HYB112" s="30"/>
      <c r="HYC112" s="30"/>
      <c r="HYD112" s="30"/>
      <c r="HYE112" s="61"/>
      <c r="HYF112" s="60"/>
      <c r="HYG112" s="60"/>
      <c r="HYH112" s="60"/>
      <c r="HYI112" s="27"/>
      <c r="HYJ112" s="61"/>
      <c r="HYK112" s="61"/>
      <c r="HYL112" s="61"/>
      <c r="HYM112" s="30"/>
      <c r="HYN112" s="30"/>
      <c r="HYO112" s="30"/>
      <c r="HYP112" s="61"/>
      <c r="HYQ112" s="30"/>
      <c r="HYR112" s="30"/>
      <c r="HYS112" s="30"/>
      <c r="HYT112" s="30"/>
      <c r="HYU112" s="61"/>
      <c r="HYV112" s="60"/>
      <c r="HYW112" s="60"/>
      <c r="HYX112" s="60"/>
      <c r="HYY112" s="27"/>
      <c r="HYZ112" s="61"/>
      <c r="HZA112" s="61"/>
      <c r="HZB112" s="61"/>
      <c r="HZC112" s="30"/>
      <c r="HZD112" s="30"/>
      <c r="HZE112" s="30"/>
      <c r="HZF112" s="61"/>
      <c r="HZG112" s="30"/>
      <c r="HZH112" s="30"/>
      <c r="HZI112" s="30"/>
      <c r="HZJ112" s="30"/>
      <c r="HZK112" s="61"/>
      <c r="HZL112" s="60"/>
      <c r="HZM112" s="60"/>
      <c r="HZN112" s="60"/>
      <c r="HZO112" s="27"/>
      <c r="HZP112" s="61"/>
      <c r="HZQ112" s="61"/>
      <c r="HZR112" s="61"/>
      <c r="HZS112" s="30"/>
      <c r="HZT112" s="30"/>
      <c r="HZU112" s="30"/>
      <c r="HZV112" s="61"/>
      <c r="HZW112" s="30"/>
      <c r="HZX112" s="30"/>
      <c r="HZY112" s="30"/>
      <c r="HZZ112" s="30"/>
      <c r="IAA112" s="61"/>
      <c r="IAB112" s="60"/>
      <c r="IAC112" s="60"/>
      <c r="IAD112" s="60"/>
      <c r="IAE112" s="27"/>
      <c r="IAF112" s="61"/>
      <c r="IAG112" s="61"/>
      <c r="IAH112" s="61"/>
      <c r="IAI112" s="30"/>
      <c r="IAJ112" s="30"/>
      <c r="IAK112" s="30"/>
      <c r="IAL112" s="61"/>
      <c r="IAM112" s="30"/>
      <c r="IAN112" s="30"/>
      <c r="IAO112" s="30"/>
      <c r="IAP112" s="30"/>
      <c r="IAQ112" s="61"/>
      <c r="IAR112" s="60"/>
      <c r="IAS112" s="60"/>
      <c r="IAT112" s="60"/>
      <c r="IAU112" s="27"/>
      <c r="IAV112" s="61"/>
      <c r="IAW112" s="61"/>
      <c r="IAX112" s="61"/>
      <c r="IAY112" s="30"/>
      <c r="IAZ112" s="30"/>
      <c r="IBA112" s="30"/>
      <c r="IBB112" s="61"/>
      <c r="IBC112" s="30"/>
      <c r="IBD112" s="30"/>
      <c r="IBE112" s="30"/>
      <c r="IBF112" s="30"/>
      <c r="IBG112" s="61"/>
      <c r="IBH112" s="60"/>
      <c r="IBI112" s="60"/>
      <c r="IBJ112" s="60"/>
      <c r="IBK112" s="27"/>
      <c r="IBL112" s="61"/>
      <c r="IBM112" s="61"/>
      <c r="IBN112" s="61"/>
      <c r="IBO112" s="30"/>
      <c r="IBP112" s="30"/>
      <c r="IBQ112" s="30"/>
      <c r="IBR112" s="61"/>
      <c r="IBS112" s="30"/>
      <c r="IBT112" s="30"/>
      <c r="IBU112" s="30"/>
      <c r="IBV112" s="30"/>
      <c r="IBW112" s="61"/>
      <c r="IBX112" s="60"/>
      <c r="IBY112" s="60"/>
      <c r="IBZ112" s="60"/>
      <c r="ICA112" s="27"/>
      <c r="ICB112" s="61"/>
      <c r="ICC112" s="61"/>
      <c r="ICD112" s="61"/>
      <c r="ICE112" s="30"/>
      <c r="ICF112" s="30"/>
      <c r="ICG112" s="30"/>
      <c r="ICH112" s="61"/>
      <c r="ICI112" s="30"/>
      <c r="ICJ112" s="30"/>
      <c r="ICK112" s="30"/>
      <c r="ICL112" s="30"/>
      <c r="ICM112" s="61"/>
      <c r="ICN112" s="60"/>
      <c r="ICO112" s="60"/>
      <c r="ICP112" s="60"/>
      <c r="ICQ112" s="27"/>
      <c r="ICR112" s="61"/>
      <c r="ICS112" s="61"/>
      <c r="ICT112" s="61"/>
      <c r="ICU112" s="30"/>
      <c r="ICV112" s="30"/>
      <c r="ICW112" s="30"/>
      <c r="ICX112" s="61"/>
      <c r="ICY112" s="30"/>
      <c r="ICZ112" s="30"/>
      <c r="IDA112" s="30"/>
      <c r="IDB112" s="30"/>
      <c r="IDC112" s="61"/>
      <c r="IDD112" s="60"/>
      <c r="IDE112" s="60"/>
      <c r="IDF112" s="60"/>
      <c r="IDG112" s="27"/>
      <c r="IDH112" s="61"/>
      <c r="IDI112" s="61"/>
      <c r="IDJ112" s="61"/>
      <c r="IDK112" s="30"/>
      <c r="IDL112" s="30"/>
      <c r="IDM112" s="30"/>
      <c r="IDN112" s="61"/>
      <c r="IDO112" s="30"/>
      <c r="IDP112" s="30"/>
      <c r="IDQ112" s="30"/>
      <c r="IDR112" s="30"/>
      <c r="IDS112" s="61"/>
      <c r="IDT112" s="60"/>
      <c r="IDU112" s="60"/>
      <c r="IDV112" s="60"/>
      <c r="IDW112" s="27"/>
      <c r="IDX112" s="61"/>
      <c r="IDY112" s="61"/>
      <c r="IDZ112" s="61"/>
      <c r="IEA112" s="30"/>
      <c r="IEB112" s="30"/>
      <c r="IEC112" s="30"/>
      <c r="IED112" s="61"/>
      <c r="IEE112" s="30"/>
      <c r="IEF112" s="30"/>
      <c r="IEG112" s="30"/>
      <c r="IEH112" s="30"/>
      <c r="IEI112" s="61"/>
      <c r="IEJ112" s="60"/>
      <c r="IEK112" s="60"/>
      <c r="IEL112" s="60"/>
      <c r="IEM112" s="27"/>
      <c r="IEN112" s="61"/>
      <c r="IEO112" s="61"/>
      <c r="IEP112" s="61"/>
      <c r="IEQ112" s="30"/>
      <c r="IER112" s="30"/>
      <c r="IES112" s="30"/>
      <c r="IET112" s="61"/>
      <c r="IEU112" s="30"/>
      <c r="IEV112" s="30"/>
      <c r="IEW112" s="30"/>
      <c r="IEX112" s="30"/>
      <c r="IEY112" s="61"/>
      <c r="IEZ112" s="60"/>
      <c r="IFA112" s="60"/>
      <c r="IFB112" s="60"/>
      <c r="IFC112" s="27"/>
      <c r="IFD112" s="61"/>
      <c r="IFE112" s="61"/>
      <c r="IFF112" s="61"/>
      <c r="IFG112" s="30"/>
      <c r="IFH112" s="30"/>
      <c r="IFI112" s="30"/>
      <c r="IFJ112" s="61"/>
      <c r="IFK112" s="30"/>
      <c r="IFL112" s="30"/>
      <c r="IFM112" s="30"/>
      <c r="IFN112" s="30"/>
      <c r="IFO112" s="61"/>
      <c r="IFP112" s="60"/>
      <c r="IFQ112" s="60"/>
      <c r="IFR112" s="60"/>
      <c r="IFS112" s="27"/>
      <c r="IFT112" s="61"/>
      <c r="IFU112" s="61"/>
      <c r="IFV112" s="61"/>
      <c r="IFW112" s="30"/>
      <c r="IFX112" s="30"/>
      <c r="IFY112" s="30"/>
      <c r="IFZ112" s="61"/>
      <c r="IGA112" s="30"/>
      <c r="IGB112" s="30"/>
      <c r="IGC112" s="30"/>
      <c r="IGD112" s="30"/>
      <c r="IGE112" s="61"/>
      <c r="IGF112" s="60"/>
      <c r="IGG112" s="60"/>
      <c r="IGH112" s="60"/>
      <c r="IGI112" s="27"/>
      <c r="IGJ112" s="61"/>
      <c r="IGK112" s="61"/>
      <c r="IGL112" s="61"/>
      <c r="IGM112" s="30"/>
      <c r="IGN112" s="30"/>
      <c r="IGO112" s="30"/>
      <c r="IGP112" s="61"/>
      <c r="IGQ112" s="30"/>
      <c r="IGR112" s="30"/>
      <c r="IGS112" s="30"/>
      <c r="IGT112" s="30"/>
      <c r="IGU112" s="61"/>
      <c r="IGV112" s="60"/>
      <c r="IGW112" s="60"/>
      <c r="IGX112" s="60"/>
      <c r="IGY112" s="27"/>
      <c r="IGZ112" s="61"/>
      <c r="IHA112" s="61"/>
      <c r="IHB112" s="61"/>
      <c r="IHC112" s="30"/>
      <c r="IHD112" s="30"/>
      <c r="IHE112" s="30"/>
      <c r="IHF112" s="61"/>
      <c r="IHG112" s="30"/>
      <c r="IHH112" s="30"/>
      <c r="IHI112" s="30"/>
      <c r="IHJ112" s="30"/>
      <c r="IHK112" s="61"/>
      <c r="IHL112" s="60"/>
      <c r="IHM112" s="60"/>
      <c r="IHN112" s="60"/>
      <c r="IHO112" s="27"/>
      <c r="IHP112" s="61"/>
      <c r="IHQ112" s="61"/>
      <c r="IHR112" s="61"/>
      <c r="IHS112" s="30"/>
      <c r="IHT112" s="30"/>
      <c r="IHU112" s="30"/>
      <c r="IHV112" s="61"/>
      <c r="IHW112" s="30"/>
      <c r="IHX112" s="30"/>
      <c r="IHY112" s="30"/>
      <c r="IHZ112" s="30"/>
      <c r="IIA112" s="61"/>
      <c r="IIB112" s="60"/>
      <c r="IIC112" s="60"/>
      <c r="IID112" s="60"/>
      <c r="IIE112" s="27"/>
      <c r="IIF112" s="61"/>
      <c r="IIG112" s="61"/>
      <c r="IIH112" s="61"/>
      <c r="III112" s="30"/>
      <c r="IIJ112" s="30"/>
      <c r="IIK112" s="30"/>
      <c r="IIL112" s="61"/>
      <c r="IIM112" s="30"/>
      <c r="IIN112" s="30"/>
      <c r="IIO112" s="30"/>
      <c r="IIP112" s="30"/>
      <c r="IIQ112" s="61"/>
      <c r="IIR112" s="60"/>
      <c r="IIS112" s="60"/>
      <c r="IIT112" s="60"/>
      <c r="IIU112" s="27"/>
      <c r="IIV112" s="61"/>
      <c r="IIW112" s="61"/>
      <c r="IIX112" s="61"/>
      <c r="IIY112" s="30"/>
      <c r="IIZ112" s="30"/>
      <c r="IJA112" s="30"/>
      <c r="IJB112" s="61"/>
      <c r="IJC112" s="30"/>
      <c r="IJD112" s="30"/>
      <c r="IJE112" s="30"/>
      <c r="IJF112" s="30"/>
      <c r="IJG112" s="61"/>
      <c r="IJH112" s="60"/>
      <c r="IJI112" s="60"/>
      <c r="IJJ112" s="60"/>
      <c r="IJK112" s="27"/>
      <c r="IJL112" s="61"/>
      <c r="IJM112" s="61"/>
      <c r="IJN112" s="61"/>
      <c r="IJO112" s="30"/>
      <c r="IJP112" s="30"/>
      <c r="IJQ112" s="30"/>
      <c r="IJR112" s="61"/>
      <c r="IJS112" s="30"/>
      <c r="IJT112" s="30"/>
      <c r="IJU112" s="30"/>
      <c r="IJV112" s="30"/>
      <c r="IJW112" s="61"/>
      <c r="IJX112" s="60"/>
      <c r="IJY112" s="60"/>
      <c r="IJZ112" s="60"/>
      <c r="IKA112" s="27"/>
      <c r="IKB112" s="61"/>
      <c r="IKC112" s="61"/>
      <c r="IKD112" s="61"/>
      <c r="IKE112" s="30"/>
      <c r="IKF112" s="30"/>
      <c r="IKG112" s="30"/>
      <c r="IKH112" s="61"/>
      <c r="IKI112" s="30"/>
      <c r="IKJ112" s="30"/>
      <c r="IKK112" s="30"/>
      <c r="IKL112" s="30"/>
      <c r="IKM112" s="61"/>
      <c r="IKN112" s="60"/>
      <c r="IKO112" s="60"/>
      <c r="IKP112" s="60"/>
      <c r="IKQ112" s="27"/>
      <c r="IKR112" s="61"/>
      <c r="IKS112" s="61"/>
      <c r="IKT112" s="61"/>
      <c r="IKU112" s="30"/>
      <c r="IKV112" s="30"/>
      <c r="IKW112" s="30"/>
      <c r="IKX112" s="61"/>
      <c r="IKY112" s="30"/>
      <c r="IKZ112" s="30"/>
      <c r="ILA112" s="30"/>
      <c r="ILB112" s="30"/>
      <c r="ILC112" s="61"/>
      <c r="ILD112" s="60"/>
      <c r="ILE112" s="60"/>
      <c r="ILF112" s="60"/>
      <c r="ILG112" s="27"/>
      <c r="ILH112" s="61"/>
      <c r="ILI112" s="61"/>
      <c r="ILJ112" s="61"/>
      <c r="ILK112" s="30"/>
      <c r="ILL112" s="30"/>
      <c r="ILM112" s="30"/>
      <c r="ILN112" s="61"/>
      <c r="ILO112" s="30"/>
      <c r="ILP112" s="30"/>
      <c r="ILQ112" s="30"/>
      <c r="ILR112" s="30"/>
      <c r="ILS112" s="61"/>
      <c r="ILT112" s="60"/>
      <c r="ILU112" s="60"/>
      <c r="ILV112" s="60"/>
      <c r="ILW112" s="27"/>
      <c r="ILX112" s="61"/>
      <c r="ILY112" s="61"/>
      <c r="ILZ112" s="61"/>
      <c r="IMA112" s="30"/>
      <c r="IMB112" s="30"/>
      <c r="IMC112" s="30"/>
      <c r="IMD112" s="61"/>
      <c r="IME112" s="30"/>
      <c r="IMF112" s="30"/>
      <c r="IMG112" s="30"/>
      <c r="IMH112" s="30"/>
      <c r="IMI112" s="61"/>
      <c r="IMJ112" s="60"/>
      <c r="IMK112" s="60"/>
      <c r="IML112" s="60"/>
      <c r="IMM112" s="27"/>
      <c r="IMN112" s="61"/>
      <c r="IMO112" s="61"/>
      <c r="IMP112" s="61"/>
      <c r="IMQ112" s="30"/>
      <c r="IMR112" s="30"/>
      <c r="IMS112" s="30"/>
      <c r="IMT112" s="61"/>
      <c r="IMU112" s="30"/>
      <c r="IMV112" s="30"/>
      <c r="IMW112" s="30"/>
      <c r="IMX112" s="30"/>
      <c r="IMY112" s="61"/>
      <c r="IMZ112" s="60"/>
      <c r="INA112" s="60"/>
      <c r="INB112" s="60"/>
      <c r="INC112" s="27"/>
      <c r="IND112" s="61"/>
      <c r="INE112" s="61"/>
      <c r="INF112" s="61"/>
      <c r="ING112" s="30"/>
      <c r="INH112" s="30"/>
      <c r="INI112" s="30"/>
      <c r="INJ112" s="61"/>
      <c r="INK112" s="30"/>
      <c r="INL112" s="30"/>
      <c r="INM112" s="30"/>
      <c r="INN112" s="30"/>
      <c r="INO112" s="61"/>
      <c r="INP112" s="60"/>
      <c r="INQ112" s="60"/>
      <c r="INR112" s="60"/>
      <c r="INS112" s="27"/>
      <c r="INT112" s="61"/>
      <c r="INU112" s="61"/>
      <c r="INV112" s="61"/>
      <c r="INW112" s="30"/>
      <c r="INX112" s="30"/>
      <c r="INY112" s="30"/>
      <c r="INZ112" s="61"/>
      <c r="IOA112" s="30"/>
      <c r="IOB112" s="30"/>
      <c r="IOC112" s="30"/>
      <c r="IOD112" s="30"/>
      <c r="IOE112" s="61"/>
      <c r="IOF112" s="60"/>
      <c r="IOG112" s="60"/>
      <c r="IOH112" s="60"/>
      <c r="IOI112" s="27"/>
      <c r="IOJ112" s="61"/>
      <c r="IOK112" s="61"/>
      <c r="IOL112" s="61"/>
      <c r="IOM112" s="30"/>
      <c r="ION112" s="30"/>
      <c r="IOO112" s="30"/>
      <c r="IOP112" s="61"/>
      <c r="IOQ112" s="30"/>
      <c r="IOR112" s="30"/>
      <c r="IOS112" s="30"/>
      <c r="IOT112" s="30"/>
      <c r="IOU112" s="61"/>
      <c r="IOV112" s="60"/>
      <c r="IOW112" s="60"/>
      <c r="IOX112" s="60"/>
      <c r="IOY112" s="27"/>
      <c r="IOZ112" s="61"/>
      <c r="IPA112" s="61"/>
      <c r="IPB112" s="61"/>
      <c r="IPC112" s="30"/>
      <c r="IPD112" s="30"/>
      <c r="IPE112" s="30"/>
      <c r="IPF112" s="61"/>
      <c r="IPG112" s="30"/>
      <c r="IPH112" s="30"/>
      <c r="IPI112" s="30"/>
      <c r="IPJ112" s="30"/>
      <c r="IPK112" s="61"/>
      <c r="IPL112" s="60"/>
      <c r="IPM112" s="60"/>
      <c r="IPN112" s="60"/>
      <c r="IPO112" s="27"/>
      <c r="IPP112" s="61"/>
      <c r="IPQ112" s="61"/>
      <c r="IPR112" s="61"/>
      <c r="IPS112" s="30"/>
      <c r="IPT112" s="30"/>
      <c r="IPU112" s="30"/>
      <c r="IPV112" s="61"/>
      <c r="IPW112" s="30"/>
      <c r="IPX112" s="30"/>
      <c r="IPY112" s="30"/>
      <c r="IPZ112" s="30"/>
      <c r="IQA112" s="61"/>
      <c r="IQB112" s="60"/>
      <c r="IQC112" s="60"/>
      <c r="IQD112" s="60"/>
      <c r="IQE112" s="27"/>
      <c r="IQF112" s="61"/>
      <c r="IQG112" s="61"/>
      <c r="IQH112" s="61"/>
      <c r="IQI112" s="30"/>
      <c r="IQJ112" s="30"/>
      <c r="IQK112" s="30"/>
      <c r="IQL112" s="61"/>
      <c r="IQM112" s="30"/>
      <c r="IQN112" s="30"/>
      <c r="IQO112" s="30"/>
      <c r="IQP112" s="30"/>
      <c r="IQQ112" s="61"/>
      <c r="IQR112" s="60"/>
      <c r="IQS112" s="60"/>
      <c r="IQT112" s="60"/>
      <c r="IQU112" s="27"/>
      <c r="IQV112" s="61"/>
      <c r="IQW112" s="61"/>
      <c r="IQX112" s="61"/>
      <c r="IQY112" s="30"/>
      <c r="IQZ112" s="30"/>
      <c r="IRA112" s="30"/>
      <c r="IRB112" s="61"/>
      <c r="IRC112" s="30"/>
      <c r="IRD112" s="30"/>
      <c r="IRE112" s="30"/>
      <c r="IRF112" s="30"/>
      <c r="IRG112" s="61"/>
      <c r="IRH112" s="60"/>
      <c r="IRI112" s="60"/>
      <c r="IRJ112" s="60"/>
      <c r="IRK112" s="27"/>
      <c r="IRL112" s="61"/>
      <c r="IRM112" s="61"/>
      <c r="IRN112" s="61"/>
      <c r="IRO112" s="30"/>
      <c r="IRP112" s="30"/>
      <c r="IRQ112" s="30"/>
      <c r="IRR112" s="61"/>
      <c r="IRS112" s="30"/>
      <c r="IRT112" s="30"/>
      <c r="IRU112" s="30"/>
      <c r="IRV112" s="30"/>
      <c r="IRW112" s="61"/>
      <c r="IRX112" s="60"/>
      <c r="IRY112" s="60"/>
      <c r="IRZ112" s="60"/>
      <c r="ISA112" s="27"/>
      <c r="ISB112" s="61"/>
      <c r="ISC112" s="61"/>
      <c r="ISD112" s="61"/>
      <c r="ISE112" s="30"/>
      <c r="ISF112" s="30"/>
      <c r="ISG112" s="30"/>
      <c r="ISH112" s="61"/>
      <c r="ISI112" s="30"/>
      <c r="ISJ112" s="30"/>
      <c r="ISK112" s="30"/>
      <c r="ISL112" s="30"/>
      <c r="ISM112" s="61"/>
      <c r="ISN112" s="60"/>
      <c r="ISO112" s="60"/>
      <c r="ISP112" s="60"/>
      <c r="ISQ112" s="27"/>
      <c r="ISR112" s="61"/>
      <c r="ISS112" s="61"/>
      <c r="IST112" s="61"/>
      <c r="ISU112" s="30"/>
      <c r="ISV112" s="30"/>
      <c r="ISW112" s="30"/>
      <c r="ISX112" s="61"/>
      <c r="ISY112" s="30"/>
      <c r="ISZ112" s="30"/>
      <c r="ITA112" s="30"/>
      <c r="ITB112" s="30"/>
      <c r="ITC112" s="61"/>
      <c r="ITD112" s="60"/>
      <c r="ITE112" s="60"/>
      <c r="ITF112" s="60"/>
      <c r="ITG112" s="27"/>
      <c r="ITH112" s="61"/>
      <c r="ITI112" s="61"/>
      <c r="ITJ112" s="61"/>
      <c r="ITK112" s="30"/>
      <c r="ITL112" s="30"/>
      <c r="ITM112" s="30"/>
      <c r="ITN112" s="61"/>
      <c r="ITO112" s="30"/>
      <c r="ITP112" s="30"/>
      <c r="ITQ112" s="30"/>
      <c r="ITR112" s="30"/>
      <c r="ITS112" s="61"/>
      <c r="ITT112" s="60"/>
      <c r="ITU112" s="60"/>
      <c r="ITV112" s="60"/>
      <c r="ITW112" s="27"/>
      <c r="ITX112" s="61"/>
      <c r="ITY112" s="61"/>
      <c r="ITZ112" s="61"/>
      <c r="IUA112" s="30"/>
      <c r="IUB112" s="30"/>
      <c r="IUC112" s="30"/>
      <c r="IUD112" s="61"/>
      <c r="IUE112" s="30"/>
      <c r="IUF112" s="30"/>
      <c r="IUG112" s="30"/>
      <c r="IUH112" s="30"/>
      <c r="IUI112" s="61"/>
      <c r="IUJ112" s="60"/>
      <c r="IUK112" s="60"/>
      <c r="IUL112" s="60"/>
      <c r="IUM112" s="27"/>
      <c r="IUN112" s="61"/>
      <c r="IUO112" s="61"/>
      <c r="IUP112" s="61"/>
      <c r="IUQ112" s="30"/>
      <c r="IUR112" s="30"/>
      <c r="IUS112" s="30"/>
      <c r="IUT112" s="61"/>
      <c r="IUU112" s="30"/>
      <c r="IUV112" s="30"/>
      <c r="IUW112" s="30"/>
      <c r="IUX112" s="30"/>
      <c r="IUY112" s="61"/>
      <c r="IUZ112" s="60"/>
      <c r="IVA112" s="60"/>
      <c r="IVB112" s="60"/>
      <c r="IVC112" s="27"/>
      <c r="IVD112" s="61"/>
      <c r="IVE112" s="61"/>
      <c r="IVF112" s="61"/>
      <c r="IVG112" s="30"/>
      <c r="IVH112" s="30"/>
      <c r="IVI112" s="30"/>
      <c r="IVJ112" s="61"/>
      <c r="IVK112" s="30"/>
      <c r="IVL112" s="30"/>
      <c r="IVM112" s="30"/>
      <c r="IVN112" s="30"/>
      <c r="IVO112" s="61"/>
      <c r="IVP112" s="60"/>
      <c r="IVQ112" s="60"/>
      <c r="IVR112" s="60"/>
      <c r="IVS112" s="27"/>
      <c r="IVT112" s="61"/>
      <c r="IVU112" s="61"/>
      <c r="IVV112" s="61"/>
      <c r="IVW112" s="30"/>
      <c r="IVX112" s="30"/>
      <c r="IVY112" s="30"/>
      <c r="IVZ112" s="61"/>
      <c r="IWA112" s="30"/>
      <c r="IWB112" s="30"/>
      <c r="IWC112" s="30"/>
      <c r="IWD112" s="30"/>
      <c r="IWE112" s="61"/>
      <c r="IWF112" s="60"/>
      <c r="IWG112" s="60"/>
      <c r="IWH112" s="60"/>
      <c r="IWI112" s="27"/>
      <c r="IWJ112" s="61"/>
      <c r="IWK112" s="61"/>
      <c r="IWL112" s="61"/>
      <c r="IWM112" s="30"/>
      <c r="IWN112" s="30"/>
      <c r="IWO112" s="30"/>
      <c r="IWP112" s="61"/>
      <c r="IWQ112" s="30"/>
      <c r="IWR112" s="30"/>
      <c r="IWS112" s="30"/>
      <c r="IWT112" s="30"/>
      <c r="IWU112" s="61"/>
      <c r="IWV112" s="60"/>
      <c r="IWW112" s="60"/>
      <c r="IWX112" s="60"/>
      <c r="IWY112" s="27"/>
      <c r="IWZ112" s="61"/>
      <c r="IXA112" s="61"/>
      <c r="IXB112" s="61"/>
      <c r="IXC112" s="30"/>
      <c r="IXD112" s="30"/>
      <c r="IXE112" s="30"/>
      <c r="IXF112" s="61"/>
      <c r="IXG112" s="30"/>
      <c r="IXH112" s="30"/>
      <c r="IXI112" s="30"/>
      <c r="IXJ112" s="30"/>
      <c r="IXK112" s="61"/>
      <c r="IXL112" s="60"/>
      <c r="IXM112" s="60"/>
      <c r="IXN112" s="60"/>
      <c r="IXO112" s="27"/>
      <c r="IXP112" s="61"/>
      <c r="IXQ112" s="61"/>
      <c r="IXR112" s="61"/>
      <c r="IXS112" s="30"/>
      <c r="IXT112" s="30"/>
      <c r="IXU112" s="30"/>
      <c r="IXV112" s="61"/>
      <c r="IXW112" s="30"/>
      <c r="IXX112" s="30"/>
      <c r="IXY112" s="30"/>
      <c r="IXZ112" s="30"/>
      <c r="IYA112" s="61"/>
      <c r="IYB112" s="60"/>
      <c r="IYC112" s="60"/>
      <c r="IYD112" s="60"/>
      <c r="IYE112" s="27"/>
      <c r="IYF112" s="61"/>
      <c r="IYG112" s="61"/>
      <c r="IYH112" s="61"/>
      <c r="IYI112" s="30"/>
      <c r="IYJ112" s="30"/>
      <c r="IYK112" s="30"/>
      <c r="IYL112" s="61"/>
      <c r="IYM112" s="30"/>
      <c r="IYN112" s="30"/>
      <c r="IYO112" s="30"/>
      <c r="IYP112" s="30"/>
      <c r="IYQ112" s="61"/>
      <c r="IYR112" s="60"/>
      <c r="IYS112" s="60"/>
      <c r="IYT112" s="60"/>
      <c r="IYU112" s="27"/>
      <c r="IYV112" s="61"/>
      <c r="IYW112" s="61"/>
      <c r="IYX112" s="61"/>
      <c r="IYY112" s="30"/>
      <c r="IYZ112" s="30"/>
      <c r="IZA112" s="30"/>
      <c r="IZB112" s="61"/>
      <c r="IZC112" s="30"/>
      <c r="IZD112" s="30"/>
      <c r="IZE112" s="30"/>
      <c r="IZF112" s="30"/>
      <c r="IZG112" s="61"/>
      <c r="IZH112" s="60"/>
      <c r="IZI112" s="60"/>
      <c r="IZJ112" s="60"/>
      <c r="IZK112" s="27"/>
      <c r="IZL112" s="61"/>
      <c r="IZM112" s="61"/>
      <c r="IZN112" s="61"/>
      <c r="IZO112" s="30"/>
      <c r="IZP112" s="30"/>
      <c r="IZQ112" s="30"/>
      <c r="IZR112" s="61"/>
      <c r="IZS112" s="30"/>
      <c r="IZT112" s="30"/>
      <c r="IZU112" s="30"/>
      <c r="IZV112" s="30"/>
      <c r="IZW112" s="61"/>
      <c r="IZX112" s="60"/>
      <c r="IZY112" s="60"/>
      <c r="IZZ112" s="60"/>
      <c r="JAA112" s="27"/>
      <c r="JAB112" s="61"/>
      <c r="JAC112" s="61"/>
      <c r="JAD112" s="61"/>
      <c r="JAE112" s="30"/>
      <c r="JAF112" s="30"/>
      <c r="JAG112" s="30"/>
      <c r="JAH112" s="61"/>
      <c r="JAI112" s="30"/>
      <c r="JAJ112" s="30"/>
      <c r="JAK112" s="30"/>
      <c r="JAL112" s="30"/>
      <c r="JAM112" s="61"/>
      <c r="JAN112" s="60"/>
      <c r="JAO112" s="60"/>
      <c r="JAP112" s="60"/>
      <c r="JAQ112" s="27"/>
      <c r="JAR112" s="61"/>
      <c r="JAS112" s="61"/>
      <c r="JAT112" s="61"/>
      <c r="JAU112" s="30"/>
      <c r="JAV112" s="30"/>
      <c r="JAW112" s="30"/>
      <c r="JAX112" s="61"/>
      <c r="JAY112" s="30"/>
      <c r="JAZ112" s="30"/>
      <c r="JBA112" s="30"/>
      <c r="JBB112" s="30"/>
      <c r="JBC112" s="61"/>
      <c r="JBD112" s="60"/>
      <c r="JBE112" s="60"/>
      <c r="JBF112" s="60"/>
      <c r="JBG112" s="27"/>
      <c r="JBH112" s="61"/>
      <c r="JBI112" s="61"/>
      <c r="JBJ112" s="61"/>
      <c r="JBK112" s="30"/>
      <c r="JBL112" s="30"/>
      <c r="JBM112" s="30"/>
      <c r="JBN112" s="61"/>
      <c r="JBO112" s="30"/>
      <c r="JBP112" s="30"/>
      <c r="JBQ112" s="30"/>
      <c r="JBR112" s="30"/>
      <c r="JBS112" s="61"/>
      <c r="JBT112" s="60"/>
      <c r="JBU112" s="60"/>
      <c r="JBV112" s="60"/>
      <c r="JBW112" s="27"/>
      <c r="JBX112" s="61"/>
      <c r="JBY112" s="61"/>
      <c r="JBZ112" s="61"/>
      <c r="JCA112" s="30"/>
      <c r="JCB112" s="30"/>
      <c r="JCC112" s="30"/>
      <c r="JCD112" s="61"/>
      <c r="JCE112" s="30"/>
      <c r="JCF112" s="30"/>
      <c r="JCG112" s="30"/>
      <c r="JCH112" s="30"/>
      <c r="JCI112" s="61"/>
      <c r="JCJ112" s="60"/>
      <c r="JCK112" s="60"/>
      <c r="JCL112" s="60"/>
      <c r="JCM112" s="27"/>
      <c r="JCN112" s="61"/>
      <c r="JCO112" s="61"/>
      <c r="JCP112" s="61"/>
      <c r="JCQ112" s="30"/>
      <c r="JCR112" s="30"/>
      <c r="JCS112" s="30"/>
      <c r="JCT112" s="61"/>
      <c r="JCU112" s="30"/>
      <c r="JCV112" s="30"/>
      <c r="JCW112" s="30"/>
      <c r="JCX112" s="30"/>
      <c r="JCY112" s="61"/>
      <c r="JCZ112" s="60"/>
      <c r="JDA112" s="60"/>
      <c r="JDB112" s="60"/>
      <c r="JDC112" s="27"/>
      <c r="JDD112" s="61"/>
      <c r="JDE112" s="61"/>
      <c r="JDF112" s="61"/>
      <c r="JDG112" s="30"/>
      <c r="JDH112" s="30"/>
      <c r="JDI112" s="30"/>
      <c r="JDJ112" s="61"/>
      <c r="JDK112" s="30"/>
      <c r="JDL112" s="30"/>
      <c r="JDM112" s="30"/>
      <c r="JDN112" s="30"/>
      <c r="JDO112" s="61"/>
      <c r="JDP112" s="60"/>
      <c r="JDQ112" s="60"/>
      <c r="JDR112" s="60"/>
      <c r="JDS112" s="27"/>
      <c r="JDT112" s="61"/>
      <c r="JDU112" s="61"/>
      <c r="JDV112" s="61"/>
      <c r="JDW112" s="30"/>
      <c r="JDX112" s="30"/>
      <c r="JDY112" s="30"/>
      <c r="JDZ112" s="61"/>
      <c r="JEA112" s="30"/>
      <c r="JEB112" s="30"/>
      <c r="JEC112" s="30"/>
      <c r="JED112" s="30"/>
      <c r="JEE112" s="61"/>
      <c r="JEF112" s="60"/>
      <c r="JEG112" s="60"/>
      <c r="JEH112" s="60"/>
      <c r="JEI112" s="27"/>
      <c r="JEJ112" s="61"/>
      <c r="JEK112" s="61"/>
      <c r="JEL112" s="61"/>
      <c r="JEM112" s="30"/>
      <c r="JEN112" s="30"/>
      <c r="JEO112" s="30"/>
      <c r="JEP112" s="61"/>
      <c r="JEQ112" s="30"/>
      <c r="JER112" s="30"/>
      <c r="JES112" s="30"/>
      <c r="JET112" s="30"/>
      <c r="JEU112" s="61"/>
      <c r="JEV112" s="60"/>
      <c r="JEW112" s="60"/>
      <c r="JEX112" s="60"/>
      <c r="JEY112" s="27"/>
      <c r="JEZ112" s="61"/>
      <c r="JFA112" s="61"/>
      <c r="JFB112" s="61"/>
      <c r="JFC112" s="30"/>
      <c r="JFD112" s="30"/>
      <c r="JFE112" s="30"/>
      <c r="JFF112" s="61"/>
      <c r="JFG112" s="30"/>
      <c r="JFH112" s="30"/>
      <c r="JFI112" s="30"/>
      <c r="JFJ112" s="30"/>
      <c r="JFK112" s="61"/>
      <c r="JFL112" s="60"/>
      <c r="JFM112" s="60"/>
      <c r="JFN112" s="60"/>
      <c r="JFO112" s="27"/>
      <c r="JFP112" s="61"/>
      <c r="JFQ112" s="61"/>
      <c r="JFR112" s="61"/>
      <c r="JFS112" s="30"/>
      <c r="JFT112" s="30"/>
      <c r="JFU112" s="30"/>
      <c r="JFV112" s="61"/>
      <c r="JFW112" s="30"/>
      <c r="JFX112" s="30"/>
      <c r="JFY112" s="30"/>
      <c r="JFZ112" s="30"/>
      <c r="JGA112" s="61"/>
      <c r="JGB112" s="60"/>
      <c r="JGC112" s="60"/>
      <c r="JGD112" s="60"/>
      <c r="JGE112" s="27"/>
      <c r="JGF112" s="61"/>
      <c r="JGG112" s="61"/>
      <c r="JGH112" s="61"/>
      <c r="JGI112" s="30"/>
      <c r="JGJ112" s="30"/>
      <c r="JGK112" s="30"/>
      <c r="JGL112" s="61"/>
      <c r="JGM112" s="30"/>
      <c r="JGN112" s="30"/>
      <c r="JGO112" s="30"/>
      <c r="JGP112" s="30"/>
      <c r="JGQ112" s="61"/>
      <c r="JGR112" s="60"/>
      <c r="JGS112" s="60"/>
      <c r="JGT112" s="60"/>
      <c r="JGU112" s="27"/>
      <c r="JGV112" s="61"/>
      <c r="JGW112" s="61"/>
      <c r="JGX112" s="61"/>
      <c r="JGY112" s="30"/>
      <c r="JGZ112" s="30"/>
      <c r="JHA112" s="30"/>
      <c r="JHB112" s="61"/>
      <c r="JHC112" s="30"/>
      <c r="JHD112" s="30"/>
      <c r="JHE112" s="30"/>
      <c r="JHF112" s="30"/>
      <c r="JHG112" s="61"/>
      <c r="JHH112" s="60"/>
      <c r="JHI112" s="60"/>
      <c r="JHJ112" s="60"/>
      <c r="JHK112" s="27"/>
      <c r="JHL112" s="61"/>
      <c r="JHM112" s="61"/>
      <c r="JHN112" s="61"/>
      <c r="JHO112" s="30"/>
      <c r="JHP112" s="30"/>
      <c r="JHQ112" s="30"/>
      <c r="JHR112" s="61"/>
      <c r="JHS112" s="30"/>
      <c r="JHT112" s="30"/>
      <c r="JHU112" s="30"/>
      <c r="JHV112" s="30"/>
      <c r="JHW112" s="61"/>
      <c r="JHX112" s="60"/>
      <c r="JHY112" s="60"/>
      <c r="JHZ112" s="60"/>
      <c r="JIA112" s="27"/>
      <c r="JIB112" s="61"/>
      <c r="JIC112" s="61"/>
      <c r="JID112" s="61"/>
      <c r="JIE112" s="30"/>
      <c r="JIF112" s="30"/>
      <c r="JIG112" s="30"/>
      <c r="JIH112" s="61"/>
      <c r="JII112" s="30"/>
      <c r="JIJ112" s="30"/>
      <c r="JIK112" s="30"/>
      <c r="JIL112" s="30"/>
      <c r="JIM112" s="61"/>
      <c r="JIN112" s="60"/>
      <c r="JIO112" s="60"/>
      <c r="JIP112" s="60"/>
      <c r="JIQ112" s="27"/>
      <c r="JIR112" s="61"/>
      <c r="JIS112" s="61"/>
      <c r="JIT112" s="61"/>
      <c r="JIU112" s="30"/>
      <c r="JIV112" s="30"/>
      <c r="JIW112" s="30"/>
      <c r="JIX112" s="61"/>
      <c r="JIY112" s="30"/>
      <c r="JIZ112" s="30"/>
      <c r="JJA112" s="30"/>
      <c r="JJB112" s="30"/>
      <c r="JJC112" s="61"/>
      <c r="JJD112" s="60"/>
      <c r="JJE112" s="60"/>
      <c r="JJF112" s="60"/>
      <c r="JJG112" s="27"/>
      <c r="JJH112" s="61"/>
      <c r="JJI112" s="61"/>
      <c r="JJJ112" s="61"/>
      <c r="JJK112" s="30"/>
      <c r="JJL112" s="30"/>
      <c r="JJM112" s="30"/>
      <c r="JJN112" s="61"/>
      <c r="JJO112" s="30"/>
      <c r="JJP112" s="30"/>
      <c r="JJQ112" s="30"/>
      <c r="JJR112" s="30"/>
      <c r="JJS112" s="61"/>
      <c r="JJT112" s="60"/>
      <c r="JJU112" s="60"/>
      <c r="JJV112" s="60"/>
      <c r="JJW112" s="27"/>
      <c r="JJX112" s="61"/>
      <c r="JJY112" s="61"/>
      <c r="JJZ112" s="61"/>
      <c r="JKA112" s="30"/>
      <c r="JKB112" s="30"/>
      <c r="JKC112" s="30"/>
      <c r="JKD112" s="61"/>
      <c r="JKE112" s="30"/>
      <c r="JKF112" s="30"/>
      <c r="JKG112" s="30"/>
      <c r="JKH112" s="30"/>
      <c r="JKI112" s="61"/>
      <c r="JKJ112" s="60"/>
      <c r="JKK112" s="60"/>
      <c r="JKL112" s="60"/>
      <c r="JKM112" s="27"/>
      <c r="JKN112" s="61"/>
      <c r="JKO112" s="61"/>
      <c r="JKP112" s="61"/>
      <c r="JKQ112" s="30"/>
      <c r="JKR112" s="30"/>
      <c r="JKS112" s="30"/>
      <c r="JKT112" s="61"/>
      <c r="JKU112" s="30"/>
      <c r="JKV112" s="30"/>
      <c r="JKW112" s="30"/>
      <c r="JKX112" s="30"/>
      <c r="JKY112" s="61"/>
      <c r="JKZ112" s="60"/>
      <c r="JLA112" s="60"/>
      <c r="JLB112" s="60"/>
      <c r="JLC112" s="27"/>
      <c r="JLD112" s="61"/>
      <c r="JLE112" s="61"/>
      <c r="JLF112" s="61"/>
      <c r="JLG112" s="30"/>
      <c r="JLH112" s="30"/>
      <c r="JLI112" s="30"/>
      <c r="JLJ112" s="61"/>
      <c r="JLK112" s="30"/>
      <c r="JLL112" s="30"/>
      <c r="JLM112" s="30"/>
      <c r="JLN112" s="30"/>
      <c r="JLO112" s="61"/>
      <c r="JLP112" s="60"/>
      <c r="JLQ112" s="60"/>
      <c r="JLR112" s="60"/>
      <c r="JLS112" s="27"/>
      <c r="JLT112" s="61"/>
      <c r="JLU112" s="61"/>
      <c r="JLV112" s="61"/>
      <c r="JLW112" s="30"/>
      <c r="JLX112" s="30"/>
      <c r="JLY112" s="30"/>
      <c r="JLZ112" s="61"/>
      <c r="JMA112" s="30"/>
      <c r="JMB112" s="30"/>
      <c r="JMC112" s="30"/>
      <c r="JMD112" s="30"/>
      <c r="JME112" s="61"/>
      <c r="JMF112" s="60"/>
      <c r="JMG112" s="60"/>
      <c r="JMH112" s="60"/>
      <c r="JMI112" s="27"/>
      <c r="JMJ112" s="61"/>
      <c r="JMK112" s="61"/>
      <c r="JML112" s="61"/>
      <c r="JMM112" s="30"/>
      <c r="JMN112" s="30"/>
      <c r="JMO112" s="30"/>
      <c r="JMP112" s="61"/>
      <c r="JMQ112" s="30"/>
      <c r="JMR112" s="30"/>
      <c r="JMS112" s="30"/>
      <c r="JMT112" s="30"/>
      <c r="JMU112" s="61"/>
      <c r="JMV112" s="60"/>
      <c r="JMW112" s="60"/>
      <c r="JMX112" s="60"/>
      <c r="JMY112" s="27"/>
      <c r="JMZ112" s="61"/>
      <c r="JNA112" s="61"/>
      <c r="JNB112" s="61"/>
      <c r="JNC112" s="30"/>
      <c r="JND112" s="30"/>
      <c r="JNE112" s="30"/>
      <c r="JNF112" s="61"/>
      <c r="JNG112" s="30"/>
      <c r="JNH112" s="30"/>
      <c r="JNI112" s="30"/>
      <c r="JNJ112" s="30"/>
      <c r="JNK112" s="61"/>
      <c r="JNL112" s="60"/>
      <c r="JNM112" s="60"/>
      <c r="JNN112" s="60"/>
      <c r="JNO112" s="27"/>
      <c r="JNP112" s="61"/>
      <c r="JNQ112" s="61"/>
      <c r="JNR112" s="61"/>
      <c r="JNS112" s="30"/>
      <c r="JNT112" s="30"/>
      <c r="JNU112" s="30"/>
      <c r="JNV112" s="61"/>
      <c r="JNW112" s="30"/>
      <c r="JNX112" s="30"/>
      <c r="JNY112" s="30"/>
      <c r="JNZ112" s="30"/>
      <c r="JOA112" s="61"/>
      <c r="JOB112" s="60"/>
      <c r="JOC112" s="60"/>
      <c r="JOD112" s="60"/>
      <c r="JOE112" s="27"/>
      <c r="JOF112" s="61"/>
      <c r="JOG112" s="61"/>
      <c r="JOH112" s="61"/>
      <c r="JOI112" s="30"/>
      <c r="JOJ112" s="30"/>
      <c r="JOK112" s="30"/>
      <c r="JOL112" s="61"/>
      <c r="JOM112" s="30"/>
      <c r="JON112" s="30"/>
      <c r="JOO112" s="30"/>
      <c r="JOP112" s="30"/>
      <c r="JOQ112" s="61"/>
      <c r="JOR112" s="60"/>
      <c r="JOS112" s="60"/>
      <c r="JOT112" s="60"/>
      <c r="JOU112" s="27"/>
      <c r="JOV112" s="61"/>
      <c r="JOW112" s="61"/>
      <c r="JOX112" s="61"/>
      <c r="JOY112" s="30"/>
      <c r="JOZ112" s="30"/>
      <c r="JPA112" s="30"/>
      <c r="JPB112" s="61"/>
      <c r="JPC112" s="30"/>
      <c r="JPD112" s="30"/>
      <c r="JPE112" s="30"/>
      <c r="JPF112" s="30"/>
      <c r="JPG112" s="61"/>
      <c r="JPH112" s="60"/>
      <c r="JPI112" s="60"/>
      <c r="JPJ112" s="60"/>
      <c r="JPK112" s="27"/>
      <c r="JPL112" s="61"/>
      <c r="JPM112" s="61"/>
      <c r="JPN112" s="61"/>
      <c r="JPO112" s="30"/>
      <c r="JPP112" s="30"/>
      <c r="JPQ112" s="30"/>
      <c r="JPR112" s="61"/>
      <c r="JPS112" s="30"/>
      <c r="JPT112" s="30"/>
      <c r="JPU112" s="30"/>
      <c r="JPV112" s="30"/>
      <c r="JPW112" s="61"/>
      <c r="JPX112" s="60"/>
      <c r="JPY112" s="60"/>
      <c r="JPZ112" s="60"/>
      <c r="JQA112" s="27"/>
      <c r="JQB112" s="61"/>
      <c r="JQC112" s="61"/>
      <c r="JQD112" s="61"/>
      <c r="JQE112" s="30"/>
      <c r="JQF112" s="30"/>
      <c r="JQG112" s="30"/>
      <c r="JQH112" s="61"/>
      <c r="JQI112" s="30"/>
      <c r="JQJ112" s="30"/>
      <c r="JQK112" s="30"/>
      <c r="JQL112" s="30"/>
      <c r="JQM112" s="61"/>
      <c r="JQN112" s="60"/>
      <c r="JQO112" s="60"/>
      <c r="JQP112" s="60"/>
      <c r="JQQ112" s="27"/>
      <c r="JQR112" s="61"/>
      <c r="JQS112" s="61"/>
      <c r="JQT112" s="61"/>
      <c r="JQU112" s="30"/>
      <c r="JQV112" s="30"/>
      <c r="JQW112" s="30"/>
      <c r="JQX112" s="61"/>
      <c r="JQY112" s="30"/>
      <c r="JQZ112" s="30"/>
      <c r="JRA112" s="30"/>
      <c r="JRB112" s="30"/>
      <c r="JRC112" s="61"/>
      <c r="JRD112" s="60"/>
      <c r="JRE112" s="60"/>
      <c r="JRF112" s="60"/>
      <c r="JRG112" s="27"/>
      <c r="JRH112" s="61"/>
      <c r="JRI112" s="61"/>
      <c r="JRJ112" s="61"/>
      <c r="JRK112" s="30"/>
      <c r="JRL112" s="30"/>
      <c r="JRM112" s="30"/>
      <c r="JRN112" s="61"/>
      <c r="JRO112" s="30"/>
      <c r="JRP112" s="30"/>
      <c r="JRQ112" s="30"/>
      <c r="JRR112" s="30"/>
      <c r="JRS112" s="61"/>
      <c r="JRT112" s="60"/>
      <c r="JRU112" s="60"/>
      <c r="JRV112" s="60"/>
      <c r="JRW112" s="27"/>
      <c r="JRX112" s="61"/>
      <c r="JRY112" s="61"/>
      <c r="JRZ112" s="61"/>
      <c r="JSA112" s="30"/>
      <c r="JSB112" s="30"/>
      <c r="JSC112" s="30"/>
      <c r="JSD112" s="61"/>
      <c r="JSE112" s="30"/>
      <c r="JSF112" s="30"/>
      <c r="JSG112" s="30"/>
      <c r="JSH112" s="30"/>
      <c r="JSI112" s="61"/>
      <c r="JSJ112" s="60"/>
      <c r="JSK112" s="60"/>
      <c r="JSL112" s="60"/>
      <c r="JSM112" s="27"/>
      <c r="JSN112" s="61"/>
      <c r="JSO112" s="61"/>
      <c r="JSP112" s="61"/>
      <c r="JSQ112" s="30"/>
      <c r="JSR112" s="30"/>
      <c r="JSS112" s="30"/>
      <c r="JST112" s="61"/>
      <c r="JSU112" s="30"/>
      <c r="JSV112" s="30"/>
      <c r="JSW112" s="30"/>
      <c r="JSX112" s="30"/>
      <c r="JSY112" s="61"/>
      <c r="JSZ112" s="60"/>
      <c r="JTA112" s="60"/>
      <c r="JTB112" s="60"/>
      <c r="JTC112" s="27"/>
      <c r="JTD112" s="61"/>
      <c r="JTE112" s="61"/>
      <c r="JTF112" s="61"/>
      <c r="JTG112" s="30"/>
      <c r="JTH112" s="30"/>
      <c r="JTI112" s="30"/>
      <c r="JTJ112" s="61"/>
      <c r="JTK112" s="30"/>
      <c r="JTL112" s="30"/>
      <c r="JTM112" s="30"/>
      <c r="JTN112" s="30"/>
      <c r="JTO112" s="61"/>
      <c r="JTP112" s="60"/>
      <c r="JTQ112" s="60"/>
      <c r="JTR112" s="60"/>
      <c r="JTS112" s="27"/>
      <c r="JTT112" s="61"/>
      <c r="JTU112" s="61"/>
      <c r="JTV112" s="61"/>
      <c r="JTW112" s="30"/>
      <c r="JTX112" s="30"/>
      <c r="JTY112" s="30"/>
      <c r="JTZ112" s="61"/>
      <c r="JUA112" s="30"/>
      <c r="JUB112" s="30"/>
      <c r="JUC112" s="30"/>
      <c r="JUD112" s="30"/>
      <c r="JUE112" s="61"/>
      <c r="JUF112" s="60"/>
      <c r="JUG112" s="60"/>
      <c r="JUH112" s="60"/>
      <c r="JUI112" s="27"/>
      <c r="JUJ112" s="61"/>
      <c r="JUK112" s="61"/>
      <c r="JUL112" s="61"/>
      <c r="JUM112" s="30"/>
      <c r="JUN112" s="30"/>
      <c r="JUO112" s="30"/>
      <c r="JUP112" s="61"/>
      <c r="JUQ112" s="30"/>
      <c r="JUR112" s="30"/>
      <c r="JUS112" s="30"/>
      <c r="JUT112" s="30"/>
      <c r="JUU112" s="61"/>
      <c r="JUV112" s="60"/>
      <c r="JUW112" s="60"/>
      <c r="JUX112" s="60"/>
      <c r="JUY112" s="27"/>
      <c r="JUZ112" s="61"/>
      <c r="JVA112" s="61"/>
      <c r="JVB112" s="61"/>
      <c r="JVC112" s="30"/>
      <c r="JVD112" s="30"/>
      <c r="JVE112" s="30"/>
      <c r="JVF112" s="61"/>
      <c r="JVG112" s="30"/>
      <c r="JVH112" s="30"/>
      <c r="JVI112" s="30"/>
      <c r="JVJ112" s="30"/>
      <c r="JVK112" s="61"/>
      <c r="JVL112" s="60"/>
      <c r="JVM112" s="60"/>
      <c r="JVN112" s="60"/>
      <c r="JVO112" s="27"/>
      <c r="JVP112" s="61"/>
      <c r="JVQ112" s="61"/>
      <c r="JVR112" s="61"/>
      <c r="JVS112" s="30"/>
      <c r="JVT112" s="30"/>
      <c r="JVU112" s="30"/>
      <c r="JVV112" s="61"/>
      <c r="JVW112" s="30"/>
      <c r="JVX112" s="30"/>
      <c r="JVY112" s="30"/>
      <c r="JVZ112" s="30"/>
      <c r="JWA112" s="61"/>
      <c r="JWB112" s="60"/>
      <c r="JWC112" s="60"/>
      <c r="JWD112" s="60"/>
      <c r="JWE112" s="27"/>
      <c r="JWF112" s="61"/>
      <c r="JWG112" s="61"/>
      <c r="JWH112" s="61"/>
      <c r="JWI112" s="30"/>
      <c r="JWJ112" s="30"/>
      <c r="JWK112" s="30"/>
      <c r="JWL112" s="61"/>
      <c r="JWM112" s="30"/>
      <c r="JWN112" s="30"/>
      <c r="JWO112" s="30"/>
      <c r="JWP112" s="30"/>
      <c r="JWQ112" s="61"/>
      <c r="JWR112" s="60"/>
      <c r="JWS112" s="60"/>
      <c r="JWT112" s="60"/>
      <c r="JWU112" s="27"/>
      <c r="JWV112" s="61"/>
      <c r="JWW112" s="61"/>
      <c r="JWX112" s="61"/>
      <c r="JWY112" s="30"/>
      <c r="JWZ112" s="30"/>
      <c r="JXA112" s="30"/>
      <c r="JXB112" s="61"/>
      <c r="JXC112" s="30"/>
      <c r="JXD112" s="30"/>
      <c r="JXE112" s="30"/>
      <c r="JXF112" s="30"/>
      <c r="JXG112" s="61"/>
      <c r="JXH112" s="60"/>
      <c r="JXI112" s="60"/>
      <c r="JXJ112" s="60"/>
      <c r="JXK112" s="27"/>
      <c r="JXL112" s="61"/>
      <c r="JXM112" s="61"/>
      <c r="JXN112" s="61"/>
      <c r="JXO112" s="30"/>
      <c r="JXP112" s="30"/>
      <c r="JXQ112" s="30"/>
      <c r="JXR112" s="61"/>
      <c r="JXS112" s="30"/>
      <c r="JXT112" s="30"/>
      <c r="JXU112" s="30"/>
      <c r="JXV112" s="30"/>
      <c r="JXW112" s="61"/>
      <c r="JXX112" s="60"/>
      <c r="JXY112" s="60"/>
      <c r="JXZ112" s="60"/>
      <c r="JYA112" s="27"/>
      <c r="JYB112" s="61"/>
      <c r="JYC112" s="61"/>
      <c r="JYD112" s="61"/>
      <c r="JYE112" s="30"/>
      <c r="JYF112" s="30"/>
      <c r="JYG112" s="30"/>
      <c r="JYH112" s="61"/>
      <c r="JYI112" s="30"/>
      <c r="JYJ112" s="30"/>
      <c r="JYK112" s="30"/>
      <c r="JYL112" s="30"/>
      <c r="JYM112" s="61"/>
      <c r="JYN112" s="60"/>
      <c r="JYO112" s="60"/>
      <c r="JYP112" s="60"/>
      <c r="JYQ112" s="27"/>
      <c r="JYR112" s="61"/>
      <c r="JYS112" s="61"/>
      <c r="JYT112" s="61"/>
      <c r="JYU112" s="30"/>
      <c r="JYV112" s="30"/>
      <c r="JYW112" s="30"/>
      <c r="JYX112" s="61"/>
      <c r="JYY112" s="30"/>
      <c r="JYZ112" s="30"/>
      <c r="JZA112" s="30"/>
      <c r="JZB112" s="30"/>
      <c r="JZC112" s="61"/>
      <c r="JZD112" s="60"/>
      <c r="JZE112" s="60"/>
      <c r="JZF112" s="60"/>
      <c r="JZG112" s="27"/>
      <c r="JZH112" s="61"/>
      <c r="JZI112" s="61"/>
      <c r="JZJ112" s="61"/>
      <c r="JZK112" s="30"/>
      <c r="JZL112" s="30"/>
      <c r="JZM112" s="30"/>
      <c r="JZN112" s="61"/>
      <c r="JZO112" s="30"/>
      <c r="JZP112" s="30"/>
      <c r="JZQ112" s="30"/>
      <c r="JZR112" s="30"/>
      <c r="JZS112" s="61"/>
      <c r="JZT112" s="60"/>
      <c r="JZU112" s="60"/>
      <c r="JZV112" s="60"/>
      <c r="JZW112" s="27"/>
      <c r="JZX112" s="61"/>
      <c r="JZY112" s="61"/>
      <c r="JZZ112" s="61"/>
      <c r="KAA112" s="30"/>
      <c r="KAB112" s="30"/>
      <c r="KAC112" s="30"/>
      <c r="KAD112" s="61"/>
      <c r="KAE112" s="30"/>
      <c r="KAF112" s="30"/>
      <c r="KAG112" s="30"/>
      <c r="KAH112" s="30"/>
      <c r="KAI112" s="61"/>
      <c r="KAJ112" s="60"/>
      <c r="KAK112" s="60"/>
      <c r="KAL112" s="60"/>
      <c r="KAM112" s="27"/>
      <c r="KAN112" s="61"/>
      <c r="KAO112" s="61"/>
      <c r="KAP112" s="61"/>
      <c r="KAQ112" s="30"/>
      <c r="KAR112" s="30"/>
      <c r="KAS112" s="30"/>
      <c r="KAT112" s="61"/>
      <c r="KAU112" s="30"/>
      <c r="KAV112" s="30"/>
      <c r="KAW112" s="30"/>
      <c r="KAX112" s="30"/>
      <c r="KAY112" s="61"/>
      <c r="KAZ112" s="60"/>
      <c r="KBA112" s="60"/>
      <c r="KBB112" s="60"/>
      <c r="KBC112" s="27"/>
      <c r="KBD112" s="61"/>
      <c r="KBE112" s="61"/>
      <c r="KBF112" s="61"/>
      <c r="KBG112" s="30"/>
      <c r="KBH112" s="30"/>
      <c r="KBI112" s="30"/>
      <c r="KBJ112" s="61"/>
      <c r="KBK112" s="30"/>
      <c r="KBL112" s="30"/>
      <c r="KBM112" s="30"/>
      <c r="KBN112" s="30"/>
      <c r="KBO112" s="61"/>
      <c r="KBP112" s="60"/>
      <c r="KBQ112" s="60"/>
      <c r="KBR112" s="60"/>
      <c r="KBS112" s="27"/>
      <c r="KBT112" s="61"/>
      <c r="KBU112" s="61"/>
      <c r="KBV112" s="61"/>
      <c r="KBW112" s="30"/>
      <c r="KBX112" s="30"/>
      <c r="KBY112" s="30"/>
      <c r="KBZ112" s="61"/>
      <c r="KCA112" s="30"/>
      <c r="KCB112" s="30"/>
      <c r="KCC112" s="30"/>
      <c r="KCD112" s="30"/>
      <c r="KCE112" s="61"/>
      <c r="KCF112" s="60"/>
      <c r="KCG112" s="60"/>
      <c r="KCH112" s="60"/>
      <c r="KCI112" s="27"/>
      <c r="KCJ112" s="61"/>
      <c r="KCK112" s="61"/>
      <c r="KCL112" s="61"/>
      <c r="KCM112" s="30"/>
      <c r="KCN112" s="30"/>
      <c r="KCO112" s="30"/>
      <c r="KCP112" s="61"/>
      <c r="KCQ112" s="30"/>
      <c r="KCR112" s="30"/>
      <c r="KCS112" s="30"/>
      <c r="KCT112" s="30"/>
      <c r="KCU112" s="61"/>
      <c r="KCV112" s="60"/>
      <c r="KCW112" s="60"/>
      <c r="KCX112" s="60"/>
      <c r="KCY112" s="27"/>
      <c r="KCZ112" s="61"/>
      <c r="KDA112" s="61"/>
      <c r="KDB112" s="61"/>
      <c r="KDC112" s="30"/>
      <c r="KDD112" s="30"/>
      <c r="KDE112" s="30"/>
      <c r="KDF112" s="61"/>
      <c r="KDG112" s="30"/>
      <c r="KDH112" s="30"/>
      <c r="KDI112" s="30"/>
      <c r="KDJ112" s="30"/>
      <c r="KDK112" s="61"/>
      <c r="KDL112" s="60"/>
      <c r="KDM112" s="60"/>
      <c r="KDN112" s="60"/>
      <c r="KDO112" s="27"/>
      <c r="KDP112" s="61"/>
      <c r="KDQ112" s="61"/>
      <c r="KDR112" s="61"/>
      <c r="KDS112" s="30"/>
      <c r="KDT112" s="30"/>
      <c r="KDU112" s="30"/>
      <c r="KDV112" s="61"/>
      <c r="KDW112" s="30"/>
      <c r="KDX112" s="30"/>
      <c r="KDY112" s="30"/>
      <c r="KDZ112" s="30"/>
      <c r="KEA112" s="61"/>
      <c r="KEB112" s="60"/>
      <c r="KEC112" s="60"/>
      <c r="KED112" s="60"/>
      <c r="KEE112" s="27"/>
      <c r="KEF112" s="61"/>
      <c r="KEG112" s="61"/>
      <c r="KEH112" s="61"/>
      <c r="KEI112" s="30"/>
      <c r="KEJ112" s="30"/>
      <c r="KEK112" s="30"/>
      <c r="KEL112" s="61"/>
      <c r="KEM112" s="30"/>
      <c r="KEN112" s="30"/>
      <c r="KEO112" s="30"/>
      <c r="KEP112" s="30"/>
      <c r="KEQ112" s="61"/>
      <c r="KER112" s="60"/>
      <c r="KES112" s="60"/>
      <c r="KET112" s="60"/>
      <c r="KEU112" s="27"/>
      <c r="KEV112" s="61"/>
      <c r="KEW112" s="61"/>
      <c r="KEX112" s="61"/>
      <c r="KEY112" s="30"/>
      <c r="KEZ112" s="30"/>
      <c r="KFA112" s="30"/>
      <c r="KFB112" s="61"/>
      <c r="KFC112" s="30"/>
      <c r="KFD112" s="30"/>
      <c r="KFE112" s="30"/>
      <c r="KFF112" s="30"/>
      <c r="KFG112" s="61"/>
      <c r="KFH112" s="60"/>
      <c r="KFI112" s="60"/>
      <c r="KFJ112" s="60"/>
      <c r="KFK112" s="27"/>
      <c r="KFL112" s="61"/>
      <c r="KFM112" s="61"/>
      <c r="KFN112" s="61"/>
      <c r="KFO112" s="30"/>
      <c r="KFP112" s="30"/>
      <c r="KFQ112" s="30"/>
      <c r="KFR112" s="61"/>
      <c r="KFS112" s="30"/>
      <c r="KFT112" s="30"/>
      <c r="KFU112" s="30"/>
      <c r="KFV112" s="30"/>
      <c r="KFW112" s="61"/>
      <c r="KFX112" s="60"/>
      <c r="KFY112" s="60"/>
      <c r="KFZ112" s="60"/>
      <c r="KGA112" s="27"/>
      <c r="KGB112" s="61"/>
      <c r="KGC112" s="61"/>
      <c r="KGD112" s="61"/>
      <c r="KGE112" s="30"/>
      <c r="KGF112" s="30"/>
      <c r="KGG112" s="30"/>
      <c r="KGH112" s="61"/>
      <c r="KGI112" s="30"/>
      <c r="KGJ112" s="30"/>
      <c r="KGK112" s="30"/>
      <c r="KGL112" s="30"/>
      <c r="KGM112" s="61"/>
      <c r="KGN112" s="60"/>
      <c r="KGO112" s="60"/>
      <c r="KGP112" s="60"/>
      <c r="KGQ112" s="27"/>
      <c r="KGR112" s="61"/>
      <c r="KGS112" s="61"/>
      <c r="KGT112" s="61"/>
      <c r="KGU112" s="30"/>
      <c r="KGV112" s="30"/>
      <c r="KGW112" s="30"/>
      <c r="KGX112" s="61"/>
      <c r="KGY112" s="30"/>
      <c r="KGZ112" s="30"/>
      <c r="KHA112" s="30"/>
      <c r="KHB112" s="30"/>
      <c r="KHC112" s="61"/>
      <c r="KHD112" s="60"/>
      <c r="KHE112" s="60"/>
      <c r="KHF112" s="60"/>
      <c r="KHG112" s="27"/>
      <c r="KHH112" s="61"/>
      <c r="KHI112" s="61"/>
      <c r="KHJ112" s="61"/>
      <c r="KHK112" s="30"/>
      <c r="KHL112" s="30"/>
      <c r="KHM112" s="30"/>
      <c r="KHN112" s="61"/>
      <c r="KHO112" s="30"/>
      <c r="KHP112" s="30"/>
      <c r="KHQ112" s="30"/>
      <c r="KHR112" s="30"/>
      <c r="KHS112" s="61"/>
      <c r="KHT112" s="60"/>
      <c r="KHU112" s="60"/>
      <c r="KHV112" s="60"/>
      <c r="KHW112" s="27"/>
      <c r="KHX112" s="61"/>
      <c r="KHY112" s="61"/>
      <c r="KHZ112" s="61"/>
      <c r="KIA112" s="30"/>
      <c r="KIB112" s="30"/>
      <c r="KIC112" s="30"/>
      <c r="KID112" s="61"/>
      <c r="KIE112" s="30"/>
      <c r="KIF112" s="30"/>
      <c r="KIG112" s="30"/>
      <c r="KIH112" s="30"/>
      <c r="KII112" s="61"/>
      <c r="KIJ112" s="60"/>
      <c r="KIK112" s="60"/>
      <c r="KIL112" s="60"/>
      <c r="KIM112" s="27"/>
      <c r="KIN112" s="61"/>
      <c r="KIO112" s="61"/>
      <c r="KIP112" s="61"/>
      <c r="KIQ112" s="30"/>
      <c r="KIR112" s="30"/>
      <c r="KIS112" s="30"/>
      <c r="KIT112" s="61"/>
      <c r="KIU112" s="30"/>
      <c r="KIV112" s="30"/>
      <c r="KIW112" s="30"/>
      <c r="KIX112" s="30"/>
      <c r="KIY112" s="61"/>
      <c r="KIZ112" s="60"/>
      <c r="KJA112" s="60"/>
      <c r="KJB112" s="60"/>
      <c r="KJC112" s="27"/>
      <c r="KJD112" s="61"/>
      <c r="KJE112" s="61"/>
      <c r="KJF112" s="61"/>
      <c r="KJG112" s="30"/>
      <c r="KJH112" s="30"/>
      <c r="KJI112" s="30"/>
      <c r="KJJ112" s="61"/>
      <c r="KJK112" s="30"/>
      <c r="KJL112" s="30"/>
      <c r="KJM112" s="30"/>
      <c r="KJN112" s="30"/>
      <c r="KJO112" s="61"/>
      <c r="KJP112" s="60"/>
      <c r="KJQ112" s="60"/>
      <c r="KJR112" s="60"/>
      <c r="KJS112" s="27"/>
      <c r="KJT112" s="61"/>
      <c r="KJU112" s="61"/>
      <c r="KJV112" s="61"/>
      <c r="KJW112" s="30"/>
      <c r="KJX112" s="30"/>
      <c r="KJY112" s="30"/>
      <c r="KJZ112" s="61"/>
      <c r="KKA112" s="30"/>
      <c r="KKB112" s="30"/>
      <c r="KKC112" s="30"/>
      <c r="KKD112" s="30"/>
      <c r="KKE112" s="61"/>
      <c r="KKF112" s="60"/>
      <c r="KKG112" s="60"/>
      <c r="KKH112" s="60"/>
      <c r="KKI112" s="27"/>
      <c r="KKJ112" s="61"/>
      <c r="KKK112" s="61"/>
      <c r="KKL112" s="61"/>
      <c r="KKM112" s="30"/>
      <c r="KKN112" s="30"/>
      <c r="KKO112" s="30"/>
      <c r="KKP112" s="61"/>
      <c r="KKQ112" s="30"/>
      <c r="KKR112" s="30"/>
      <c r="KKS112" s="30"/>
      <c r="KKT112" s="30"/>
      <c r="KKU112" s="61"/>
      <c r="KKV112" s="60"/>
      <c r="KKW112" s="60"/>
      <c r="KKX112" s="60"/>
      <c r="KKY112" s="27"/>
      <c r="KKZ112" s="61"/>
      <c r="KLA112" s="61"/>
      <c r="KLB112" s="61"/>
      <c r="KLC112" s="30"/>
      <c r="KLD112" s="30"/>
      <c r="KLE112" s="30"/>
      <c r="KLF112" s="61"/>
      <c r="KLG112" s="30"/>
      <c r="KLH112" s="30"/>
      <c r="KLI112" s="30"/>
      <c r="KLJ112" s="30"/>
      <c r="KLK112" s="61"/>
      <c r="KLL112" s="60"/>
      <c r="KLM112" s="60"/>
      <c r="KLN112" s="60"/>
      <c r="KLO112" s="27"/>
      <c r="KLP112" s="61"/>
      <c r="KLQ112" s="61"/>
      <c r="KLR112" s="61"/>
      <c r="KLS112" s="30"/>
      <c r="KLT112" s="30"/>
      <c r="KLU112" s="30"/>
      <c r="KLV112" s="61"/>
      <c r="KLW112" s="30"/>
      <c r="KLX112" s="30"/>
      <c r="KLY112" s="30"/>
      <c r="KLZ112" s="30"/>
      <c r="KMA112" s="61"/>
      <c r="KMB112" s="60"/>
      <c r="KMC112" s="60"/>
      <c r="KMD112" s="60"/>
      <c r="KME112" s="27"/>
      <c r="KMF112" s="61"/>
      <c r="KMG112" s="61"/>
      <c r="KMH112" s="61"/>
      <c r="KMI112" s="30"/>
      <c r="KMJ112" s="30"/>
      <c r="KMK112" s="30"/>
      <c r="KML112" s="61"/>
      <c r="KMM112" s="30"/>
      <c r="KMN112" s="30"/>
      <c r="KMO112" s="30"/>
      <c r="KMP112" s="30"/>
      <c r="KMQ112" s="61"/>
      <c r="KMR112" s="60"/>
      <c r="KMS112" s="60"/>
      <c r="KMT112" s="60"/>
      <c r="KMU112" s="27"/>
      <c r="KMV112" s="61"/>
      <c r="KMW112" s="61"/>
      <c r="KMX112" s="61"/>
      <c r="KMY112" s="30"/>
      <c r="KMZ112" s="30"/>
      <c r="KNA112" s="30"/>
      <c r="KNB112" s="61"/>
      <c r="KNC112" s="30"/>
      <c r="KND112" s="30"/>
      <c r="KNE112" s="30"/>
      <c r="KNF112" s="30"/>
      <c r="KNG112" s="61"/>
      <c r="KNH112" s="60"/>
      <c r="KNI112" s="60"/>
      <c r="KNJ112" s="60"/>
      <c r="KNK112" s="27"/>
      <c r="KNL112" s="61"/>
      <c r="KNM112" s="61"/>
      <c r="KNN112" s="61"/>
      <c r="KNO112" s="30"/>
      <c r="KNP112" s="30"/>
      <c r="KNQ112" s="30"/>
      <c r="KNR112" s="61"/>
      <c r="KNS112" s="30"/>
      <c r="KNT112" s="30"/>
      <c r="KNU112" s="30"/>
      <c r="KNV112" s="30"/>
      <c r="KNW112" s="61"/>
      <c r="KNX112" s="60"/>
      <c r="KNY112" s="60"/>
      <c r="KNZ112" s="60"/>
      <c r="KOA112" s="27"/>
      <c r="KOB112" s="61"/>
      <c r="KOC112" s="61"/>
      <c r="KOD112" s="61"/>
      <c r="KOE112" s="30"/>
      <c r="KOF112" s="30"/>
      <c r="KOG112" s="30"/>
      <c r="KOH112" s="61"/>
      <c r="KOI112" s="30"/>
      <c r="KOJ112" s="30"/>
      <c r="KOK112" s="30"/>
      <c r="KOL112" s="30"/>
      <c r="KOM112" s="61"/>
      <c r="KON112" s="60"/>
      <c r="KOO112" s="60"/>
      <c r="KOP112" s="60"/>
      <c r="KOQ112" s="27"/>
      <c r="KOR112" s="61"/>
      <c r="KOS112" s="61"/>
      <c r="KOT112" s="61"/>
      <c r="KOU112" s="30"/>
      <c r="KOV112" s="30"/>
      <c r="KOW112" s="30"/>
      <c r="KOX112" s="61"/>
      <c r="KOY112" s="30"/>
      <c r="KOZ112" s="30"/>
      <c r="KPA112" s="30"/>
      <c r="KPB112" s="30"/>
      <c r="KPC112" s="61"/>
      <c r="KPD112" s="60"/>
      <c r="KPE112" s="60"/>
      <c r="KPF112" s="60"/>
      <c r="KPG112" s="27"/>
      <c r="KPH112" s="61"/>
      <c r="KPI112" s="61"/>
      <c r="KPJ112" s="61"/>
      <c r="KPK112" s="30"/>
      <c r="KPL112" s="30"/>
      <c r="KPM112" s="30"/>
      <c r="KPN112" s="61"/>
      <c r="KPO112" s="30"/>
      <c r="KPP112" s="30"/>
      <c r="KPQ112" s="30"/>
      <c r="KPR112" s="30"/>
      <c r="KPS112" s="61"/>
      <c r="KPT112" s="60"/>
      <c r="KPU112" s="60"/>
      <c r="KPV112" s="60"/>
      <c r="KPW112" s="27"/>
      <c r="KPX112" s="61"/>
      <c r="KPY112" s="61"/>
      <c r="KPZ112" s="61"/>
      <c r="KQA112" s="30"/>
      <c r="KQB112" s="30"/>
      <c r="KQC112" s="30"/>
      <c r="KQD112" s="61"/>
      <c r="KQE112" s="30"/>
      <c r="KQF112" s="30"/>
      <c r="KQG112" s="30"/>
      <c r="KQH112" s="30"/>
      <c r="KQI112" s="61"/>
      <c r="KQJ112" s="60"/>
      <c r="KQK112" s="60"/>
      <c r="KQL112" s="60"/>
      <c r="KQM112" s="27"/>
      <c r="KQN112" s="61"/>
      <c r="KQO112" s="61"/>
      <c r="KQP112" s="61"/>
      <c r="KQQ112" s="30"/>
      <c r="KQR112" s="30"/>
      <c r="KQS112" s="30"/>
      <c r="KQT112" s="61"/>
      <c r="KQU112" s="30"/>
      <c r="KQV112" s="30"/>
      <c r="KQW112" s="30"/>
      <c r="KQX112" s="30"/>
      <c r="KQY112" s="61"/>
      <c r="KQZ112" s="60"/>
      <c r="KRA112" s="60"/>
      <c r="KRB112" s="60"/>
      <c r="KRC112" s="27"/>
      <c r="KRD112" s="61"/>
      <c r="KRE112" s="61"/>
      <c r="KRF112" s="61"/>
      <c r="KRG112" s="30"/>
      <c r="KRH112" s="30"/>
      <c r="KRI112" s="30"/>
      <c r="KRJ112" s="61"/>
      <c r="KRK112" s="30"/>
      <c r="KRL112" s="30"/>
      <c r="KRM112" s="30"/>
      <c r="KRN112" s="30"/>
      <c r="KRO112" s="61"/>
      <c r="KRP112" s="60"/>
      <c r="KRQ112" s="60"/>
      <c r="KRR112" s="60"/>
      <c r="KRS112" s="27"/>
      <c r="KRT112" s="61"/>
      <c r="KRU112" s="61"/>
      <c r="KRV112" s="61"/>
      <c r="KRW112" s="30"/>
      <c r="KRX112" s="30"/>
      <c r="KRY112" s="30"/>
      <c r="KRZ112" s="61"/>
      <c r="KSA112" s="30"/>
      <c r="KSB112" s="30"/>
      <c r="KSC112" s="30"/>
      <c r="KSD112" s="30"/>
      <c r="KSE112" s="61"/>
      <c r="KSF112" s="60"/>
      <c r="KSG112" s="60"/>
      <c r="KSH112" s="60"/>
      <c r="KSI112" s="27"/>
      <c r="KSJ112" s="61"/>
      <c r="KSK112" s="61"/>
      <c r="KSL112" s="61"/>
      <c r="KSM112" s="30"/>
      <c r="KSN112" s="30"/>
      <c r="KSO112" s="30"/>
      <c r="KSP112" s="61"/>
      <c r="KSQ112" s="30"/>
      <c r="KSR112" s="30"/>
      <c r="KSS112" s="30"/>
      <c r="KST112" s="30"/>
      <c r="KSU112" s="61"/>
      <c r="KSV112" s="60"/>
      <c r="KSW112" s="60"/>
      <c r="KSX112" s="60"/>
      <c r="KSY112" s="27"/>
      <c r="KSZ112" s="61"/>
      <c r="KTA112" s="61"/>
      <c r="KTB112" s="61"/>
      <c r="KTC112" s="30"/>
      <c r="KTD112" s="30"/>
      <c r="KTE112" s="30"/>
      <c r="KTF112" s="61"/>
      <c r="KTG112" s="30"/>
      <c r="KTH112" s="30"/>
      <c r="KTI112" s="30"/>
      <c r="KTJ112" s="30"/>
      <c r="KTK112" s="61"/>
      <c r="KTL112" s="60"/>
      <c r="KTM112" s="60"/>
      <c r="KTN112" s="60"/>
      <c r="KTO112" s="27"/>
      <c r="KTP112" s="61"/>
      <c r="KTQ112" s="61"/>
      <c r="KTR112" s="61"/>
      <c r="KTS112" s="30"/>
      <c r="KTT112" s="30"/>
      <c r="KTU112" s="30"/>
      <c r="KTV112" s="61"/>
      <c r="KTW112" s="30"/>
      <c r="KTX112" s="30"/>
      <c r="KTY112" s="30"/>
      <c r="KTZ112" s="30"/>
      <c r="KUA112" s="61"/>
      <c r="KUB112" s="60"/>
      <c r="KUC112" s="60"/>
      <c r="KUD112" s="60"/>
      <c r="KUE112" s="27"/>
      <c r="KUF112" s="61"/>
      <c r="KUG112" s="61"/>
      <c r="KUH112" s="61"/>
      <c r="KUI112" s="30"/>
      <c r="KUJ112" s="30"/>
      <c r="KUK112" s="30"/>
      <c r="KUL112" s="61"/>
      <c r="KUM112" s="30"/>
      <c r="KUN112" s="30"/>
      <c r="KUO112" s="30"/>
      <c r="KUP112" s="30"/>
      <c r="KUQ112" s="61"/>
      <c r="KUR112" s="60"/>
      <c r="KUS112" s="60"/>
      <c r="KUT112" s="60"/>
      <c r="KUU112" s="27"/>
      <c r="KUV112" s="61"/>
      <c r="KUW112" s="61"/>
      <c r="KUX112" s="61"/>
      <c r="KUY112" s="30"/>
      <c r="KUZ112" s="30"/>
      <c r="KVA112" s="30"/>
      <c r="KVB112" s="61"/>
      <c r="KVC112" s="30"/>
      <c r="KVD112" s="30"/>
      <c r="KVE112" s="30"/>
      <c r="KVF112" s="30"/>
      <c r="KVG112" s="61"/>
      <c r="KVH112" s="60"/>
      <c r="KVI112" s="60"/>
      <c r="KVJ112" s="60"/>
      <c r="KVK112" s="27"/>
      <c r="KVL112" s="61"/>
      <c r="KVM112" s="61"/>
      <c r="KVN112" s="61"/>
      <c r="KVO112" s="30"/>
      <c r="KVP112" s="30"/>
      <c r="KVQ112" s="30"/>
      <c r="KVR112" s="61"/>
      <c r="KVS112" s="30"/>
      <c r="KVT112" s="30"/>
      <c r="KVU112" s="30"/>
      <c r="KVV112" s="30"/>
      <c r="KVW112" s="61"/>
      <c r="KVX112" s="60"/>
      <c r="KVY112" s="60"/>
      <c r="KVZ112" s="60"/>
      <c r="KWA112" s="27"/>
      <c r="KWB112" s="61"/>
      <c r="KWC112" s="61"/>
      <c r="KWD112" s="61"/>
      <c r="KWE112" s="30"/>
      <c r="KWF112" s="30"/>
      <c r="KWG112" s="30"/>
      <c r="KWH112" s="61"/>
      <c r="KWI112" s="30"/>
      <c r="KWJ112" s="30"/>
      <c r="KWK112" s="30"/>
      <c r="KWL112" s="30"/>
      <c r="KWM112" s="61"/>
      <c r="KWN112" s="60"/>
      <c r="KWO112" s="60"/>
      <c r="KWP112" s="60"/>
      <c r="KWQ112" s="27"/>
      <c r="KWR112" s="61"/>
      <c r="KWS112" s="61"/>
      <c r="KWT112" s="61"/>
      <c r="KWU112" s="30"/>
      <c r="KWV112" s="30"/>
      <c r="KWW112" s="30"/>
      <c r="KWX112" s="61"/>
      <c r="KWY112" s="30"/>
      <c r="KWZ112" s="30"/>
      <c r="KXA112" s="30"/>
      <c r="KXB112" s="30"/>
      <c r="KXC112" s="61"/>
      <c r="KXD112" s="60"/>
      <c r="KXE112" s="60"/>
      <c r="KXF112" s="60"/>
      <c r="KXG112" s="27"/>
      <c r="KXH112" s="61"/>
      <c r="KXI112" s="61"/>
      <c r="KXJ112" s="61"/>
      <c r="KXK112" s="30"/>
      <c r="KXL112" s="30"/>
      <c r="KXM112" s="30"/>
      <c r="KXN112" s="61"/>
      <c r="KXO112" s="30"/>
      <c r="KXP112" s="30"/>
      <c r="KXQ112" s="30"/>
      <c r="KXR112" s="30"/>
      <c r="KXS112" s="61"/>
      <c r="KXT112" s="60"/>
      <c r="KXU112" s="60"/>
      <c r="KXV112" s="60"/>
      <c r="KXW112" s="27"/>
      <c r="KXX112" s="61"/>
      <c r="KXY112" s="61"/>
      <c r="KXZ112" s="61"/>
      <c r="KYA112" s="30"/>
      <c r="KYB112" s="30"/>
      <c r="KYC112" s="30"/>
      <c r="KYD112" s="61"/>
      <c r="KYE112" s="30"/>
      <c r="KYF112" s="30"/>
      <c r="KYG112" s="30"/>
      <c r="KYH112" s="30"/>
      <c r="KYI112" s="61"/>
      <c r="KYJ112" s="60"/>
      <c r="KYK112" s="60"/>
      <c r="KYL112" s="60"/>
      <c r="KYM112" s="27"/>
      <c r="KYN112" s="61"/>
      <c r="KYO112" s="61"/>
      <c r="KYP112" s="61"/>
      <c r="KYQ112" s="30"/>
      <c r="KYR112" s="30"/>
      <c r="KYS112" s="30"/>
      <c r="KYT112" s="61"/>
      <c r="KYU112" s="30"/>
      <c r="KYV112" s="30"/>
      <c r="KYW112" s="30"/>
      <c r="KYX112" s="30"/>
      <c r="KYY112" s="61"/>
      <c r="KYZ112" s="60"/>
      <c r="KZA112" s="60"/>
      <c r="KZB112" s="60"/>
      <c r="KZC112" s="27"/>
      <c r="KZD112" s="61"/>
      <c r="KZE112" s="61"/>
      <c r="KZF112" s="61"/>
      <c r="KZG112" s="30"/>
      <c r="KZH112" s="30"/>
      <c r="KZI112" s="30"/>
      <c r="KZJ112" s="61"/>
      <c r="KZK112" s="30"/>
      <c r="KZL112" s="30"/>
      <c r="KZM112" s="30"/>
      <c r="KZN112" s="30"/>
      <c r="KZO112" s="61"/>
      <c r="KZP112" s="60"/>
      <c r="KZQ112" s="60"/>
      <c r="KZR112" s="60"/>
      <c r="KZS112" s="27"/>
      <c r="KZT112" s="61"/>
      <c r="KZU112" s="61"/>
      <c r="KZV112" s="61"/>
      <c r="KZW112" s="30"/>
      <c r="KZX112" s="30"/>
      <c r="KZY112" s="30"/>
      <c r="KZZ112" s="61"/>
      <c r="LAA112" s="30"/>
      <c r="LAB112" s="30"/>
      <c r="LAC112" s="30"/>
      <c r="LAD112" s="30"/>
      <c r="LAE112" s="61"/>
      <c r="LAF112" s="60"/>
      <c r="LAG112" s="60"/>
      <c r="LAH112" s="60"/>
      <c r="LAI112" s="27"/>
      <c r="LAJ112" s="61"/>
      <c r="LAK112" s="61"/>
      <c r="LAL112" s="61"/>
      <c r="LAM112" s="30"/>
      <c r="LAN112" s="30"/>
      <c r="LAO112" s="30"/>
      <c r="LAP112" s="61"/>
      <c r="LAQ112" s="30"/>
      <c r="LAR112" s="30"/>
      <c r="LAS112" s="30"/>
      <c r="LAT112" s="30"/>
      <c r="LAU112" s="61"/>
      <c r="LAV112" s="60"/>
      <c r="LAW112" s="60"/>
      <c r="LAX112" s="60"/>
      <c r="LAY112" s="27"/>
      <c r="LAZ112" s="61"/>
      <c r="LBA112" s="61"/>
      <c r="LBB112" s="61"/>
      <c r="LBC112" s="30"/>
      <c r="LBD112" s="30"/>
      <c r="LBE112" s="30"/>
      <c r="LBF112" s="61"/>
      <c r="LBG112" s="30"/>
      <c r="LBH112" s="30"/>
      <c r="LBI112" s="30"/>
      <c r="LBJ112" s="30"/>
      <c r="LBK112" s="61"/>
      <c r="LBL112" s="60"/>
      <c r="LBM112" s="60"/>
      <c r="LBN112" s="60"/>
      <c r="LBO112" s="27"/>
      <c r="LBP112" s="61"/>
      <c r="LBQ112" s="61"/>
      <c r="LBR112" s="61"/>
      <c r="LBS112" s="30"/>
      <c r="LBT112" s="30"/>
      <c r="LBU112" s="30"/>
      <c r="LBV112" s="61"/>
      <c r="LBW112" s="30"/>
      <c r="LBX112" s="30"/>
      <c r="LBY112" s="30"/>
      <c r="LBZ112" s="30"/>
      <c r="LCA112" s="61"/>
      <c r="LCB112" s="60"/>
      <c r="LCC112" s="60"/>
      <c r="LCD112" s="60"/>
      <c r="LCE112" s="27"/>
      <c r="LCF112" s="61"/>
      <c r="LCG112" s="61"/>
      <c r="LCH112" s="61"/>
      <c r="LCI112" s="30"/>
      <c r="LCJ112" s="30"/>
      <c r="LCK112" s="30"/>
      <c r="LCL112" s="61"/>
      <c r="LCM112" s="30"/>
      <c r="LCN112" s="30"/>
      <c r="LCO112" s="30"/>
      <c r="LCP112" s="30"/>
      <c r="LCQ112" s="61"/>
      <c r="LCR112" s="60"/>
      <c r="LCS112" s="60"/>
      <c r="LCT112" s="60"/>
      <c r="LCU112" s="27"/>
      <c r="LCV112" s="61"/>
      <c r="LCW112" s="61"/>
      <c r="LCX112" s="61"/>
      <c r="LCY112" s="30"/>
      <c r="LCZ112" s="30"/>
      <c r="LDA112" s="30"/>
      <c r="LDB112" s="61"/>
      <c r="LDC112" s="30"/>
      <c r="LDD112" s="30"/>
      <c r="LDE112" s="30"/>
      <c r="LDF112" s="30"/>
      <c r="LDG112" s="61"/>
      <c r="LDH112" s="60"/>
      <c r="LDI112" s="60"/>
      <c r="LDJ112" s="60"/>
      <c r="LDK112" s="27"/>
      <c r="LDL112" s="61"/>
      <c r="LDM112" s="61"/>
      <c r="LDN112" s="61"/>
      <c r="LDO112" s="30"/>
      <c r="LDP112" s="30"/>
      <c r="LDQ112" s="30"/>
      <c r="LDR112" s="61"/>
      <c r="LDS112" s="30"/>
      <c r="LDT112" s="30"/>
      <c r="LDU112" s="30"/>
      <c r="LDV112" s="30"/>
      <c r="LDW112" s="61"/>
      <c r="LDX112" s="60"/>
      <c r="LDY112" s="60"/>
      <c r="LDZ112" s="60"/>
      <c r="LEA112" s="27"/>
      <c r="LEB112" s="61"/>
      <c r="LEC112" s="61"/>
      <c r="LED112" s="61"/>
      <c r="LEE112" s="30"/>
      <c r="LEF112" s="30"/>
      <c r="LEG112" s="30"/>
      <c r="LEH112" s="61"/>
      <c r="LEI112" s="30"/>
      <c r="LEJ112" s="30"/>
      <c r="LEK112" s="30"/>
      <c r="LEL112" s="30"/>
      <c r="LEM112" s="61"/>
      <c r="LEN112" s="60"/>
      <c r="LEO112" s="60"/>
      <c r="LEP112" s="60"/>
      <c r="LEQ112" s="27"/>
      <c r="LER112" s="61"/>
      <c r="LES112" s="61"/>
      <c r="LET112" s="61"/>
      <c r="LEU112" s="30"/>
      <c r="LEV112" s="30"/>
      <c r="LEW112" s="30"/>
      <c r="LEX112" s="61"/>
      <c r="LEY112" s="30"/>
      <c r="LEZ112" s="30"/>
      <c r="LFA112" s="30"/>
      <c r="LFB112" s="30"/>
      <c r="LFC112" s="61"/>
      <c r="LFD112" s="60"/>
      <c r="LFE112" s="60"/>
      <c r="LFF112" s="60"/>
      <c r="LFG112" s="27"/>
      <c r="LFH112" s="61"/>
      <c r="LFI112" s="61"/>
      <c r="LFJ112" s="61"/>
      <c r="LFK112" s="30"/>
      <c r="LFL112" s="30"/>
      <c r="LFM112" s="30"/>
      <c r="LFN112" s="61"/>
      <c r="LFO112" s="30"/>
      <c r="LFP112" s="30"/>
      <c r="LFQ112" s="30"/>
      <c r="LFR112" s="30"/>
      <c r="LFS112" s="61"/>
      <c r="LFT112" s="60"/>
      <c r="LFU112" s="60"/>
      <c r="LFV112" s="60"/>
      <c r="LFW112" s="27"/>
      <c r="LFX112" s="61"/>
      <c r="LFY112" s="61"/>
      <c r="LFZ112" s="61"/>
      <c r="LGA112" s="30"/>
      <c r="LGB112" s="30"/>
      <c r="LGC112" s="30"/>
      <c r="LGD112" s="61"/>
      <c r="LGE112" s="30"/>
      <c r="LGF112" s="30"/>
      <c r="LGG112" s="30"/>
      <c r="LGH112" s="30"/>
      <c r="LGI112" s="61"/>
      <c r="LGJ112" s="60"/>
      <c r="LGK112" s="60"/>
      <c r="LGL112" s="60"/>
      <c r="LGM112" s="27"/>
      <c r="LGN112" s="61"/>
      <c r="LGO112" s="61"/>
      <c r="LGP112" s="61"/>
      <c r="LGQ112" s="30"/>
      <c r="LGR112" s="30"/>
      <c r="LGS112" s="30"/>
      <c r="LGT112" s="61"/>
      <c r="LGU112" s="30"/>
      <c r="LGV112" s="30"/>
      <c r="LGW112" s="30"/>
      <c r="LGX112" s="30"/>
      <c r="LGY112" s="61"/>
      <c r="LGZ112" s="60"/>
      <c r="LHA112" s="60"/>
      <c r="LHB112" s="60"/>
      <c r="LHC112" s="27"/>
      <c r="LHD112" s="61"/>
      <c r="LHE112" s="61"/>
      <c r="LHF112" s="61"/>
      <c r="LHG112" s="30"/>
      <c r="LHH112" s="30"/>
      <c r="LHI112" s="30"/>
      <c r="LHJ112" s="61"/>
      <c r="LHK112" s="30"/>
      <c r="LHL112" s="30"/>
      <c r="LHM112" s="30"/>
      <c r="LHN112" s="30"/>
      <c r="LHO112" s="61"/>
      <c r="LHP112" s="60"/>
      <c r="LHQ112" s="60"/>
      <c r="LHR112" s="60"/>
      <c r="LHS112" s="27"/>
      <c r="LHT112" s="61"/>
      <c r="LHU112" s="61"/>
      <c r="LHV112" s="61"/>
      <c r="LHW112" s="30"/>
      <c r="LHX112" s="30"/>
      <c r="LHY112" s="30"/>
      <c r="LHZ112" s="61"/>
      <c r="LIA112" s="30"/>
      <c r="LIB112" s="30"/>
      <c r="LIC112" s="30"/>
      <c r="LID112" s="30"/>
      <c r="LIE112" s="61"/>
      <c r="LIF112" s="60"/>
      <c r="LIG112" s="60"/>
      <c r="LIH112" s="60"/>
      <c r="LII112" s="27"/>
      <c r="LIJ112" s="61"/>
      <c r="LIK112" s="61"/>
      <c r="LIL112" s="61"/>
      <c r="LIM112" s="30"/>
      <c r="LIN112" s="30"/>
      <c r="LIO112" s="30"/>
      <c r="LIP112" s="61"/>
      <c r="LIQ112" s="30"/>
      <c r="LIR112" s="30"/>
      <c r="LIS112" s="30"/>
      <c r="LIT112" s="30"/>
      <c r="LIU112" s="61"/>
      <c r="LIV112" s="60"/>
      <c r="LIW112" s="60"/>
      <c r="LIX112" s="60"/>
      <c r="LIY112" s="27"/>
      <c r="LIZ112" s="61"/>
      <c r="LJA112" s="61"/>
      <c r="LJB112" s="61"/>
      <c r="LJC112" s="30"/>
      <c r="LJD112" s="30"/>
      <c r="LJE112" s="30"/>
      <c r="LJF112" s="61"/>
      <c r="LJG112" s="30"/>
      <c r="LJH112" s="30"/>
      <c r="LJI112" s="30"/>
      <c r="LJJ112" s="30"/>
      <c r="LJK112" s="61"/>
      <c r="LJL112" s="60"/>
      <c r="LJM112" s="60"/>
      <c r="LJN112" s="60"/>
      <c r="LJO112" s="27"/>
      <c r="LJP112" s="61"/>
      <c r="LJQ112" s="61"/>
      <c r="LJR112" s="61"/>
      <c r="LJS112" s="30"/>
      <c r="LJT112" s="30"/>
      <c r="LJU112" s="30"/>
      <c r="LJV112" s="61"/>
      <c r="LJW112" s="30"/>
      <c r="LJX112" s="30"/>
      <c r="LJY112" s="30"/>
      <c r="LJZ112" s="30"/>
      <c r="LKA112" s="61"/>
      <c r="LKB112" s="60"/>
      <c r="LKC112" s="60"/>
      <c r="LKD112" s="60"/>
      <c r="LKE112" s="27"/>
      <c r="LKF112" s="61"/>
      <c r="LKG112" s="61"/>
      <c r="LKH112" s="61"/>
      <c r="LKI112" s="30"/>
      <c r="LKJ112" s="30"/>
      <c r="LKK112" s="30"/>
      <c r="LKL112" s="61"/>
      <c r="LKM112" s="30"/>
      <c r="LKN112" s="30"/>
      <c r="LKO112" s="30"/>
      <c r="LKP112" s="30"/>
      <c r="LKQ112" s="61"/>
      <c r="LKR112" s="60"/>
      <c r="LKS112" s="60"/>
      <c r="LKT112" s="60"/>
      <c r="LKU112" s="27"/>
      <c r="LKV112" s="61"/>
      <c r="LKW112" s="61"/>
      <c r="LKX112" s="61"/>
      <c r="LKY112" s="30"/>
      <c r="LKZ112" s="30"/>
      <c r="LLA112" s="30"/>
      <c r="LLB112" s="61"/>
      <c r="LLC112" s="30"/>
      <c r="LLD112" s="30"/>
      <c r="LLE112" s="30"/>
      <c r="LLF112" s="30"/>
      <c r="LLG112" s="61"/>
      <c r="LLH112" s="60"/>
      <c r="LLI112" s="60"/>
      <c r="LLJ112" s="60"/>
      <c r="LLK112" s="27"/>
      <c r="LLL112" s="61"/>
      <c r="LLM112" s="61"/>
      <c r="LLN112" s="61"/>
      <c r="LLO112" s="30"/>
      <c r="LLP112" s="30"/>
      <c r="LLQ112" s="30"/>
      <c r="LLR112" s="61"/>
      <c r="LLS112" s="30"/>
      <c r="LLT112" s="30"/>
      <c r="LLU112" s="30"/>
      <c r="LLV112" s="30"/>
      <c r="LLW112" s="61"/>
      <c r="LLX112" s="60"/>
      <c r="LLY112" s="60"/>
      <c r="LLZ112" s="60"/>
      <c r="LMA112" s="27"/>
      <c r="LMB112" s="61"/>
      <c r="LMC112" s="61"/>
      <c r="LMD112" s="61"/>
      <c r="LME112" s="30"/>
      <c r="LMF112" s="30"/>
      <c r="LMG112" s="30"/>
      <c r="LMH112" s="61"/>
      <c r="LMI112" s="30"/>
      <c r="LMJ112" s="30"/>
      <c r="LMK112" s="30"/>
      <c r="LML112" s="30"/>
      <c r="LMM112" s="61"/>
      <c r="LMN112" s="60"/>
      <c r="LMO112" s="60"/>
      <c r="LMP112" s="60"/>
      <c r="LMQ112" s="27"/>
      <c r="LMR112" s="61"/>
      <c r="LMS112" s="61"/>
      <c r="LMT112" s="61"/>
      <c r="LMU112" s="30"/>
      <c r="LMV112" s="30"/>
      <c r="LMW112" s="30"/>
      <c r="LMX112" s="61"/>
      <c r="LMY112" s="30"/>
      <c r="LMZ112" s="30"/>
      <c r="LNA112" s="30"/>
      <c r="LNB112" s="30"/>
      <c r="LNC112" s="61"/>
      <c r="LND112" s="60"/>
      <c r="LNE112" s="60"/>
      <c r="LNF112" s="60"/>
      <c r="LNG112" s="27"/>
      <c r="LNH112" s="61"/>
      <c r="LNI112" s="61"/>
      <c r="LNJ112" s="61"/>
      <c r="LNK112" s="30"/>
      <c r="LNL112" s="30"/>
      <c r="LNM112" s="30"/>
      <c r="LNN112" s="61"/>
      <c r="LNO112" s="30"/>
      <c r="LNP112" s="30"/>
      <c r="LNQ112" s="30"/>
      <c r="LNR112" s="30"/>
      <c r="LNS112" s="61"/>
      <c r="LNT112" s="60"/>
      <c r="LNU112" s="60"/>
      <c r="LNV112" s="60"/>
      <c r="LNW112" s="27"/>
      <c r="LNX112" s="61"/>
      <c r="LNY112" s="61"/>
      <c r="LNZ112" s="61"/>
      <c r="LOA112" s="30"/>
      <c r="LOB112" s="30"/>
      <c r="LOC112" s="30"/>
      <c r="LOD112" s="61"/>
      <c r="LOE112" s="30"/>
      <c r="LOF112" s="30"/>
      <c r="LOG112" s="30"/>
      <c r="LOH112" s="30"/>
      <c r="LOI112" s="61"/>
      <c r="LOJ112" s="60"/>
      <c r="LOK112" s="60"/>
      <c r="LOL112" s="60"/>
      <c r="LOM112" s="27"/>
      <c r="LON112" s="61"/>
      <c r="LOO112" s="61"/>
      <c r="LOP112" s="61"/>
      <c r="LOQ112" s="30"/>
      <c r="LOR112" s="30"/>
      <c r="LOS112" s="30"/>
      <c r="LOT112" s="61"/>
      <c r="LOU112" s="30"/>
      <c r="LOV112" s="30"/>
      <c r="LOW112" s="30"/>
      <c r="LOX112" s="30"/>
      <c r="LOY112" s="61"/>
      <c r="LOZ112" s="60"/>
      <c r="LPA112" s="60"/>
      <c r="LPB112" s="60"/>
      <c r="LPC112" s="27"/>
      <c r="LPD112" s="61"/>
      <c r="LPE112" s="61"/>
      <c r="LPF112" s="61"/>
      <c r="LPG112" s="30"/>
      <c r="LPH112" s="30"/>
      <c r="LPI112" s="30"/>
      <c r="LPJ112" s="61"/>
      <c r="LPK112" s="30"/>
      <c r="LPL112" s="30"/>
      <c r="LPM112" s="30"/>
      <c r="LPN112" s="30"/>
      <c r="LPO112" s="61"/>
      <c r="LPP112" s="60"/>
      <c r="LPQ112" s="60"/>
      <c r="LPR112" s="60"/>
      <c r="LPS112" s="27"/>
      <c r="LPT112" s="61"/>
      <c r="LPU112" s="61"/>
      <c r="LPV112" s="61"/>
      <c r="LPW112" s="30"/>
      <c r="LPX112" s="30"/>
      <c r="LPY112" s="30"/>
      <c r="LPZ112" s="61"/>
      <c r="LQA112" s="30"/>
      <c r="LQB112" s="30"/>
      <c r="LQC112" s="30"/>
      <c r="LQD112" s="30"/>
      <c r="LQE112" s="61"/>
      <c r="LQF112" s="60"/>
      <c r="LQG112" s="60"/>
      <c r="LQH112" s="60"/>
      <c r="LQI112" s="27"/>
      <c r="LQJ112" s="61"/>
      <c r="LQK112" s="61"/>
      <c r="LQL112" s="61"/>
      <c r="LQM112" s="30"/>
      <c r="LQN112" s="30"/>
      <c r="LQO112" s="30"/>
      <c r="LQP112" s="61"/>
      <c r="LQQ112" s="30"/>
      <c r="LQR112" s="30"/>
      <c r="LQS112" s="30"/>
      <c r="LQT112" s="30"/>
      <c r="LQU112" s="61"/>
      <c r="LQV112" s="60"/>
      <c r="LQW112" s="60"/>
      <c r="LQX112" s="60"/>
      <c r="LQY112" s="27"/>
      <c r="LQZ112" s="61"/>
      <c r="LRA112" s="61"/>
      <c r="LRB112" s="61"/>
      <c r="LRC112" s="30"/>
      <c r="LRD112" s="30"/>
      <c r="LRE112" s="30"/>
      <c r="LRF112" s="61"/>
      <c r="LRG112" s="30"/>
      <c r="LRH112" s="30"/>
      <c r="LRI112" s="30"/>
      <c r="LRJ112" s="30"/>
      <c r="LRK112" s="61"/>
      <c r="LRL112" s="60"/>
      <c r="LRM112" s="60"/>
      <c r="LRN112" s="60"/>
      <c r="LRO112" s="27"/>
      <c r="LRP112" s="61"/>
      <c r="LRQ112" s="61"/>
      <c r="LRR112" s="61"/>
      <c r="LRS112" s="30"/>
      <c r="LRT112" s="30"/>
      <c r="LRU112" s="30"/>
      <c r="LRV112" s="61"/>
      <c r="LRW112" s="30"/>
      <c r="LRX112" s="30"/>
      <c r="LRY112" s="30"/>
      <c r="LRZ112" s="30"/>
      <c r="LSA112" s="61"/>
      <c r="LSB112" s="60"/>
      <c r="LSC112" s="60"/>
      <c r="LSD112" s="60"/>
      <c r="LSE112" s="27"/>
      <c r="LSF112" s="61"/>
      <c r="LSG112" s="61"/>
      <c r="LSH112" s="61"/>
      <c r="LSI112" s="30"/>
      <c r="LSJ112" s="30"/>
      <c r="LSK112" s="30"/>
      <c r="LSL112" s="61"/>
      <c r="LSM112" s="30"/>
      <c r="LSN112" s="30"/>
      <c r="LSO112" s="30"/>
      <c r="LSP112" s="30"/>
      <c r="LSQ112" s="61"/>
      <c r="LSR112" s="60"/>
      <c r="LSS112" s="60"/>
      <c r="LST112" s="60"/>
      <c r="LSU112" s="27"/>
      <c r="LSV112" s="61"/>
      <c r="LSW112" s="61"/>
      <c r="LSX112" s="61"/>
      <c r="LSY112" s="30"/>
      <c r="LSZ112" s="30"/>
      <c r="LTA112" s="30"/>
      <c r="LTB112" s="61"/>
      <c r="LTC112" s="30"/>
      <c r="LTD112" s="30"/>
      <c r="LTE112" s="30"/>
      <c r="LTF112" s="30"/>
      <c r="LTG112" s="61"/>
      <c r="LTH112" s="60"/>
      <c r="LTI112" s="60"/>
      <c r="LTJ112" s="60"/>
      <c r="LTK112" s="27"/>
      <c r="LTL112" s="61"/>
      <c r="LTM112" s="61"/>
      <c r="LTN112" s="61"/>
      <c r="LTO112" s="30"/>
      <c r="LTP112" s="30"/>
      <c r="LTQ112" s="30"/>
      <c r="LTR112" s="61"/>
      <c r="LTS112" s="30"/>
      <c r="LTT112" s="30"/>
      <c r="LTU112" s="30"/>
      <c r="LTV112" s="30"/>
      <c r="LTW112" s="61"/>
      <c r="LTX112" s="60"/>
      <c r="LTY112" s="60"/>
      <c r="LTZ112" s="60"/>
      <c r="LUA112" s="27"/>
      <c r="LUB112" s="61"/>
      <c r="LUC112" s="61"/>
      <c r="LUD112" s="61"/>
      <c r="LUE112" s="30"/>
      <c r="LUF112" s="30"/>
      <c r="LUG112" s="30"/>
      <c r="LUH112" s="61"/>
      <c r="LUI112" s="30"/>
      <c r="LUJ112" s="30"/>
      <c r="LUK112" s="30"/>
      <c r="LUL112" s="30"/>
      <c r="LUM112" s="61"/>
      <c r="LUN112" s="60"/>
      <c r="LUO112" s="60"/>
      <c r="LUP112" s="60"/>
      <c r="LUQ112" s="27"/>
      <c r="LUR112" s="61"/>
      <c r="LUS112" s="61"/>
      <c r="LUT112" s="61"/>
      <c r="LUU112" s="30"/>
      <c r="LUV112" s="30"/>
      <c r="LUW112" s="30"/>
      <c r="LUX112" s="61"/>
      <c r="LUY112" s="30"/>
      <c r="LUZ112" s="30"/>
      <c r="LVA112" s="30"/>
      <c r="LVB112" s="30"/>
      <c r="LVC112" s="61"/>
      <c r="LVD112" s="60"/>
      <c r="LVE112" s="60"/>
      <c r="LVF112" s="60"/>
      <c r="LVG112" s="27"/>
      <c r="LVH112" s="61"/>
      <c r="LVI112" s="61"/>
      <c r="LVJ112" s="61"/>
      <c r="LVK112" s="30"/>
      <c r="LVL112" s="30"/>
      <c r="LVM112" s="30"/>
      <c r="LVN112" s="61"/>
      <c r="LVO112" s="30"/>
      <c r="LVP112" s="30"/>
      <c r="LVQ112" s="30"/>
      <c r="LVR112" s="30"/>
      <c r="LVS112" s="61"/>
      <c r="LVT112" s="60"/>
      <c r="LVU112" s="60"/>
      <c r="LVV112" s="60"/>
      <c r="LVW112" s="27"/>
      <c r="LVX112" s="61"/>
      <c r="LVY112" s="61"/>
      <c r="LVZ112" s="61"/>
      <c r="LWA112" s="30"/>
      <c r="LWB112" s="30"/>
      <c r="LWC112" s="30"/>
      <c r="LWD112" s="61"/>
      <c r="LWE112" s="30"/>
      <c r="LWF112" s="30"/>
      <c r="LWG112" s="30"/>
      <c r="LWH112" s="30"/>
      <c r="LWI112" s="61"/>
      <c r="LWJ112" s="60"/>
      <c r="LWK112" s="60"/>
      <c r="LWL112" s="60"/>
      <c r="LWM112" s="27"/>
      <c r="LWN112" s="61"/>
      <c r="LWO112" s="61"/>
      <c r="LWP112" s="61"/>
      <c r="LWQ112" s="30"/>
      <c r="LWR112" s="30"/>
      <c r="LWS112" s="30"/>
      <c r="LWT112" s="61"/>
      <c r="LWU112" s="30"/>
      <c r="LWV112" s="30"/>
      <c r="LWW112" s="30"/>
      <c r="LWX112" s="30"/>
      <c r="LWY112" s="61"/>
      <c r="LWZ112" s="60"/>
      <c r="LXA112" s="60"/>
      <c r="LXB112" s="60"/>
      <c r="LXC112" s="27"/>
      <c r="LXD112" s="61"/>
      <c r="LXE112" s="61"/>
      <c r="LXF112" s="61"/>
      <c r="LXG112" s="30"/>
      <c r="LXH112" s="30"/>
      <c r="LXI112" s="30"/>
      <c r="LXJ112" s="61"/>
      <c r="LXK112" s="30"/>
      <c r="LXL112" s="30"/>
      <c r="LXM112" s="30"/>
      <c r="LXN112" s="30"/>
      <c r="LXO112" s="61"/>
      <c r="LXP112" s="60"/>
      <c r="LXQ112" s="60"/>
      <c r="LXR112" s="60"/>
      <c r="LXS112" s="27"/>
      <c r="LXT112" s="61"/>
      <c r="LXU112" s="61"/>
      <c r="LXV112" s="61"/>
      <c r="LXW112" s="30"/>
      <c r="LXX112" s="30"/>
      <c r="LXY112" s="30"/>
      <c r="LXZ112" s="61"/>
      <c r="LYA112" s="30"/>
      <c r="LYB112" s="30"/>
      <c r="LYC112" s="30"/>
      <c r="LYD112" s="30"/>
      <c r="LYE112" s="61"/>
      <c r="LYF112" s="60"/>
      <c r="LYG112" s="60"/>
      <c r="LYH112" s="60"/>
      <c r="LYI112" s="27"/>
      <c r="LYJ112" s="61"/>
      <c r="LYK112" s="61"/>
      <c r="LYL112" s="61"/>
      <c r="LYM112" s="30"/>
      <c r="LYN112" s="30"/>
      <c r="LYO112" s="30"/>
      <c r="LYP112" s="61"/>
      <c r="LYQ112" s="30"/>
      <c r="LYR112" s="30"/>
      <c r="LYS112" s="30"/>
      <c r="LYT112" s="30"/>
      <c r="LYU112" s="61"/>
      <c r="LYV112" s="60"/>
      <c r="LYW112" s="60"/>
      <c r="LYX112" s="60"/>
      <c r="LYY112" s="27"/>
      <c r="LYZ112" s="61"/>
      <c r="LZA112" s="61"/>
      <c r="LZB112" s="61"/>
      <c r="LZC112" s="30"/>
      <c r="LZD112" s="30"/>
      <c r="LZE112" s="30"/>
      <c r="LZF112" s="61"/>
      <c r="LZG112" s="30"/>
      <c r="LZH112" s="30"/>
      <c r="LZI112" s="30"/>
      <c r="LZJ112" s="30"/>
      <c r="LZK112" s="61"/>
      <c r="LZL112" s="60"/>
      <c r="LZM112" s="60"/>
      <c r="LZN112" s="60"/>
      <c r="LZO112" s="27"/>
      <c r="LZP112" s="61"/>
      <c r="LZQ112" s="61"/>
      <c r="LZR112" s="61"/>
      <c r="LZS112" s="30"/>
      <c r="LZT112" s="30"/>
      <c r="LZU112" s="30"/>
      <c r="LZV112" s="61"/>
      <c r="LZW112" s="30"/>
      <c r="LZX112" s="30"/>
      <c r="LZY112" s="30"/>
      <c r="LZZ112" s="30"/>
      <c r="MAA112" s="61"/>
      <c r="MAB112" s="60"/>
      <c r="MAC112" s="60"/>
      <c r="MAD112" s="60"/>
      <c r="MAE112" s="27"/>
      <c r="MAF112" s="61"/>
      <c r="MAG112" s="61"/>
      <c r="MAH112" s="61"/>
      <c r="MAI112" s="30"/>
      <c r="MAJ112" s="30"/>
      <c r="MAK112" s="30"/>
      <c r="MAL112" s="61"/>
      <c r="MAM112" s="30"/>
      <c r="MAN112" s="30"/>
      <c r="MAO112" s="30"/>
      <c r="MAP112" s="30"/>
      <c r="MAQ112" s="61"/>
      <c r="MAR112" s="60"/>
      <c r="MAS112" s="60"/>
      <c r="MAT112" s="60"/>
      <c r="MAU112" s="27"/>
      <c r="MAV112" s="61"/>
      <c r="MAW112" s="61"/>
      <c r="MAX112" s="61"/>
      <c r="MAY112" s="30"/>
      <c r="MAZ112" s="30"/>
      <c r="MBA112" s="30"/>
      <c r="MBB112" s="61"/>
      <c r="MBC112" s="30"/>
      <c r="MBD112" s="30"/>
      <c r="MBE112" s="30"/>
      <c r="MBF112" s="30"/>
      <c r="MBG112" s="61"/>
      <c r="MBH112" s="60"/>
      <c r="MBI112" s="60"/>
      <c r="MBJ112" s="60"/>
      <c r="MBK112" s="27"/>
      <c r="MBL112" s="61"/>
      <c r="MBM112" s="61"/>
      <c r="MBN112" s="61"/>
      <c r="MBO112" s="30"/>
      <c r="MBP112" s="30"/>
      <c r="MBQ112" s="30"/>
      <c r="MBR112" s="61"/>
      <c r="MBS112" s="30"/>
      <c r="MBT112" s="30"/>
      <c r="MBU112" s="30"/>
      <c r="MBV112" s="30"/>
      <c r="MBW112" s="61"/>
      <c r="MBX112" s="60"/>
      <c r="MBY112" s="60"/>
      <c r="MBZ112" s="60"/>
      <c r="MCA112" s="27"/>
      <c r="MCB112" s="61"/>
      <c r="MCC112" s="61"/>
      <c r="MCD112" s="61"/>
      <c r="MCE112" s="30"/>
      <c r="MCF112" s="30"/>
      <c r="MCG112" s="30"/>
      <c r="MCH112" s="61"/>
      <c r="MCI112" s="30"/>
      <c r="MCJ112" s="30"/>
      <c r="MCK112" s="30"/>
      <c r="MCL112" s="30"/>
      <c r="MCM112" s="61"/>
      <c r="MCN112" s="60"/>
      <c r="MCO112" s="60"/>
      <c r="MCP112" s="60"/>
      <c r="MCQ112" s="27"/>
      <c r="MCR112" s="61"/>
      <c r="MCS112" s="61"/>
      <c r="MCT112" s="61"/>
      <c r="MCU112" s="30"/>
      <c r="MCV112" s="30"/>
      <c r="MCW112" s="30"/>
      <c r="MCX112" s="61"/>
      <c r="MCY112" s="30"/>
      <c r="MCZ112" s="30"/>
      <c r="MDA112" s="30"/>
      <c r="MDB112" s="30"/>
      <c r="MDC112" s="61"/>
      <c r="MDD112" s="60"/>
      <c r="MDE112" s="60"/>
      <c r="MDF112" s="60"/>
      <c r="MDG112" s="27"/>
      <c r="MDH112" s="61"/>
      <c r="MDI112" s="61"/>
      <c r="MDJ112" s="61"/>
      <c r="MDK112" s="30"/>
      <c r="MDL112" s="30"/>
      <c r="MDM112" s="30"/>
      <c r="MDN112" s="61"/>
      <c r="MDO112" s="30"/>
      <c r="MDP112" s="30"/>
      <c r="MDQ112" s="30"/>
      <c r="MDR112" s="30"/>
      <c r="MDS112" s="61"/>
      <c r="MDT112" s="60"/>
      <c r="MDU112" s="60"/>
      <c r="MDV112" s="60"/>
      <c r="MDW112" s="27"/>
      <c r="MDX112" s="61"/>
      <c r="MDY112" s="61"/>
      <c r="MDZ112" s="61"/>
      <c r="MEA112" s="30"/>
      <c r="MEB112" s="30"/>
      <c r="MEC112" s="30"/>
      <c r="MED112" s="61"/>
      <c r="MEE112" s="30"/>
      <c r="MEF112" s="30"/>
      <c r="MEG112" s="30"/>
      <c r="MEH112" s="30"/>
      <c r="MEI112" s="61"/>
      <c r="MEJ112" s="60"/>
      <c r="MEK112" s="60"/>
      <c r="MEL112" s="60"/>
      <c r="MEM112" s="27"/>
      <c r="MEN112" s="61"/>
      <c r="MEO112" s="61"/>
      <c r="MEP112" s="61"/>
      <c r="MEQ112" s="30"/>
      <c r="MER112" s="30"/>
      <c r="MES112" s="30"/>
      <c r="MET112" s="61"/>
      <c r="MEU112" s="30"/>
      <c r="MEV112" s="30"/>
      <c r="MEW112" s="30"/>
      <c r="MEX112" s="30"/>
      <c r="MEY112" s="61"/>
      <c r="MEZ112" s="60"/>
      <c r="MFA112" s="60"/>
      <c r="MFB112" s="60"/>
      <c r="MFC112" s="27"/>
      <c r="MFD112" s="61"/>
      <c r="MFE112" s="61"/>
      <c r="MFF112" s="61"/>
      <c r="MFG112" s="30"/>
      <c r="MFH112" s="30"/>
      <c r="MFI112" s="30"/>
      <c r="MFJ112" s="61"/>
      <c r="MFK112" s="30"/>
      <c r="MFL112" s="30"/>
      <c r="MFM112" s="30"/>
      <c r="MFN112" s="30"/>
      <c r="MFO112" s="61"/>
      <c r="MFP112" s="60"/>
      <c r="MFQ112" s="60"/>
      <c r="MFR112" s="60"/>
      <c r="MFS112" s="27"/>
      <c r="MFT112" s="61"/>
      <c r="MFU112" s="61"/>
      <c r="MFV112" s="61"/>
      <c r="MFW112" s="30"/>
      <c r="MFX112" s="30"/>
      <c r="MFY112" s="30"/>
      <c r="MFZ112" s="61"/>
      <c r="MGA112" s="30"/>
      <c r="MGB112" s="30"/>
      <c r="MGC112" s="30"/>
      <c r="MGD112" s="30"/>
      <c r="MGE112" s="61"/>
      <c r="MGF112" s="60"/>
      <c r="MGG112" s="60"/>
      <c r="MGH112" s="60"/>
      <c r="MGI112" s="27"/>
      <c r="MGJ112" s="61"/>
      <c r="MGK112" s="61"/>
      <c r="MGL112" s="61"/>
      <c r="MGM112" s="30"/>
      <c r="MGN112" s="30"/>
      <c r="MGO112" s="30"/>
      <c r="MGP112" s="61"/>
      <c r="MGQ112" s="30"/>
      <c r="MGR112" s="30"/>
      <c r="MGS112" s="30"/>
      <c r="MGT112" s="30"/>
      <c r="MGU112" s="61"/>
      <c r="MGV112" s="60"/>
      <c r="MGW112" s="60"/>
      <c r="MGX112" s="60"/>
      <c r="MGY112" s="27"/>
      <c r="MGZ112" s="61"/>
      <c r="MHA112" s="61"/>
      <c r="MHB112" s="61"/>
      <c r="MHC112" s="30"/>
      <c r="MHD112" s="30"/>
      <c r="MHE112" s="30"/>
      <c r="MHF112" s="61"/>
      <c r="MHG112" s="30"/>
      <c r="MHH112" s="30"/>
      <c r="MHI112" s="30"/>
      <c r="MHJ112" s="30"/>
      <c r="MHK112" s="61"/>
      <c r="MHL112" s="60"/>
      <c r="MHM112" s="60"/>
      <c r="MHN112" s="60"/>
      <c r="MHO112" s="27"/>
      <c r="MHP112" s="61"/>
      <c r="MHQ112" s="61"/>
      <c r="MHR112" s="61"/>
      <c r="MHS112" s="30"/>
      <c r="MHT112" s="30"/>
      <c r="MHU112" s="30"/>
      <c r="MHV112" s="61"/>
      <c r="MHW112" s="30"/>
      <c r="MHX112" s="30"/>
      <c r="MHY112" s="30"/>
      <c r="MHZ112" s="30"/>
      <c r="MIA112" s="61"/>
      <c r="MIB112" s="60"/>
      <c r="MIC112" s="60"/>
      <c r="MID112" s="60"/>
      <c r="MIE112" s="27"/>
      <c r="MIF112" s="61"/>
      <c r="MIG112" s="61"/>
      <c r="MIH112" s="61"/>
      <c r="MII112" s="30"/>
      <c r="MIJ112" s="30"/>
      <c r="MIK112" s="30"/>
      <c r="MIL112" s="61"/>
      <c r="MIM112" s="30"/>
      <c r="MIN112" s="30"/>
      <c r="MIO112" s="30"/>
      <c r="MIP112" s="30"/>
      <c r="MIQ112" s="61"/>
      <c r="MIR112" s="60"/>
      <c r="MIS112" s="60"/>
      <c r="MIT112" s="60"/>
      <c r="MIU112" s="27"/>
      <c r="MIV112" s="61"/>
      <c r="MIW112" s="61"/>
      <c r="MIX112" s="61"/>
      <c r="MIY112" s="30"/>
      <c r="MIZ112" s="30"/>
      <c r="MJA112" s="30"/>
      <c r="MJB112" s="61"/>
      <c r="MJC112" s="30"/>
      <c r="MJD112" s="30"/>
      <c r="MJE112" s="30"/>
      <c r="MJF112" s="30"/>
      <c r="MJG112" s="61"/>
      <c r="MJH112" s="60"/>
      <c r="MJI112" s="60"/>
      <c r="MJJ112" s="60"/>
      <c r="MJK112" s="27"/>
      <c r="MJL112" s="61"/>
      <c r="MJM112" s="61"/>
      <c r="MJN112" s="61"/>
      <c r="MJO112" s="30"/>
      <c r="MJP112" s="30"/>
      <c r="MJQ112" s="30"/>
      <c r="MJR112" s="61"/>
      <c r="MJS112" s="30"/>
      <c r="MJT112" s="30"/>
      <c r="MJU112" s="30"/>
      <c r="MJV112" s="30"/>
      <c r="MJW112" s="61"/>
      <c r="MJX112" s="60"/>
      <c r="MJY112" s="60"/>
      <c r="MJZ112" s="60"/>
      <c r="MKA112" s="27"/>
      <c r="MKB112" s="61"/>
      <c r="MKC112" s="61"/>
      <c r="MKD112" s="61"/>
      <c r="MKE112" s="30"/>
      <c r="MKF112" s="30"/>
      <c r="MKG112" s="30"/>
      <c r="MKH112" s="61"/>
      <c r="MKI112" s="30"/>
      <c r="MKJ112" s="30"/>
      <c r="MKK112" s="30"/>
      <c r="MKL112" s="30"/>
      <c r="MKM112" s="61"/>
      <c r="MKN112" s="60"/>
      <c r="MKO112" s="60"/>
      <c r="MKP112" s="60"/>
      <c r="MKQ112" s="27"/>
      <c r="MKR112" s="61"/>
      <c r="MKS112" s="61"/>
      <c r="MKT112" s="61"/>
      <c r="MKU112" s="30"/>
      <c r="MKV112" s="30"/>
      <c r="MKW112" s="30"/>
      <c r="MKX112" s="61"/>
      <c r="MKY112" s="30"/>
      <c r="MKZ112" s="30"/>
      <c r="MLA112" s="30"/>
      <c r="MLB112" s="30"/>
      <c r="MLC112" s="61"/>
      <c r="MLD112" s="60"/>
      <c r="MLE112" s="60"/>
      <c r="MLF112" s="60"/>
      <c r="MLG112" s="27"/>
      <c r="MLH112" s="61"/>
      <c r="MLI112" s="61"/>
      <c r="MLJ112" s="61"/>
      <c r="MLK112" s="30"/>
      <c r="MLL112" s="30"/>
      <c r="MLM112" s="30"/>
      <c r="MLN112" s="61"/>
      <c r="MLO112" s="30"/>
      <c r="MLP112" s="30"/>
      <c r="MLQ112" s="30"/>
      <c r="MLR112" s="30"/>
      <c r="MLS112" s="61"/>
      <c r="MLT112" s="60"/>
      <c r="MLU112" s="60"/>
      <c r="MLV112" s="60"/>
      <c r="MLW112" s="27"/>
      <c r="MLX112" s="61"/>
      <c r="MLY112" s="61"/>
      <c r="MLZ112" s="61"/>
      <c r="MMA112" s="30"/>
      <c r="MMB112" s="30"/>
      <c r="MMC112" s="30"/>
      <c r="MMD112" s="61"/>
      <c r="MME112" s="30"/>
      <c r="MMF112" s="30"/>
      <c r="MMG112" s="30"/>
      <c r="MMH112" s="30"/>
      <c r="MMI112" s="61"/>
      <c r="MMJ112" s="60"/>
      <c r="MMK112" s="60"/>
      <c r="MML112" s="60"/>
      <c r="MMM112" s="27"/>
      <c r="MMN112" s="61"/>
      <c r="MMO112" s="61"/>
      <c r="MMP112" s="61"/>
      <c r="MMQ112" s="30"/>
      <c r="MMR112" s="30"/>
      <c r="MMS112" s="30"/>
      <c r="MMT112" s="61"/>
      <c r="MMU112" s="30"/>
      <c r="MMV112" s="30"/>
      <c r="MMW112" s="30"/>
      <c r="MMX112" s="30"/>
      <c r="MMY112" s="61"/>
      <c r="MMZ112" s="60"/>
      <c r="MNA112" s="60"/>
      <c r="MNB112" s="60"/>
      <c r="MNC112" s="27"/>
      <c r="MND112" s="61"/>
      <c r="MNE112" s="61"/>
      <c r="MNF112" s="61"/>
      <c r="MNG112" s="30"/>
      <c r="MNH112" s="30"/>
      <c r="MNI112" s="30"/>
      <c r="MNJ112" s="61"/>
      <c r="MNK112" s="30"/>
      <c r="MNL112" s="30"/>
      <c r="MNM112" s="30"/>
      <c r="MNN112" s="30"/>
      <c r="MNO112" s="61"/>
      <c r="MNP112" s="60"/>
      <c r="MNQ112" s="60"/>
      <c r="MNR112" s="60"/>
      <c r="MNS112" s="27"/>
      <c r="MNT112" s="61"/>
      <c r="MNU112" s="61"/>
      <c r="MNV112" s="61"/>
      <c r="MNW112" s="30"/>
      <c r="MNX112" s="30"/>
      <c r="MNY112" s="30"/>
      <c r="MNZ112" s="61"/>
      <c r="MOA112" s="30"/>
      <c r="MOB112" s="30"/>
      <c r="MOC112" s="30"/>
      <c r="MOD112" s="30"/>
      <c r="MOE112" s="61"/>
      <c r="MOF112" s="60"/>
      <c r="MOG112" s="60"/>
      <c r="MOH112" s="60"/>
      <c r="MOI112" s="27"/>
      <c r="MOJ112" s="61"/>
      <c r="MOK112" s="61"/>
      <c r="MOL112" s="61"/>
      <c r="MOM112" s="30"/>
      <c r="MON112" s="30"/>
      <c r="MOO112" s="30"/>
      <c r="MOP112" s="61"/>
      <c r="MOQ112" s="30"/>
      <c r="MOR112" s="30"/>
      <c r="MOS112" s="30"/>
      <c r="MOT112" s="30"/>
      <c r="MOU112" s="61"/>
      <c r="MOV112" s="60"/>
      <c r="MOW112" s="60"/>
      <c r="MOX112" s="60"/>
      <c r="MOY112" s="27"/>
      <c r="MOZ112" s="61"/>
      <c r="MPA112" s="61"/>
      <c r="MPB112" s="61"/>
      <c r="MPC112" s="30"/>
      <c r="MPD112" s="30"/>
      <c r="MPE112" s="30"/>
      <c r="MPF112" s="61"/>
      <c r="MPG112" s="30"/>
      <c r="MPH112" s="30"/>
      <c r="MPI112" s="30"/>
      <c r="MPJ112" s="30"/>
      <c r="MPK112" s="61"/>
      <c r="MPL112" s="60"/>
      <c r="MPM112" s="60"/>
      <c r="MPN112" s="60"/>
      <c r="MPO112" s="27"/>
      <c r="MPP112" s="61"/>
      <c r="MPQ112" s="61"/>
      <c r="MPR112" s="61"/>
      <c r="MPS112" s="30"/>
      <c r="MPT112" s="30"/>
      <c r="MPU112" s="30"/>
      <c r="MPV112" s="61"/>
      <c r="MPW112" s="30"/>
      <c r="MPX112" s="30"/>
      <c r="MPY112" s="30"/>
      <c r="MPZ112" s="30"/>
      <c r="MQA112" s="61"/>
      <c r="MQB112" s="60"/>
      <c r="MQC112" s="60"/>
      <c r="MQD112" s="60"/>
      <c r="MQE112" s="27"/>
      <c r="MQF112" s="61"/>
      <c r="MQG112" s="61"/>
      <c r="MQH112" s="61"/>
      <c r="MQI112" s="30"/>
      <c r="MQJ112" s="30"/>
      <c r="MQK112" s="30"/>
      <c r="MQL112" s="61"/>
      <c r="MQM112" s="30"/>
      <c r="MQN112" s="30"/>
      <c r="MQO112" s="30"/>
      <c r="MQP112" s="30"/>
      <c r="MQQ112" s="61"/>
      <c r="MQR112" s="60"/>
      <c r="MQS112" s="60"/>
      <c r="MQT112" s="60"/>
      <c r="MQU112" s="27"/>
      <c r="MQV112" s="61"/>
      <c r="MQW112" s="61"/>
      <c r="MQX112" s="61"/>
      <c r="MQY112" s="30"/>
      <c r="MQZ112" s="30"/>
      <c r="MRA112" s="30"/>
      <c r="MRB112" s="61"/>
      <c r="MRC112" s="30"/>
      <c r="MRD112" s="30"/>
      <c r="MRE112" s="30"/>
      <c r="MRF112" s="30"/>
      <c r="MRG112" s="61"/>
      <c r="MRH112" s="60"/>
      <c r="MRI112" s="60"/>
      <c r="MRJ112" s="60"/>
      <c r="MRK112" s="27"/>
      <c r="MRL112" s="61"/>
      <c r="MRM112" s="61"/>
      <c r="MRN112" s="61"/>
      <c r="MRO112" s="30"/>
      <c r="MRP112" s="30"/>
      <c r="MRQ112" s="30"/>
      <c r="MRR112" s="61"/>
      <c r="MRS112" s="30"/>
      <c r="MRT112" s="30"/>
      <c r="MRU112" s="30"/>
      <c r="MRV112" s="30"/>
      <c r="MRW112" s="61"/>
      <c r="MRX112" s="60"/>
      <c r="MRY112" s="60"/>
      <c r="MRZ112" s="60"/>
      <c r="MSA112" s="27"/>
      <c r="MSB112" s="61"/>
      <c r="MSC112" s="61"/>
      <c r="MSD112" s="61"/>
      <c r="MSE112" s="30"/>
      <c r="MSF112" s="30"/>
      <c r="MSG112" s="30"/>
      <c r="MSH112" s="61"/>
      <c r="MSI112" s="30"/>
      <c r="MSJ112" s="30"/>
      <c r="MSK112" s="30"/>
      <c r="MSL112" s="30"/>
      <c r="MSM112" s="61"/>
      <c r="MSN112" s="60"/>
      <c r="MSO112" s="60"/>
      <c r="MSP112" s="60"/>
      <c r="MSQ112" s="27"/>
      <c r="MSR112" s="61"/>
      <c r="MSS112" s="61"/>
      <c r="MST112" s="61"/>
      <c r="MSU112" s="30"/>
      <c r="MSV112" s="30"/>
      <c r="MSW112" s="30"/>
      <c r="MSX112" s="61"/>
      <c r="MSY112" s="30"/>
      <c r="MSZ112" s="30"/>
      <c r="MTA112" s="30"/>
      <c r="MTB112" s="30"/>
      <c r="MTC112" s="61"/>
      <c r="MTD112" s="60"/>
      <c r="MTE112" s="60"/>
      <c r="MTF112" s="60"/>
      <c r="MTG112" s="27"/>
      <c r="MTH112" s="61"/>
      <c r="MTI112" s="61"/>
      <c r="MTJ112" s="61"/>
      <c r="MTK112" s="30"/>
      <c r="MTL112" s="30"/>
      <c r="MTM112" s="30"/>
      <c r="MTN112" s="61"/>
      <c r="MTO112" s="30"/>
      <c r="MTP112" s="30"/>
      <c r="MTQ112" s="30"/>
      <c r="MTR112" s="30"/>
      <c r="MTS112" s="61"/>
      <c r="MTT112" s="60"/>
      <c r="MTU112" s="60"/>
      <c r="MTV112" s="60"/>
      <c r="MTW112" s="27"/>
      <c r="MTX112" s="61"/>
      <c r="MTY112" s="61"/>
      <c r="MTZ112" s="61"/>
      <c r="MUA112" s="30"/>
      <c r="MUB112" s="30"/>
      <c r="MUC112" s="30"/>
      <c r="MUD112" s="61"/>
      <c r="MUE112" s="30"/>
      <c r="MUF112" s="30"/>
      <c r="MUG112" s="30"/>
      <c r="MUH112" s="30"/>
      <c r="MUI112" s="61"/>
      <c r="MUJ112" s="60"/>
      <c r="MUK112" s="60"/>
      <c r="MUL112" s="60"/>
      <c r="MUM112" s="27"/>
      <c r="MUN112" s="61"/>
      <c r="MUO112" s="61"/>
      <c r="MUP112" s="61"/>
      <c r="MUQ112" s="30"/>
      <c r="MUR112" s="30"/>
      <c r="MUS112" s="30"/>
      <c r="MUT112" s="61"/>
      <c r="MUU112" s="30"/>
      <c r="MUV112" s="30"/>
      <c r="MUW112" s="30"/>
      <c r="MUX112" s="30"/>
      <c r="MUY112" s="61"/>
      <c r="MUZ112" s="60"/>
      <c r="MVA112" s="60"/>
      <c r="MVB112" s="60"/>
      <c r="MVC112" s="27"/>
      <c r="MVD112" s="61"/>
      <c r="MVE112" s="61"/>
      <c r="MVF112" s="61"/>
      <c r="MVG112" s="30"/>
      <c r="MVH112" s="30"/>
      <c r="MVI112" s="30"/>
      <c r="MVJ112" s="61"/>
      <c r="MVK112" s="30"/>
      <c r="MVL112" s="30"/>
      <c r="MVM112" s="30"/>
      <c r="MVN112" s="30"/>
      <c r="MVO112" s="61"/>
      <c r="MVP112" s="60"/>
      <c r="MVQ112" s="60"/>
      <c r="MVR112" s="60"/>
      <c r="MVS112" s="27"/>
      <c r="MVT112" s="61"/>
      <c r="MVU112" s="61"/>
      <c r="MVV112" s="61"/>
      <c r="MVW112" s="30"/>
      <c r="MVX112" s="30"/>
      <c r="MVY112" s="30"/>
      <c r="MVZ112" s="61"/>
      <c r="MWA112" s="30"/>
      <c r="MWB112" s="30"/>
      <c r="MWC112" s="30"/>
      <c r="MWD112" s="30"/>
      <c r="MWE112" s="61"/>
      <c r="MWF112" s="60"/>
      <c r="MWG112" s="60"/>
      <c r="MWH112" s="60"/>
      <c r="MWI112" s="27"/>
      <c r="MWJ112" s="61"/>
      <c r="MWK112" s="61"/>
      <c r="MWL112" s="61"/>
      <c r="MWM112" s="30"/>
      <c r="MWN112" s="30"/>
      <c r="MWO112" s="30"/>
      <c r="MWP112" s="61"/>
      <c r="MWQ112" s="30"/>
      <c r="MWR112" s="30"/>
      <c r="MWS112" s="30"/>
      <c r="MWT112" s="30"/>
      <c r="MWU112" s="61"/>
      <c r="MWV112" s="60"/>
      <c r="MWW112" s="60"/>
      <c r="MWX112" s="60"/>
      <c r="MWY112" s="27"/>
      <c r="MWZ112" s="61"/>
      <c r="MXA112" s="61"/>
      <c r="MXB112" s="61"/>
      <c r="MXC112" s="30"/>
      <c r="MXD112" s="30"/>
      <c r="MXE112" s="30"/>
      <c r="MXF112" s="61"/>
      <c r="MXG112" s="30"/>
      <c r="MXH112" s="30"/>
      <c r="MXI112" s="30"/>
      <c r="MXJ112" s="30"/>
      <c r="MXK112" s="61"/>
      <c r="MXL112" s="60"/>
      <c r="MXM112" s="60"/>
      <c r="MXN112" s="60"/>
      <c r="MXO112" s="27"/>
      <c r="MXP112" s="61"/>
      <c r="MXQ112" s="61"/>
      <c r="MXR112" s="61"/>
      <c r="MXS112" s="30"/>
      <c r="MXT112" s="30"/>
      <c r="MXU112" s="30"/>
      <c r="MXV112" s="61"/>
      <c r="MXW112" s="30"/>
      <c r="MXX112" s="30"/>
      <c r="MXY112" s="30"/>
      <c r="MXZ112" s="30"/>
      <c r="MYA112" s="61"/>
      <c r="MYB112" s="60"/>
      <c r="MYC112" s="60"/>
      <c r="MYD112" s="60"/>
      <c r="MYE112" s="27"/>
      <c r="MYF112" s="61"/>
      <c r="MYG112" s="61"/>
      <c r="MYH112" s="61"/>
      <c r="MYI112" s="30"/>
      <c r="MYJ112" s="30"/>
      <c r="MYK112" s="30"/>
      <c r="MYL112" s="61"/>
      <c r="MYM112" s="30"/>
      <c r="MYN112" s="30"/>
      <c r="MYO112" s="30"/>
      <c r="MYP112" s="30"/>
      <c r="MYQ112" s="61"/>
      <c r="MYR112" s="60"/>
      <c r="MYS112" s="60"/>
      <c r="MYT112" s="60"/>
      <c r="MYU112" s="27"/>
      <c r="MYV112" s="61"/>
      <c r="MYW112" s="61"/>
      <c r="MYX112" s="61"/>
      <c r="MYY112" s="30"/>
      <c r="MYZ112" s="30"/>
      <c r="MZA112" s="30"/>
      <c r="MZB112" s="61"/>
      <c r="MZC112" s="30"/>
      <c r="MZD112" s="30"/>
      <c r="MZE112" s="30"/>
      <c r="MZF112" s="30"/>
      <c r="MZG112" s="61"/>
      <c r="MZH112" s="60"/>
      <c r="MZI112" s="60"/>
      <c r="MZJ112" s="60"/>
      <c r="MZK112" s="27"/>
      <c r="MZL112" s="61"/>
      <c r="MZM112" s="61"/>
      <c r="MZN112" s="61"/>
      <c r="MZO112" s="30"/>
      <c r="MZP112" s="30"/>
      <c r="MZQ112" s="30"/>
      <c r="MZR112" s="61"/>
      <c r="MZS112" s="30"/>
      <c r="MZT112" s="30"/>
      <c r="MZU112" s="30"/>
      <c r="MZV112" s="30"/>
      <c r="MZW112" s="61"/>
      <c r="MZX112" s="60"/>
      <c r="MZY112" s="60"/>
      <c r="MZZ112" s="60"/>
      <c r="NAA112" s="27"/>
      <c r="NAB112" s="61"/>
      <c r="NAC112" s="61"/>
      <c r="NAD112" s="61"/>
      <c r="NAE112" s="30"/>
      <c r="NAF112" s="30"/>
      <c r="NAG112" s="30"/>
      <c r="NAH112" s="61"/>
      <c r="NAI112" s="30"/>
      <c r="NAJ112" s="30"/>
      <c r="NAK112" s="30"/>
      <c r="NAL112" s="30"/>
      <c r="NAM112" s="61"/>
      <c r="NAN112" s="60"/>
      <c r="NAO112" s="60"/>
      <c r="NAP112" s="60"/>
      <c r="NAQ112" s="27"/>
      <c r="NAR112" s="61"/>
      <c r="NAS112" s="61"/>
      <c r="NAT112" s="61"/>
      <c r="NAU112" s="30"/>
      <c r="NAV112" s="30"/>
      <c r="NAW112" s="30"/>
      <c r="NAX112" s="61"/>
      <c r="NAY112" s="30"/>
      <c r="NAZ112" s="30"/>
      <c r="NBA112" s="30"/>
      <c r="NBB112" s="30"/>
      <c r="NBC112" s="61"/>
      <c r="NBD112" s="60"/>
      <c r="NBE112" s="60"/>
      <c r="NBF112" s="60"/>
      <c r="NBG112" s="27"/>
      <c r="NBH112" s="61"/>
      <c r="NBI112" s="61"/>
      <c r="NBJ112" s="61"/>
      <c r="NBK112" s="30"/>
      <c r="NBL112" s="30"/>
      <c r="NBM112" s="30"/>
      <c r="NBN112" s="61"/>
      <c r="NBO112" s="30"/>
      <c r="NBP112" s="30"/>
      <c r="NBQ112" s="30"/>
      <c r="NBR112" s="30"/>
      <c r="NBS112" s="61"/>
      <c r="NBT112" s="60"/>
      <c r="NBU112" s="60"/>
      <c r="NBV112" s="60"/>
      <c r="NBW112" s="27"/>
      <c r="NBX112" s="61"/>
      <c r="NBY112" s="61"/>
      <c r="NBZ112" s="61"/>
      <c r="NCA112" s="30"/>
      <c r="NCB112" s="30"/>
      <c r="NCC112" s="30"/>
      <c r="NCD112" s="61"/>
      <c r="NCE112" s="30"/>
      <c r="NCF112" s="30"/>
      <c r="NCG112" s="30"/>
      <c r="NCH112" s="30"/>
      <c r="NCI112" s="61"/>
      <c r="NCJ112" s="60"/>
      <c r="NCK112" s="60"/>
      <c r="NCL112" s="60"/>
      <c r="NCM112" s="27"/>
      <c r="NCN112" s="61"/>
      <c r="NCO112" s="61"/>
      <c r="NCP112" s="61"/>
      <c r="NCQ112" s="30"/>
      <c r="NCR112" s="30"/>
      <c r="NCS112" s="30"/>
      <c r="NCT112" s="61"/>
      <c r="NCU112" s="30"/>
      <c r="NCV112" s="30"/>
      <c r="NCW112" s="30"/>
      <c r="NCX112" s="30"/>
      <c r="NCY112" s="61"/>
      <c r="NCZ112" s="60"/>
      <c r="NDA112" s="60"/>
      <c r="NDB112" s="60"/>
      <c r="NDC112" s="27"/>
      <c r="NDD112" s="61"/>
      <c r="NDE112" s="61"/>
      <c r="NDF112" s="61"/>
      <c r="NDG112" s="30"/>
      <c r="NDH112" s="30"/>
      <c r="NDI112" s="30"/>
      <c r="NDJ112" s="61"/>
      <c r="NDK112" s="30"/>
      <c r="NDL112" s="30"/>
      <c r="NDM112" s="30"/>
      <c r="NDN112" s="30"/>
      <c r="NDO112" s="61"/>
      <c r="NDP112" s="60"/>
      <c r="NDQ112" s="60"/>
      <c r="NDR112" s="60"/>
      <c r="NDS112" s="27"/>
      <c r="NDT112" s="61"/>
      <c r="NDU112" s="61"/>
      <c r="NDV112" s="61"/>
      <c r="NDW112" s="30"/>
      <c r="NDX112" s="30"/>
      <c r="NDY112" s="30"/>
      <c r="NDZ112" s="61"/>
      <c r="NEA112" s="30"/>
      <c r="NEB112" s="30"/>
      <c r="NEC112" s="30"/>
      <c r="NED112" s="30"/>
      <c r="NEE112" s="61"/>
      <c r="NEF112" s="60"/>
      <c r="NEG112" s="60"/>
      <c r="NEH112" s="60"/>
      <c r="NEI112" s="27"/>
      <c r="NEJ112" s="61"/>
      <c r="NEK112" s="61"/>
      <c r="NEL112" s="61"/>
      <c r="NEM112" s="30"/>
      <c r="NEN112" s="30"/>
      <c r="NEO112" s="30"/>
      <c r="NEP112" s="61"/>
      <c r="NEQ112" s="30"/>
      <c r="NER112" s="30"/>
      <c r="NES112" s="30"/>
      <c r="NET112" s="30"/>
      <c r="NEU112" s="61"/>
      <c r="NEV112" s="60"/>
      <c r="NEW112" s="60"/>
      <c r="NEX112" s="60"/>
      <c r="NEY112" s="27"/>
      <c r="NEZ112" s="61"/>
      <c r="NFA112" s="61"/>
      <c r="NFB112" s="61"/>
      <c r="NFC112" s="30"/>
      <c r="NFD112" s="30"/>
      <c r="NFE112" s="30"/>
      <c r="NFF112" s="61"/>
      <c r="NFG112" s="30"/>
      <c r="NFH112" s="30"/>
      <c r="NFI112" s="30"/>
      <c r="NFJ112" s="30"/>
      <c r="NFK112" s="61"/>
      <c r="NFL112" s="60"/>
      <c r="NFM112" s="60"/>
      <c r="NFN112" s="60"/>
      <c r="NFO112" s="27"/>
      <c r="NFP112" s="61"/>
      <c r="NFQ112" s="61"/>
      <c r="NFR112" s="61"/>
      <c r="NFS112" s="30"/>
      <c r="NFT112" s="30"/>
      <c r="NFU112" s="30"/>
      <c r="NFV112" s="61"/>
      <c r="NFW112" s="30"/>
      <c r="NFX112" s="30"/>
      <c r="NFY112" s="30"/>
      <c r="NFZ112" s="30"/>
      <c r="NGA112" s="61"/>
      <c r="NGB112" s="60"/>
      <c r="NGC112" s="60"/>
      <c r="NGD112" s="60"/>
      <c r="NGE112" s="27"/>
      <c r="NGF112" s="61"/>
      <c r="NGG112" s="61"/>
      <c r="NGH112" s="61"/>
      <c r="NGI112" s="30"/>
      <c r="NGJ112" s="30"/>
      <c r="NGK112" s="30"/>
      <c r="NGL112" s="61"/>
      <c r="NGM112" s="30"/>
      <c r="NGN112" s="30"/>
      <c r="NGO112" s="30"/>
      <c r="NGP112" s="30"/>
      <c r="NGQ112" s="61"/>
      <c r="NGR112" s="60"/>
      <c r="NGS112" s="60"/>
      <c r="NGT112" s="60"/>
      <c r="NGU112" s="27"/>
      <c r="NGV112" s="61"/>
      <c r="NGW112" s="61"/>
      <c r="NGX112" s="61"/>
      <c r="NGY112" s="30"/>
      <c r="NGZ112" s="30"/>
      <c r="NHA112" s="30"/>
      <c r="NHB112" s="61"/>
      <c r="NHC112" s="30"/>
      <c r="NHD112" s="30"/>
      <c r="NHE112" s="30"/>
      <c r="NHF112" s="30"/>
      <c r="NHG112" s="61"/>
      <c r="NHH112" s="60"/>
      <c r="NHI112" s="60"/>
      <c r="NHJ112" s="60"/>
      <c r="NHK112" s="27"/>
      <c r="NHL112" s="61"/>
      <c r="NHM112" s="61"/>
      <c r="NHN112" s="61"/>
      <c r="NHO112" s="30"/>
      <c r="NHP112" s="30"/>
      <c r="NHQ112" s="30"/>
      <c r="NHR112" s="61"/>
      <c r="NHS112" s="30"/>
      <c r="NHT112" s="30"/>
      <c r="NHU112" s="30"/>
      <c r="NHV112" s="30"/>
      <c r="NHW112" s="61"/>
      <c r="NHX112" s="60"/>
      <c r="NHY112" s="60"/>
      <c r="NHZ112" s="60"/>
      <c r="NIA112" s="27"/>
      <c r="NIB112" s="61"/>
      <c r="NIC112" s="61"/>
      <c r="NID112" s="61"/>
      <c r="NIE112" s="30"/>
      <c r="NIF112" s="30"/>
      <c r="NIG112" s="30"/>
      <c r="NIH112" s="61"/>
      <c r="NII112" s="30"/>
      <c r="NIJ112" s="30"/>
      <c r="NIK112" s="30"/>
      <c r="NIL112" s="30"/>
      <c r="NIM112" s="61"/>
      <c r="NIN112" s="60"/>
      <c r="NIO112" s="60"/>
      <c r="NIP112" s="60"/>
      <c r="NIQ112" s="27"/>
      <c r="NIR112" s="61"/>
      <c r="NIS112" s="61"/>
      <c r="NIT112" s="61"/>
      <c r="NIU112" s="30"/>
      <c r="NIV112" s="30"/>
      <c r="NIW112" s="30"/>
      <c r="NIX112" s="61"/>
      <c r="NIY112" s="30"/>
      <c r="NIZ112" s="30"/>
      <c r="NJA112" s="30"/>
      <c r="NJB112" s="30"/>
      <c r="NJC112" s="61"/>
      <c r="NJD112" s="60"/>
      <c r="NJE112" s="60"/>
      <c r="NJF112" s="60"/>
      <c r="NJG112" s="27"/>
      <c r="NJH112" s="61"/>
      <c r="NJI112" s="61"/>
      <c r="NJJ112" s="61"/>
      <c r="NJK112" s="30"/>
      <c r="NJL112" s="30"/>
      <c r="NJM112" s="30"/>
      <c r="NJN112" s="61"/>
      <c r="NJO112" s="30"/>
      <c r="NJP112" s="30"/>
      <c r="NJQ112" s="30"/>
      <c r="NJR112" s="30"/>
      <c r="NJS112" s="61"/>
      <c r="NJT112" s="60"/>
      <c r="NJU112" s="60"/>
      <c r="NJV112" s="60"/>
      <c r="NJW112" s="27"/>
      <c r="NJX112" s="61"/>
      <c r="NJY112" s="61"/>
      <c r="NJZ112" s="61"/>
      <c r="NKA112" s="30"/>
      <c r="NKB112" s="30"/>
      <c r="NKC112" s="30"/>
      <c r="NKD112" s="61"/>
      <c r="NKE112" s="30"/>
      <c r="NKF112" s="30"/>
      <c r="NKG112" s="30"/>
      <c r="NKH112" s="30"/>
      <c r="NKI112" s="61"/>
      <c r="NKJ112" s="60"/>
      <c r="NKK112" s="60"/>
      <c r="NKL112" s="60"/>
      <c r="NKM112" s="27"/>
      <c r="NKN112" s="61"/>
      <c r="NKO112" s="61"/>
      <c r="NKP112" s="61"/>
      <c r="NKQ112" s="30"/>
      <c r="NKR112" s="30"/>
      <c r="NKS112" s="30"/>
      <c r="NKT112" s="61"/>
      <c r="NKU112" s="30"/>
      <c r="NKV112" s="30"/>
      <c r="NKW112" s="30"/>
      <c r="NKX112" s="30"/>
      <c r="NKY112" s="61"/>
      <c r="NKZ112" s="60"/>
      <c r="NLA112" s="60"/>
      <c r="NLB112" s="60"/>
      <c r="NLC112" s="27"/>
      <c r="NLD112" s="61"/>
      <c r="NLE112" s="61"/>
      <c r="NLF112" s="61"/>
      <c r="NLG112" s="30"/>
      <c r="NLH112" s="30"/>
      <c r="NLI112" s="30"/>
      <c r="NLJ112" s="61"/>
      <c r="NLK112" s="30"/>
      <c r="NLL112" s="30"/>
      <c r="NLM112" s="30"/>
      <c r="NLN112" s="30"/>
      <c r="NLO112" s="61"/>
      <c r="NLP112" s="60"/>
      <c r="NLQ112" s="60"/>
      <c r="NLR112" s="60"/>
      <c r="NLS112" s="27"/>
      <c r="NLT112" s="61"/>
      <c r="NLU112" s="61"/>
      <c r="NLV112" s="61"/>
      <c r="NLW112" s="30"/>
      <c r="NLX112" s="30"/>
      <c r="NLY112" s="30"/>
      <c r="NLZ112" s="61"/>
      <c r="NMA112" s="30"/>
      <c r="NMB112" s="30"/>
      <c r="NMC112" s="30"/>
      <c r="NMD112" s="30"/>
      <c r="NME112" s="61"/>
      <c r="NMF112" s="60"/>
      <c r="NMG112" s="60"/>
      <c r="NMH112" s="60"/>
      <c r="NMI112" s="27"/>
      <c r="NMJ112" s="61"/>
      <c r="NMK112" s="61"/>
      <c r="NML112" s="61"/>
      <c r="NMM112" s="30"/>
      <c r="NMN112" s="30"/>
      <c r="NMO112" s="30"/>
      <c r="NMP112" s="61"/>
      <c r="NMQ112" s="30"/>
      <c r="NMR112" s="30"/>
      <c r="NMS112" s="30"/>
      <c r="NMT112" s="30"/>
      <c r="NMU112" s="61"/>
      <c r="NMV112" s="60"/>
      <c r="NMW112" s="60"/>
      <c r="NMX112" s="60"/>
      <c r="NMY112" s="27"/>
      <c r="NMZ112" s="61"/>
      <c r="NNA112" s="61"/>
      <c r="NNB112" s="61"/>
      <c r="NNC112" s="30"/>
      <c r="NND112" s="30"/>
      <c r="NNE112" s="30"/>
      <c r="NNF112" s="61"/>
      <c r="NNG112" s="30"/>
      <c r="NNH112" s="30"/>
      <c r="NNI112" s="30"/>
      <c r="NNJ112" s="30"/>
      <c r="NNK112" s="61"/>
      <c r="NNL112" s="60"/>
      <c r="NNM112" s="60"/>
      <c r="NNN112" s="60"/>
      <c r="NNO112" s="27"/>
      <c r="NNP112" s="61"/>
      <c r="NNQ112" s="61"/>
      <c r="NNR112" s="61"/>
      <c r="NNS112" s="30"/>
      <c r="NNT112" s="30"/>
      <c r="NNU112" s="30"/>
      <c r="NNV112" s="61"/>
      <c r="NNW112" s="30"/>
      <c r="NNX112" s="30"/>
      <c r="NNY112" s="30"/>
      <c r="NNZ112" s="30"/>
      <c r="NOA112" s="61"/>
      <c r="NOB112" s="60"/>
      <c r="NOC112" s="60"/>
      <c r="NOD112" s="60"/>
      <c r="NOE112" s="27"/>
      <c r="NOF112" s="61"/>
      <c r="NOG112" s="61"/>
      <c r="NOH112" s="61"/>
      <c r="NOI112" s="30"/>
      <c r="NOJ112" s="30"/>
      <c r="NOK112" s="30"/>
      <c r="NOL112" s="61"/>
      <c r="NOM112" s="30"/>
      <c r="NON112" s="30"/>
      <c r="NOO112" s="30"/>
      <c r="NOP112" s="30"/>
      <c r="NOQ112" s="61"/>
      <c r="NOR112" s="60"/>
      <c r="NOS112" s="60"/>
      <c r="NOT112" s="60"/>
      <c r="NOU112" s="27"/>
      <c r="NOV112" s="61"/>
      <c r="NOW112" s="61"/>
      <c r="NOX112" s="61"/>
      <c r="NOY112" s="30"/>
      <c r="NOZ112" s="30"/>
      <c r="NPA112" s="30"/>
      <c r="NPB112" s="61"/>
      <c r="NPC112" s="30"/>
      <c r="NPD112" s="30"/>
      <c r="NPE112" s="30"/>
      <c r="NPF112" s="30"/>
      <c r="NPG112" s="61"/>
      <c r="NPH112" s="60"/>
      <c r="NPI112" s="60"/>
      <c r="NPJ112" s="60"/>
      <c r="NPK112" s="27"/>
      <c r="NPL112" s="61"/>
      <c r="NPM112" s="61"/>
      <c r="NPN112" s="61"/>
      <c r="NPO112" s="30"/>
      <c r="NPP112" s="30"/>
      <c r="NPQ112" s="30"/>
      <c r="NPR112" s="61"/>
      <c r="NPS112" s="30"/>
      <c r="NPT112" s="30"/>
      <c r="NPU112" s="30"/>
      <c r="NPV112" s="30"/>
      <c r="NPW112" s="61"/>
      <c r="NPX112" s="60"/>
      <c r="NPY112" s="60"/>
      <c r="NPZ112" s="60"/>
      <c r="NQA112" s="27"/>
      <c r="NQB112" s="61"/>
      <c r="NQC112" s="61"/>
      <c r="NQD112" s="61"/>
      <c r="NQE112" s="30"/>
      <c r="NQF112" s="30"/>
      <c r="NQG112" s="30"/>
      <c r="NQH112" s="61"/>
      <c r="NQI112" s="30"/>
      <c r="NQJ112" s="30"/>
      <c r="NQK112" s="30"/>
      <c r="NQL112" s="30"/>
      <c r="NQM112" s="61"/>
      <c r="NQN112" s="60"/>
      <c r="NQO112" s="60"/>
      <c r="NQP112" s="60"/>
      <c r="NQQ112" s="27"/>
      <c r="NQR112" s="61"/>
      <c r="NQS112" s="61"/>
      <c r="NQT112" s="61"/>
      <c r="NQU112" s="30"/>
      <c r="NQV112" s="30"/>
      <c r="NQW112" s="30"/>
      <c r="NQX112" s="61"/>
      <c r="NQY112" s="30"/>
      <c r="NQZ112" s="30"/>
      <c r="NRA112" s="30"/>
      <c r="NRB112" s="30"/>
      <c r="NRC112" s="61"/>
      <c r="NRD112" s="60"/>
      <c r="NRE112" s="60"/>
      <c r="NRF112" s="60"/>
      <c r="NRG112" s="27"/>
      <c r="NRH112" s="61"/>
      <c r="NRI112" s="61"/>
      <c r="NRJ112" s="61"/>
      <c r="NRK112" s="30"/>
      <c r="NRL112" s="30"/>
      <c r="NRM112" s="30"/>
      <c r="NRN112" s="61"/>
      <c r="NRO112" s="30"/>
      <c r="NRP112" s="30"/>
      <c r="NRQ112" s="30"/>
      <c r="NRR112" s="30"/>
      <c r="NRS112" s="61"/>
      <c r="NRT112" s="60"/>
      <c r="NRU112" s="60"/>
      <c r="NRV112" s="60"/>
      <c r="NRW112" s="27"/>
      <c r="NRX112" s="61"/>
      <c r="NRY112" s="61"/>
      <c r="NRZ112" s="61"/>
      <c r="NSA112" s="30"/>
      <c r="NSB112" s="30"/>
      <c r="NSC112" s="30"/>
      <c r="NSD112" s="61"/>
      <c r="NSE112" s="30"/>
      <c r="NSF112" s="30"/>
      <c r="NSG112" s="30"/>
      <c r="NSH112" s="30"/>
      <c r="NSI112" s="61"/>
      <c r="NSJ112" s="60"/>
      <c r="NSK112" s="60"/>
      <c r="NSL112" s="60"/>
      <c r="NSM112" s="27"/>
      <c r="NSN112" s="61"/>
      <c r="NSO112" s="61"/>
      <c r="NSP112" s="61"/>
      <c r="NSQ112" s="30"/>
      <c r="NSR112" s="30"/>
      <c r="NSS112" s="30"/>
      <c r="NST112" s="61"/>
      <c r="NSU112" s="30"/>
      <c r="NSV112" s="30"/>
      <c r="NSW112" s="30"/>
      <c r="NSX112" s="30"/>
      <c r="NSY112" s="61"/>
      <c r="NSZ112" s="60"/>
      <c r="NTA112" s="60"/>
      <c r="NTB112" s="60"/>
      <c r="NTC112" s="27"/>
      <c r="NTD112" s="61"/>
      <c r="NTE112" s="61"/>
      <c r="NTF112" s="61"/>
      <c r="NTG112" s="30"/>
      <c r="NTH112" s="30"/>
      <c r="NTI112" s="30"/>
      <c r="NTJ112" s="61"/>
      <c r="NTK112" s="30"/>
      <c r="NTL112" s="30"/>
      <c r="NTM112" s="30"/>
      <c r="NTN112" s="30"/>
      <c r="NTO112" s="61"/>
      <c r="NTP112" s="60"/>
      <c r="NTQ112" s="60"/>
      <c r="NTR112" s="60"/>
      <c r="NTS112" s="27"/>
      <c r="NTT112" s="61"/>
      <c r="NTU112" s="61"/>
      <c r="NTV112" s="61"/>
      <c r="NTW112" s="30"/>
      <c r="NTX112" s="30"/>
      <c r="NTY112" s="30"/>
      <c r="NTZ112" s="61"/>
      <c r="NUA112" s="30"/>
      <c r="NUB112" s="30"/>
      <c r="NUC112" s="30"/>
      <c r="NUD112" s="30"/>
      <c r="NUE112" s="61"/>
      <c r="NUF112" s="60"/>
      <c r="NUG112" s="60"/>
      <c r="NUH112" s="60"/>
      <c r="NUI112" s="27"/>
      <c r="NUJ112" s="61"/>
      <c r="NUK112" s="61"/>
      <c r="NUL112" s="61"/>
      <c r="NUM112" s="30"/>
      <c r="NUN112" s="30"/>
      <c r="NUO112" s="30"/>
      <c r="NUP112" s="61"/>
      <c r="NUQ112" s="30"/>
      <c r="NUR112" s="30"/>
      <c r="NUS112" s="30"/>
      <c r="NUT112" s="30"/>
      <c r="NUU112" s="61"/>
      <c r="NUV112" s="60"/>
      <c r="NUW112" s="60"/>
      <c r="NUX112" s="60"/>
      <c r="NUY112" s="27"/>
      <c r="NUZ112" s="61"/>
      <c r="NVA112" s="61"/>
      <c r="NVB112" s="61"/>
      <c r="NVC112" s="30"/>
      <c r="NVD112" s="30"/>
      <c r="NVE112" s="30"/>
      <c r="NVF112" s="61"/>
      <c r="NVG112" s="30"/>
      <c r="NVH112" s="30"/>
      <c r="NVI112" s="30"/>
      <c r="NVJ112" s="30"/>
      <c r="NVK112" s="61"/>
      <c r="NVL112" s="60"/>
      <c r="NVM112" s="60"/>
      <c r="NVN112" s="60"/>
      <c r="NVO112" s="27"/>
      <c r="NVP112" s="61"/>
      <c r="NVQ112" s="61"/>
      <c r="NVR112" s="61"/>
      <c r="NVS112" s="30"/>
      <c r="NVT112" s="30"/>
      <c r="NVU112" s="30"/>
      <c r="NVV112" s="61"/>
      <c r="NVW112" s="30"/>
      <c r="NVX112" s="30"/>
      <c r="NVY112" s="30"/>
      <c r="NVZ112" s="30"/>
      <c r="NWA112" s="61"/>
      <c r="NWB112" s="60"/>
      <c r="NWC112" s="60"/>
      <c r="NWD112" s="60"/>
      <c r="NWE112" s="27"/>
      <c r="NWF112" s="61"/>
      <c r="NWG112" s="61"/>
      <c r="NWH112" s="61"/>
      <c r="NWI112" s="30"/>
      <c r="NWJ112" s="30"/>
      <c r="NWK112" s="30"/>
      <c r="NWL112" s="61"/>
      <c r="NWM112" s="30"/>
      <c r="NWN112" s="30"/>
      <c r="NWO112" s="30"/>
      <c r="NWP112" s="30"/>
      <c r="NWQ112" s="61"/>
      <c r="NWR112" s="60"/>
      <c r="NWS112" s="60"/>
      <c r="NWT112" s="60"/>
      <c r="NWU112" s="27"/>
      <c r="NWV112" s="61"/>
      <c r="NWW112" s="61"/>
      <c r="NWX112" s="61"/>
      <c r="NWY112" s="30"/>
      <c r="NWZ112" s="30"/>
      <c r="NXA112" s="30"/>
      <c r="NXB112" s="61"/>
      <c r="NXC112" s="30"/>
      <c r="NXD112" s="30"/>
      <c r="NXE112" s="30"/>
      <c r="NXF112" s="30"/>
      <c r="NXG112" s="61"/>
      <c r="NXH112" s="60"/>
      <c r="NXI112" s="60"/>
      <c r="NXJ112" s="60"/>
      <c r="NXK112" s="27"/>
      <c r="NXL112" s="61"/>
      <c r="NXM112" s="61"/>
      <c r="NXN112" s="61"/>
      <c r="NXO112" s="30"/>
      <c r="NXP112" s="30"/>
      <c r="NXQ112" s="30"/>
      <c r="NXR112" s="61"/>
      <c r="NXS112" s="30"/>
      <c r="NXT112" s="30"/>
      <c r="NXU112" s="30"/>
      <c r="NXV112" s="30"/>
      <c r="NXW112" s="61"/>
      <c r="NXX112" s="60"/>
      <c r="NXY112" s="60"/>
      <c r="NXZ112" s="60"/>
      <c r="NYA112" s="27"/>
      <c r="NYB112" s="61"/>
      <c r="NYC112" s="61"/>
      <c r="NYD112" s="61"/>
      <c r="NYE112" s="30"/>
      <c r="NYF112" s="30"/>
      <c r="NYG112" s="30"/>
      <c r="NYH112" s="61"/>
      <c r="NYI112" s="30"/>
      <c r="NYJ112" s="30"/>
      <c r="NYK112" s="30"/>
      <c r="NYL112" s="30"/>
      <c r="NYM112" s="61"/>
      <c r="NYN112" s="60"/>
      <c r="NYO112" s="60"/>
      <c r="NYP112" s="60"/>
      <c r="NYQ112" s="27"/>
      <c r="NYR112" s="61"/>
      <c r="NYS112" s="61"/>
      <c r="NYT112" s="61"/>
      <c r="NYU112" s="30"/>
      <c r="NYV112" s="30"/>
      <c r="NYW112" s="30"/>
      <c r="NYX112" s="61"/>
      <c r="NYY112" s="30"/>
      <c r="NYZ112" s="30"/>
      <c r="NZA112" s="30"/>
      <c r="NZB112" s="30"/>
      <c r="NZC112" s="61"/>
      <c r="NZD112" s="60"/>
      <c r="NZE112" s="60"/>
      <c r="NZF112" s="60"/>
      <c r="NZG112" s="27"/>
      <c r="NZH112" s="61"/>
      <c r="NZI112" s="61"/>
      <c r="NZJ112" s="61"/>
      <c r="NZK112" s="30"/>
      <c r="NZL112" s="30"/>
      <c r="NZM112" s="30"/>
      <c r="NZN112" s="61"/>
      <c r="NZO112" s="30"/>
      <c r="NZP112" s="30"/>
      <c r="NZQ112" s="30"/>
      <c r="NZR112" s="30"/>
      <c r="NZS112" s="61"/>
      <c r="NZT112" s="60"/>
      <c r="NZU112" s="60"/>
      <c r="NZV112" s="60"/>
      <c r="NZW112" s="27"/>
      <c r="NZX112" s="61"/>
      <c r="NZY112" s="61"/>
      <c r="NZZ112" s="61"/>
      <c r="OAA112" s="30"/>
      <c r="OAB112" s="30"/>
      <c r="OAC112" s="30"/>
      <c r="OAD112" s="61"/>
      <c r="OAE112" s="30"/>
      <c r="OAF112" s="30"/>
      <c r="OAG112" s="30"/>
      <c r="OAH112" s="30"/>
      <c r="OAI112" s="61"/>
      <c r="OAJ112" s="60"/>
      <c r="OAK112" s="60"/>
      <c r="OAL112" s="60"/>
      <c r="OAM112" s="27"/>
      <c r="OAN112" s="61"/>
      <c r="OAO112" s="61"/>
      <c r="OAP112" s="61"/>
      <c r="OAQ112" s="30"/>
      <c r="OAR112" s="30"/>
      <c r="OAS112" s="30"/>
      <c r="OAT112" s="61"/>
      <c r="OAU112" s="30"/>
      <c r="OAV112" s="30"/>
      <c r="OAW112" s="30"/>
      <c r="OAX112" s="30"/>
      <c r="OAY112" s="61"/>
      <c r="OAZ112" s="60"/>
      <c r="OBA112" s="60"/>
      <c r="OBB112" s="60"/>
      <c r="OBC112" s="27"/>
      <c r="OBD112" s="61"/>
      <c r="OBE112" s="61"/>
      <c r="OBF112" s="61"/>
      <c r="OBG112" s="30"/>
      <c r="OBH112" s="30"/>
      <c r="OBI112" s="30"/>
      <c r="OBJ112" s="61"/>
      <c r="OBK112" s="30"/>
      <c r="OBL112" s="30"/>
      <c r="OBM112" s="30"/>
      <c r="OBN112" s="30"/>
      <c r="OBO112" s="61"/>
      <c r="OBP112" s="60"/>
      <c r="OBQ112" s="60"/>
      <c r="OBR112" s="60"/>
      <c r="OBS112" s="27"/>
      <c r="OBT112" s="61"/>
      <c r="OBU112" s="61"/>
      <c r="OBV112" s="61"/>
      <c r="OBW112" s="30"/>
      <c r="OBX112" s="30"/>
      <c r="OBY112" s="30"/>
      <c r="OBZ112" s="61"/>
      <c r="OCA112" s="30"/>
      <c r="OCB112" s="30"/>
      <c r="OCC112" s="30"/>
      <c r="OCD112" s="30"/>
      <c r="OCE112" s="61"/>
      <c r="OCF112" s="60"/>
      <c r="OCG112" s="60"/>
      <c r="OCH112" s="60"/>
      <c r="OCI112" s="27"/>
      <c r="OCJ112" s="61"/>
      <c r="OCK112" s="61"/>
      <c r="OCL112" s="61"/>
      <c r="OCM112" s="30"/>
      <c r="OCN112" s="30"/>
      <c r="OCO112" s="30"/>
      <c r="OCP112" s="61"/>
      <c r="OCQ112" s="30"/>
      <c r="OCR112" s="30"/>
      <c r="OCS112" s="30"/>
      <c r="OCT112" s="30"/>
      <c r="OCU112" s="61"/>
      <c r="OCV112" s="60"/>
      <c r="OCW112" s="60"/>
      <c r="OCX112" s="60"/>
      <c r="OCY112" s="27"/>
      <c r="OCZ112" s="61"/>
      <c r="ODA112" s="61"/>
      <c r="ODB112" s="61"/>
      <c r="ODC112" s="30"/>
      <c r="ODD112" s="30"/>
      <c r="ODE112" s="30"/>
      <c r="ODF112" s="61"/>
      <c r="ODG112" s="30"/>
      <c r="ODH112" s="30"/>
      <c r="ODI112" s="30"/>
      <c r="ODJ112" s="30"/>
      <c r="ODK112" s="61"/>
      <c r="ODL112" s="60"/>
      <c r="ODM112" s="60"/>
      <c r="ODN112" s="60"/>
      <c r="ODO112" s="27"/>
      <c r="ODP112" s="61"/>
      <c r="ODQ112" s="61"/>
      <c r="ODR112" s="61"/>
      <c r="ODS112" s="30"/>
      <c r="ODT112" s="30"/>
      <c r="ODU112" s="30"/>
      <c r="ODV112" s="61"/>
      <c r="ODW112" s="30"/>
      <c r="ODX112" s="30"/>
      <c r="ODY112" s="30"/>
      <c r="ODZ112" s="30"/>
      <c r="OEA112" s="61"/>
      <c r="OEB112" s="60"/>
      <c r="OEC112" s="60"/>
      <c r="OED112" s="60"/>
      <c r="OEE112" s="27"/>
      <c r="OEF112" s="61"/>
      <c r="OEG112" s="61"/>
      <c r="OEH112" s="61"/>
      <c r="OEI112" s="30"/>
      <c r="OEJ112" s="30"/>
      <c r="OEK112" s="30"/>
      <c r="OEL112" s="61"/>
      <c r="OEM112" s="30"/>
      <c r="OEN112" s="30"/>
      <c r="OEO112" s="30"/>
      <c r="OEP112" s="30"/>
      <c r="OEQ112" s="61"/>
      <c r="OER112" s="60"/>
      <c r="OES112" s="60"/>
      <c r="OET112" s="60"/>
      <c r="OEU112" s="27"/>
      <c r="OEV112" s="61"/>
      <c r="OEW112" s="61"/>
      <c r="OEX112" s="61"/>
      <c r="OEY112" s="30"/>
      <c r="OEZ112" s="30"/>
      <c r="OFA112" s="30"/>
      <c r="OFB112" s="61"/>
      <c r="OFC112" s="30"/>
      <c r="OFD112" s="30"/>
      <c r="OFE112" s="30"/>
      <c r="OFF112" s="30"/>
      <c r="OFG112" s="61"/>
      <c r="OFH112" s="60"/>
      <c r="OFI112" s="60"/>
      <c r="OFJ112" s="60"/>
      <c r="OFK112" s="27"/>
      <c r="OFL112" s="61"/>
      <c r="OFM112" s="61"/>
      <c r="OFN112" s="61"/>
      <c r="OFO112" s="30"/>
      <c r="OFP112" s="30"/>
      <c r="OFQ112" s="30"/>
      <c r="OFR112" s="61"/>
      <c r="OFS112" s="30"/>
      <c r="OFT112" s="30"/>
      <c r="OFU112" s="30"/>
      <c r="OFV112" s="30"/>
      <c r="OFW112" s="61"/>
      <c r="OFX112" s="60"/>
      <c r="OFY112" s="60"/>
      <c r="OFZ112" s="60"/>
      <c r="OGA112" s="27"/>
      <c r="OGB112" s="61"/>
      <c r="OGC112" s="61"/>
      <c r="OGD112" s="61"/>
      <c r="OGE112" s="30"/>
      <c r="OGF112" s="30"/>
      <c r="OGG112" s="30"/>
      <c r="OGH112" s="61"/>
      <c r="OGI112" s="30"/>
      <c r="OGJ112" s="30"/>
      <c r="OGK112" s="30"/>
      <c r="OGL112" s="30"/>
      <c r="OGM112" s="61"/>
      <c r="OGN112" s="60"/>
      <c r="OGO112" s="60"/>
      <c r="OGP112" s="60"/>
      <c r="OGQ112" s="27"/>
      <c r="OGR112" s="61"/>
      <c r="OGS112" s="61"/>
      <c r="OGT112" s="61"/>
      <c r="OGU112" s="30"/>
      <c r="OGV112" s="30"/>
      <c r="OGW112" s="30"/>
      <c r="OGX112" s="61"/>
      <c r="OGY112" s="30"/>
      <c r="OGZ112" s="30"/>
      <c r="OHA112" s="30"/>
      <c r="OHB112" s="30"/>
      <c r="OHC112" s="61"/>
      <c r="OHD112" s="60"/>
      <c r="OHE112" s="60"/>
      <c r="OHF112" s="60"/>
      <c r="OHG112" s="27"/>
      <c r="OHH112" s="61"/>
      <c r="OHI112" s="61"/>
      <c r="OHJ112" s="61"/>
      <c r="OHK112" s="30"/>
      <c r="OHL112" s="30"/>
      <c r="OHM112" s="30"/>
      <c r="OHN112" s="61"/>
      <c r="OHO112" s="30"/>
      <c r="OHP112" s="30"/>
      <c r="OHQ112" s="30"/>
      <c r="OHR112" s="30"/>
      <c r="OHS112" s="61"/>
      <c r="OHT112" s="60"/>
      <c r="OHU112" s="60"/>
      <c r="OHV112" s="60"/>
      <c r="OHW112" s="27"/>
      <c r="OHX112" s="61"/>
      <c r="OHY112" s="61"/>
      <c r="OHZ112" s="61"/>
      <c r="OIA112" s="30"/>
      <c r="OIB112" s="30"/>
      <c r="OIC112" s="30"/>
      <c r="OID112" s="61"/>
      <c r="OIE112" s="30"/>
      <c r="OIF112" s="30"/>
      <c r="OIG112" s="30"/>
      <c r="OIH112" s="30"/>
      <c r="OII112" s="61"/>
      <c r="OIJ112" s="60"/>
      <c r="OIK112" s="60"/>
      <c r="OIL112" s="60"/>
      <c r="OIM112" s="27"/>
      <c r="OIN112" s="61"/>
      <c r="OIO112" s="61"/>
      <c r="OIP112" s="61"/>
      <c r="OIQ112" s="30"/>
      <c r="OIR112" s="30"/>
      <c r="OIS112" s="30"/>
      <c r="OIT112" s="61"/>
      <c r="OIU112" s="30"/>
      <c r="OIV112" s="30"/>
      <c r="OIW112" s="30"/>
      <c r="OIX112" s="30"/>
      <c r="OIY112" s="61"/>
      <c r="OIZ112" s="60"/>
      <c r="OJA112" s="60"/>
      <c r="OJB112" s="60"/>
      <c r="OJC112" s="27"/>
      <c r="OJD112" s="61"/>
      <c r="OJE112" s="61"/>
      <c r="OJF112" s="61"/>
      <c r="OJG112" s="30"/>
      <c r="OJH112" s="30"/>
      <c r="OJI112" s="30"/>
      <c r="OJJ112" s="61"/>
      <c r="OJK112" s="30"/>
      <c r="OJL112" s="30"/>
      <c r="OJM112" s="30"/>
      <c r="OJN112" s="30"/>
      <c r="OJO112" s="61"/>
      <c r="OJP112" s="60"/>
      <c r="OJQ112" s="60"/>
      <c r="OJR112" s="60"/>
      <c r="OJS112" s="27"/>
      <c r="OJT112" s="61"/>
      <c r="OJU112" s="61"/>
      <c r="OJV112" s="61"/>
      <c r="OJW112" s="30"/>
      <c r="OJX112" s="30"/>
      <c r="OJY112" s="30"/>
      <c r="OJZ112" s="61"/>
      <c r="OKA112" s="30"/>
      <c r="OKB112" s="30"/>
      <c r="OKC112" s="30"/>
      <c r="OKD112" s="30"/>
      <c r="OKE112" s="61"/>
      <c r="OKF112" s="60"/>
      <c r="OKG112" s="60"/>
      <c r="OKH112" s="60"/>
      <c r="OKI112" s="27"/>
      <c r="OKJ112" s="61"/>
      <c r="OKK112" s="61"/>
      <c r="OKL112" s="61"/>
      <c r="OKM112" s="30"/>
      <c r="OKN112" s="30"/>
      <c r="OKO112" s="30"/>
      <c r="OKP112" s="61"/>
      <c r="OKQ112" s="30"/>
      <c r="OKR112" s="30"/>
      <c r="OKS112" s="30"/>
      <c r="OKT112" s="30"/>
      <c r="OKU112" s="61"/>
      <c r="OKV112" s="60"/>
      <c r="OKW112" s="60"/>
      <c r="OKX112" s="60"/>
      <c r="OKY112" s="27"/>
      <c r="OKZ112" s="61"/>
      <c r="OLA112" s="61"/>
      <c r="OLB112" s="61"/>
      <c r="OLC112" s="30"/>
      <c r="OLD112" s="30"/>
      <c r="OLE112" s="30"/>
      <c r="OLF112" s="61"/>
      <c r="OLG112" s="30"/>
      <c r="OLH112" s="30"/>
      <c r="OLI112" s="30"/>
      <c r="OLJ112" s="30"/>
      <c r="OLK112" s="61"/>
      <c r="OLL112" s="60"/>
      <c r="OLM112" s="60"/>
      <c r="OLN112" s="60"/>
      <c r="OLO112" s="27"/>
      <c r="OLP112" s="61"/>
      <c r="OLQ112" s="61"/>
      <c r="OLR112" s="61"/>
      <c r="OLS112" s="30"/>
      <c r="OLT112" s="30"/>
      <c r="OLU112" s="30"/>
      <c r="OLV112" s="61"/>
      <c r="OLW112" s="30"/>
      <c r="OLX112" s="30"/>
      <c r="OLY112" s="30"/>
      <c r="OLZ112" s="30"/>
      <c r="OMA112" s="61"/>
      <c r="OMB112" s="60"/>
      <c r="OMC112" s="60"/>
      <c r="OMD112" s="60"/>
      <c r="OME112" s="27"/>
      <c r="OMF112" s="61"/>
      <c r="OMG112" s="61"/>
      <c r="OMH112" s="61"/>
      <c r="OMI112" s="30"/>
      <c r="OMJ112" s="30"/>
      <c r="OMK112" s="30"/>
      <c r="OML112" s="61"/>
      <c r="OMM112" s="30"/>
      <c r="OMN112" s="30"/>
      <c r="OMO112" s="30"/>
      <c r="OMP112" s="30"/>
      <c r="OMQ112" s="61"/>
      <c r="OMR112" s="60"/>
      <c r="OMS112" s="60"/>
      <c r="OMT112" s="60"/>
      <c r="OMU112" s="27"/>
      <c r="OMV112" s="61"/>
      <c r="OMW112" s="61"/>
      <c r="OMX112" s="61"/>
      <c r="OMY112" s="30"/>
      <c r="OMZ112" s="30"/>
      <c r="ONA112" s="30"/>
      <c r="ONB112" s="61"/>
      <c r="ONC112" s="30"/>
      <c r="OND112" s="30"/>
      <c r="ONE112" s="30"/>
      <c r="ONF112" s="30"/>
      <c r="ONG112" s="61"/>
      <c r="ONH112" s="60"/>
      <c r="ONI112" s="60"/>
      <c r="ONJ112" s="60"/>
      <c r="ONK112" s="27"/>
      <c r="ONL112" s="61"/>
      <c r="ONM112" s="61"/>
      <c r="ONN112" s="61"/>
      <c r="ONO112" s="30"/>
      <c r="ONP112" s="30"/>
      <c r="ONQ112" s="30"/>
      <c r="ONR112" s="61"/>
      <c r="ONS112" s="30"/>
      <c r="ONT112" s="30"/>
      <c r="ONU112" s="30"/>
      <c r="ONV112" s="30"/>
      <c r="ONW112" s="61"/>
      <c r="ONX112" s="60"/>
      <c r="ONY112" s="60"/>
      <c r="ONZ112" s="60"/>
      <c r="OOA112" s="27"/>
      <c r="OOB112" s="61"/>
      <c r="OOC112" s="61"/>
      <c r="OOD112" s="61"/>
      <c r="OOE112" s="30"/>
      <c r="OOF112" s="30"/>
      <c r="OOG112" s="30"/>
      <c r="OOH112" s="61"/>
      <c r="OOI112" s="30"/>
      <c r="OOJ112" s="30"/>
      <c r="OOK112" s="30"/>
      <c r="OOL112" s="30"/>
      <c r="OOM112" s="61"/>
      <c r="OON112" s="60"/>
      <c r="OOO112" s="60"/>
      <c r="OOP112" s="60"/>
      <c r="OOQ112" s="27"/>
      <c r="OOR112" s="61"/>
      <c r="OOS112" s="61"/>
      <c r="OOT112" s="61"/>
      <c r="OOU112" s="30"/>
      <c r="OOV112" s="30"/>
      <c r="OOW112" s="30"/>
      <c r="OOX112" s="61"/>
      <c r="OOY112" s="30"/>
      <c r="OOZ112" s="30"/>
      <c r="OPA112" s="30"/>
      <c r="OPB112" s="30"/>
      <c r="OPC112" s="61"/>
      <c r="OPD112" s="60"/>
      <c r="OPE112" s="60"/>
      <c r="OPF112" s="60"/>
      <c r="OPG112" s="27"/>
      <c r="OPH112" s="61"/>
      <c r="OPI112" s="61"/>
      <c r="OPJ112" s="61"/>
      <c r="OPK112" s="30"/>
      <c r="OPL112" s="30"/>
      <c r="OPM112" s="30"/>
      <c r="OPN112" s="61"/>
      <c r="OPO112" s="30"/>
      <c r="OPP112" s="30"/>
      <c r="OPQ112" s="30"/>
      <c r="OPR112" s="30"/>
      <c r="OPS112" s="61"/>
      <c r="OPT112" s="60"/>
      <c r="OPU112" s="60"/>
      <c r="OPV112" s="60"/>
      <c r="OPW112" s="27"/>
      <c r="OPX112" s="61"/>
      <c r="OPY112" s="61"/>
      <c r="OPZ112" s="61"/>
      <c r="OQA112" s="30"/>
      <c r="OQB112" s="30"/>
      <c r="OQC112" s="30"/>
      <c r="OQD112" s="61"/>
      <c r="OQE112" s="30"/>
      <c r="OQF112" s="30"/>
      <c r="OQG112" s="30"/>
      <c r="OQH112" s="30"/>
      <c r="OQI112" s="61"/>
      <c r="OQJ112" s="60"/>
      <c r="OQK112" s="60"/>
      <c r="OQL112" s="60"/>
      <c r="OQM112" s="27"/>
      <c r="OQN112" s="61"/>
      <c r="OQO112" s="61"/>
      <c r="OQP112" s="61"/>
      <c r="OQQ112" s="30"/>
      <c r="OQR112" s="30"/>
      <c r="OQS112" s="30"/>
      <c r="OQT112" s="61"/>
      <c r="OQU112" s="30"/>
      <c r="OQV112" s="30"/>
      <c r="OQW112" s="30"/>
      <c r="OQX112" s="30"/>
      <c r="OQY112" s="61"/>
      <c r="OQZ112" s="60"/>
      <c r="ORA112" s="60"/>
      <c r="ORB112" s="60"/>
      <c r="ORC112" s="27"/>
      <c r="ORD112" s="61"/>
      <c r="ORE112" s="61"/>
      <c r="ORF112" s="61"/>
      <c r="ORG112" s="30"/>
      <c r="ORH112" s="30"/>
      <c r="ORI112" s="30"/>
      <c r="ORJ112" s="61"/>
      <c r="ORK112" s="30"/>
      <c r="ORL112" s="30"/>
      <c r="ORM112" s="30"/>
      <c r="ORN112" s="30"/>
      <c r="ORO112" s="61"/>
      <c r="ORP112" s="60"/>
      <c r="ORQ112" s="60"/>
      <c r="ORR112" s="60"/>
      <c r="ORS112" s="27"/>
      <c r="ORT112" s="61"/>
      <c r="ORU112" s="61"/>
      <c r="ORV112" s="61"/>
      <c r="ORW112" s="30"/>
      <c r="ORX112" s="30"/>
      <c r="ORY112" s="30"/>
      <c r="ORZ112" s="61"/>
      <c r="OSA112" s="30"/>
      <c r="OSB112" s="30"/>
      <c r="OSC112" s="30"/>
      <c r="OSD112" s="30"/>
      <c r="OSE112" s="61"/>
      <c r="OSF112" s="60"/>
      <c r="OSG112" s="60"/>
      <c r="OSH112" s="60"/>
      <c r="OSI112" s="27"/>
      <c r="OSJ112" s="61"/>
      <c r="OSK112" s="61"/>
      <c r="OSL112" s="61"/>
      <c r="OSM112" s="30"/>
      <c r="OSN112" s="30"/>
      <c r="OSO112" s="30"/>
      <c r="OSP112" s="61"/>
      <c r="OSQ112" s="30"/>
      <c r="OSR112" s="30"/>
      <c r="OSS112" s="30"/>
      <c r="OST112" s="30"/>
      <c r="OSU112" s="61"/>
      <c r="OSV112" s="60"/>
      <c r="OSW112" s="60"/>
      <c r="OSX112" s="60"/>
      <c r="OSY112" s="27"/>
      <c r="OSZ112" s="61"/>
      <c r="OTA112" s="61"/>
      <c r="OTB112" s="61"/>
      <c r="OTC112" s="30"/>
      <c r="OTD112" s="30"/>
      <c r="OTE112" s="30"/>
      <c r="OTF112" s="61"/>
      <c r="OTG112" s="30"/>
      <c r="OTH112" s="30"/>
      <c r="OTI112" s="30"/>
      <c r="OTJ112" s="30"/>
      <c r="OTK112" s="61"/>
      <c r="OTL112" s="60"/>
      <c r="OTM112" s="60"/>
      <c r="OTN112" s="60"/>
      <c r="OTO112" s="27"/>
      <c r="OTP112" s="61"/>
      <c r="OTQ112" s="61"/>
      <c r="OTR112" s="61"/>
      <c r="OTS112" s="30"/>
      <c r="OTT112" s="30"/>
      <c r="OTU112" s="30"/>
      <c r="OTV112" s="61"/>
      <c r="OTW112" s="30"/>
      <c r="OTX112" s="30"/>
      <c r="OTY112" s="30"/>
      <c r="OTZ112" s="30"/>
      <c r="OUA112" s="61"/>
      <c r="OUB112" s="60"/>
      <c r="OUC112" s="60"/>
      <c r="OUD112" s="60"/>
      <c r="OUE112" s="27"/>
      <c r="OUF112" s="61"/>
      <c r="OUG112" s="61"/>
      <c r="OUH112" s="61"/>
      <c r="OUI112" s="30"/>
      <c r="OUJ112" s="30"/>
      <c r="OUK112" s="30"/>
      <c r="OUL112" s="61"/>
      <c r="OUM112" s="30"/>
      <c r="OUN112" s="30"/>
      <c r="OUO112" s="30"/>
      <c r="OUP112" s="30"/>
      <c r="OUQ112" s="61"/>
      <c r="OUR112" s="60"/>
      <c r="OUS112" s="60"/>
      <c r="OUT112" s="60"/>
      <c r="OUU112" s="27"/>
      <c r="OUV112" s="61"/>
      <c r="OUW112" s="61"/>
      <c r="OUX112" s="61"/>
      <c r="OUY112" s="30"/>
      <c r="OUZ112" s="30"/>
      <c r="OVA112" s="30"/>
      <c r="OVB112" s="61"/>
      <c r="OVC112" s="30"/>
      <c r="OVD112" s="30"/>
      <c r="OVE112" s="30"/>
      <c r="OVF112" s="30"/>
      <c r="OVG112" s="61"/>
      <c r="OVH112" s="60"/>
      <c r="OVI112" s="60"/>
      <c r="OVJ112" s="60"/>
      <c r="OVK112" s="27"/>
      <c r="OVL112" s="61"/>
      <c r="OVM112" s="61"/>
      <c r="OVN112" s="61"/>
      <c r="OVO112" s="30"/>
      <c r="OVP112" s="30"/>
      <c r="OVQ112" s="30"/>
      <c r="OVR112" s="61"/>
      <c r="OVS112" s="30"/>
      <c r="OVT112" s="30"/>
      <c r="OVU112" s="30"/>
      <c r="OVV112" s="30"/>
      <c r="OVW112" s="61"/>
      <c r="OVX112" s="60"/>
      <c r="OVY112" s="60"/>
      <c r="OVZ112" s="60"/>
      <c r="OWA112" s="27"/>
      <c r="OWB112" s="61"/>
      <c r="OWC112" s="61"/>
      <c r="OWD112" s="61"/>
      <c r="OWE112" s="30"/>
      <c r="OWF112" s="30"/>
      <c r="OWG112" s="30"/>
      <c r="OWH112" s="61"/>
      <c r="OWI112" s="30"/>
      <c r="OWJ112" s="30"/>
      <c r="OWK112" s="30"/>
      <c r="OWL112" s="30"/>
      <c r="OWM112" s="61"/>
      <c r="OWN112" s="60"/>
      <c r="OWO112" s="60"/>
      <c r="OWP112" s="60"/>
      <c r="OWQ112" s="27"/>
      <c r="OWR112" s="61"/>
      <c r="OWS112" s="61"/>
      <c r="OWT112" s="61"/>
      <c r="OWU112" s="30"/>
      <c r="OWV112" s="30"/>
      <c r="OWW112" s="30"/>
      <c r="OWX112" s="61"/>
      <c r="OWY112" s="30"/>
      <c r="OWZ112" s="30"/>
      <c r="OXA112" s="30"/>
      <c r="OXB112" s="30"/>
      <c r="OXC112" s="61"/>
      <c r="OXD112" s="60"/>
      <c r="OXE112" s="60"/>
      <c r="OXF112" s="60"/>
      <c r="OXG112" s="27"/>
      <c r="OXH112" s="61"/>
      <c r="OXI112" s="61"/>
      <c r="OXJ112" s="61"/>
      <c r="OXK112" s="30"/>
      <c r="OXL112" s="30"/>
      <c r="OXM112" s="30"/>
      <c r="OXN112" s="61"/>
      <c r="OXO112" s="30"/>
      <c r="OXP112" s="30"/>
      <c r="OXQ112" s="30"/>
      <c r="OXR112" s="30"/>
      <c r="OXS112" s="61"/>
      <c r="OXT112" s="60"/>
      <c r="OXU112" s="60"/>
      <c r="OXV112" s="60"/>
      <c r="OXW112" s="27"/>
      <c r="OXX112" s="61"/>
      <c r="OXY112" s="61"/>
      <c r="OXZ112" s="61"/>
      <c r="OYA112" s="30"/>
      <c r="OYB112" s="30"/>
      <c r="OYC112" s="30"/>
      <c r="OYD112" s="61"/>
      <c r="OYE112" s="30"/>
      <c r="OYF112" s="30"/>
      <c r="OYG112" s="30"/>
      <c r="OYH112" s="30"/>
      <c r="OYI112" s="61"/>
      <c r="OYJ112" s="60"/>
      <c r="OYK112" s="60"/>
      <c r="OYL112" s="60"/>
      <c r="OYM112" s="27"/>
      <c r="OYN112" s="61"/>
      <c r="OYO112" s="61"/>
      <c r="OYP112" s="61"/>
      <c r="OYQ112" s="30"/>
      <c r="OYR112" s="30"/>
      <c r="OYS112" s="30"/>
      <c r="OYT112" s="61"/>
      <c r="OYU112" s="30"/>
      <c r="OYV112" s="30"/>
      <c r="OYW112" s="30"/>
      <c r="OYX112" s="30"/>
      <c r="OYY112" s="61"/>
      <c r="OYZ112" s="60"/>
      <c r="OZA112" s="60"/>
      <c r="OZB112" s="60"/>
      <c r="OZC112" s="27"/>
      <c r="OZD112" s="61"/>
      <c r="OZE112" s="61"/>
      <c r="OZF112" s="61"/>
      <c r="OZG112" s="30"/>
      <c r="OZH112" s="30"/>
      <c r="OZI112" s="30"/>
      <c r="OZJ112" s="61"/>
      <c r="OZK112" s="30"/>
      <c r="OZL112" s="30"/>
      <c r="OZM112" s="30"/>
      <c r="OZN112" s="30"/>
      <c r="OZO112" s="61"/>
      <c r="OZP112" s="60"/>
      <c r="OZQ112" s="60"/>
      <c r="OZR112" s="60"/>
      <c r="OZS112" s="27"/>
      <c r="OZT112" s="61"/>
      <c r="OZU112" s="61"/>
      <c r="OZV112" s="61"/>
      <c r="OZW112" s="30"/>
      <c r="OZX112" s="30"/>
      <c r="OZY112" s="30"/>
      <c r="OZZ112" s="61"/>
      <c r="PAA112" s="30"/>
      <c r="PAB112" s="30"/>
      <c r="PAC112" s="30"/>
      <c r="PAD112" s="30"/>
      <c r="PAE112" s="61"/>
      <c r="PAF112" s="60"/>
      <c r="PAG112" s="60"/>
      <c r="PAH112" s="60"/>
      <c r="PAI112" s="27"/>
      <c r="PAJ112" s="61"/>
      <c r="PAK112" s="61"/>
      <c r="PAL112" s="61"/>
      <c r="PAM112" s="30"/>
      <c r="PAN112" s="30"/>
      <c r="PAO112" s="30"/>
      <c r="PAP112" s="61"/>
      <c r="PAQ112" s="30"/>
      <c r="PAR112" s="30"/>
      <c r="PAS112" s="30"/>
      <c r="PAT112" s="30"/>
      <c r="PAU112" s="61"/>
      <c r="PAV112" s="60"/>
      <c r="PAW112" s="60"/>
      <c r="PAX112" s="60"/>
      <c r="PAY112" s="27"/>
      <c r="PAZ112" s="61"/>
      <c r="PBA112" s="61"/>
      <c r="PBB112" s="61"/>
      <c r="PBC112" s="30"/>
      <c r="PBD112" s="30"/>
      <c r="PBE112" s="30"/>
      <c r="PBF112" s="61"/>
      <c r="PBG112" s="30"/>
      <c r="PBH112" s="30"/>
      <c r="PBI112" s="30"/>
      <c r="PBJ112" s="30"/>
      <c r="PBK112" s="61"/>
      <c r="PBL112" s="60"/>
      <c r="PBM112" s="60"/>
      <c r="PBN112" s="60"/>
      <c r="PBO112" s="27"/>
      <c r="PBP112" s="61"/>
      <c r="PBQ112" s="61"/>
      <c r="PBR112" s="61"/>
      <c r="PBS112" s="30"/>
      <c r="PBT112" s="30"/>
      <c r="PBU112" s="30"/>
      <c r="PBV112" s="61"/>
      <c r="PBW112" s="30"/>
      <c r="PBX112" s="30"/>
      <c r="PBY112" s="30"/>
      <c r="PBZ112" s="30"/>
      <c r="PCA112" s="61"/>
      <c r="PCB112" s="60"/>
      <c r="PCC112" s="60"/>
      <c r="PCD112" s="60"/>
      <c r="PCE112" s="27"/>
      <c r="PCF112" s="61"/>
      <c r="PCG112" s="61"/>
      <c r="PCH112" s="61"/>
      <c r="PCI112" s="30"/>
      <c r="PCJ112" s="30"/>
      <c r="PCK112" s="30"/>
      <c r="PCL112" s="61"/>
      <c r="PCM112" s="30"/>
      <c r="PCN112" s="30"/>
      <c r="PCO112" s="30"/>
      <c r="PCP112" s="30"/>
      <c r="PCQ112" s="61"/>
      <c r="PCR112" s="60"/>
      <c r="PCS112" s="60"/>
      <c r="PCT112" s="60"/>
      <c r="PCU112" s="27"/>
      <c r="PCV112" s="61"/>
      <c r="PCW112" s="61"/>
      <c r="PCX112" s="61"/>
      <c r="PCY112" s="30"/>
      <c r="PCZ112" s="30"/>
      <c r="PDA112" s="30"/>
      <c r="PDB112" s="61"/>
      <c r="PDC112" s="30"/>
      <c r="PDD112" s="30"/>
      <c r="PDE112" s="30"/>
      <c r="PDF112" s="30"/>
      <c r="PDG112" s="61"/>
      <c r="PDH112" s="60"/>
      <c r="PDI112" s="60"/>
      <c r="PDJ112" s="60"/>
      <c r="PDK112" s="27"/>
      <c r="PDL112" s="61"/>
      <c r="PDM112" s="61"/>
      <c r="PDN112" s="61"/>
      <c r="PDO112" s="30"/>
      <c r="PDP112" s="30"/>
      <c r="PDQ112" s="30"/>
      <c r="PDR112" s="61"/>
      <c r="PDS112" s="30"/>
      <c r="PDT112" s="30"/>
      <c r="PDU112" s="30"/>
      <c r="PDV112" s="30"/>
      <c r="PDW112" s="61"/>
      <c r="PDX112" s="60"/>
      <c r="PDY112" s="60"/>
      <c r="PDZ112" s="60"/>
      <c r="PEA112" s="27"/>
      <c r="PEB112" s="61"/>
      <c r="PEC112" s="61"/>
      <c r="PED112" s="61"/>
      <c r="PEE112" s="30"/>
      <c r="PEF112" s="30"/>
      <c r="PEG112" s="30"/>
      <c r="PEH112" s="61"/>
      <c r="PEI112" s="30"/>
      <c r="PEJ112" s="30"/>
      <c r="PEK112" s="30"/>
      <c r="PEL112" s="30"/>
      <c r="PEM112" s="61"/>
      <c r="PEN112" s="60"/>
      <c r="PEO112" s="60"/>
      <c r="PEP112" s="60"/>
      <c r="PEQ112" s="27"/>
      <c r="PER112" s="61"/>
      <c r="PES112" s="61"/>
      <c r="PET112" s="61"/>
      <c r="PEU112" s="30"/>
      <c r="PEV112" s="30"/>
      <c r="PEW112" s="30"/>
      <c r="PEX112" s="61"/>
      <c r="PEY112" s="30"/>
      <c r="PEZ112" s="30"/>
      <c r="PFA112" s="30"/>
      <c r="PFB112" s="30"/>
      <c r="PFC112" s="61"/>
      <c r="PFD112" s="60"/>
      <c r="PFE112" s="60"/>
      <c r="PFF112" s="60"/>
      <c r="PFG112" s="27"/>
      <c r="PFH112" s="61"/>
      <c r="PFI112" s="61"/>
      <c r="PFJ112" s="61"/>
      <c r="PFK112" s="30"/>
      <c r="PFL112" s="30"/>
      <c r="PFM112" s="30"/>
      <c r="PFN112" s="61"/>
      <c r="PFO112" s="30"/>
      <c r="PFP112" s="30"/>
      <c r="PFQ112" s="30"/>
      <c r="PFR112" s="30"/>
      <c r="PFS112" s="61"/>
      <c r="PFT112" s="60"/>
      <c r="PFU112" s="60"/>
      <c r="PFV112" s="60"/>
      <c r="PFW112" s="27"/>
      <c r="PFX112" s="61"/>
      <c r="PFY112" s="61"/>
      <c r="PFZ112" s="61"/>
      <c r="PGA112" s="30"/>
      <c r="PGB112" s="30"/>
      <c r="PGC112" s="30"/>
      <c r="PGD112" s="61"/>
      <c r="PGE112" s="30"/>
      <c r="PGF112" s="30"/>
      <c r="PGG112" s="30"/>
      <c r="PGH112" s="30"/>
      <c r="PGI112" s="61"/>
      <c r="PGJ112" s="60"/>
      <c r="PGK112" s="60"/>
      <c r="PGL112" s="60"/>
      <c r="PGM112" s="27"/>
      <c r="PGN112" s="61"/>
      <c r="PGO112" s="61"/>
      <c r="PGP112" s="61"/>
      <c r="PGQ112" s="30"/>
      <c r="PGR112" s="30"/>
      <c r="PGS112" s="30"/>
      <c r="PGT112" s="61"/>
      <c r="PGU112" s="30"/>
      <c r="PGV112" s="30"/>
      <c r="PGW112" s="30"/>
      <c r="PGX112" s="30"/>
      <c r="PGY112" s="61"/>
      <c r="PGZ112" s="60"/>
      <c r="PHA112" s="60"/>
      <c r="PHB112" s="60"/>
      <c r="PHC112" s="27"/>
      <c r="PHD112" s="61"/>
      <c r="PHE112" s="61"/>
      <c r="PHF112" s="61"/>
      <c r="PHG112" s="30"/>
      <c r="PHH112" s="30"/>
      <c r="PHI112" s="30"/>
      <c r="PHJ112" s="61"/>
      <c r="PHK112" s="30"/>
      <c r="PHL112" s="30"/>
      <c r="PHM112" s="30"/>
      <c r="PHN112" s="30"/>
      <c r="PHO112" s="61"/>
      <c r="PHP112" s="60"/>
      <c r="PHQ112" s="60"/>
      <c r="PHR112" s="60"/>
      <c r="PHS112" s="27"/>
      <c r="PHT112" s="61"/>
      <c r="PHU112" s="61"/>
      <c r="PHV112" s="61"/>
      <c r="PHW112" s="30"/>
      <c r="PHX112" s="30"/>
      <c r="PHY112" s="30"/>
      <c r="PHZ112" s="61"/>
      <c r="PIA112" s="30"/>
      <c r="PIB112" s="30"/>
      <c r="PIC112" s="30"/>
      <c r="PID112" s="30"/>
      <c r="PIE112" s="61"/>
      <c r="PIF112" s="60"/>
      <c r="PIG112" s="60"/>
      <c r="PIH112" s="60"/>
      <c r="PII112" s="27"/>
      <c r="PIJ112" s="61"/>
      <c r="PIK112" s="61"/>
      <c r="PIL112" s="61"/>
      <c r="PIM112" s="30"/>
      <c r="PIN112" s="30"/>
      <c r="PIO112" s="30"/>
      <c r="PIP112" s="61"/>
      <c r="PIQ112" s="30"/>
      <c r="PIR112" s="30"/>
      <c r="PIS112" s="30"/>
      <c r="PIT112" s="30"/>
      <c r="PIU112" s="61"/>
      <c r="PIV112" s="60"/>
      <c r="PIW112" s="60"/>
      <c r="PIX112" s="60"/>
      <c r="PIY112" s="27"/>
      <c r="PIZ112" s="61"/>
      <c r="PJA112" s="61"/>
      <c r="PJB112" s="61"/>
      <c r="PJC112" s="30"/>
      <c r="PJD112" s="30"/>
      <c r="PJE112" s="30"/>
      <c r="PJF112" s="61"/>
      <c r="PJG112" s="30"/>
      <c r="PJH112" s="30"/>
      <c r="PJI112" s="30"/>
      <c r="PJJ112" s="30"/>
      <c r="PJK112" s="61"/>
      <c r="PJL112" s="60"/>
      <c r="PJM112" s="60"/>
      <c r="PJN112" s="60"/>
      <c r="PJO112" s="27"/>
      <c r="PJP112" s="61"/>
      <c r="PJQ112" s="61"/>
      <c r="PJR112" s="61"/>
      <c r="PJS112" s="30"/>
      <c r="PJT112" s="30"/>
      <c r="PJU112" s="30"/>
      <c r="PJV112" s="61"/>
      <c r="PJW112" s="30"/>
      <c r="PJX112" s="30"/>
      <c r="PJY112" s="30"/>
      <c r="PJZ112" s="30"/>
      <c r="PKA112" s="61"/>
      <c r="PKB112" s="60"/>
      <c r="PKC112" s="60"/>
      <c r="PKD112" s="60"/>
      <c r="PKE112" s="27"/>
      <c r="PKF112" s="61"/>
      <c r="PKG112" s="61"/>
      <c r="PKH112" s="61"/>
      <c r="PKI112" s="30"/>
      <c r="PKJ112" s="30"/>
      <c r="PKK112" s="30"/>
      <c r="PKL112" s="61"/>
      <c r="PKM112" s="30"/>
      <c r="PKN112" s="30"/>
      <c r="PKO112" s="30"/>
      <c r="PKP112" s="30"/>
      <c r="PKQ112" s="61"/>
      <c r="PKR112" s="60"/>
      <c r="PKS112" s="60"/>
      <c r="PKT112" s="60"/>
      <c r="PKU112" s="27"/>
      <c r="PKV112" s="61"/>
      <c r="PKW112" s="61"/>
      <c r="PKX112" s="61"/>
      <c r="PKY112" s="30"/>
      <c r="PKZ112" s="30"/>
      <c r="PLA112" s="30"/>
      <c r="PLB112" s="61"/>
      <c r="PLC112" s="30"/>
      <c r="PLD112" s="30"/>
      <c r="PLE112" s="30"/>
      <c r="PLF112" s="30"/>
      <c r="PLG112" s="61"/>
      <c r="PLH112" s="60"/>
      <c r="PLI112" s="60"/>
      <c r="PLJ112" s="60"/>
      <c r="PLK112" s="27"/>
      <c r="PLL112" s="61"/>
      <c r="PLM112" s="61"/>
      <c r="PLN112" s="61"/>
      <c r="PLO112" s="30"/>
      <c r="PLP112" s="30"/>
      <c r="PLQ112" s="30"/>
      <c r="PLR112" s="61"/>
      <c r="PLS112" s="30"/>
      <c r="PLT112" s="30"/>
      <c r="PLU112" s="30"/>
      <c r="PLV112" s="30"/>
      <c r="PLW112" s="61"/>
      <c r="PLX112" s="60"/>
      <c r="PLY112" s="60"/>
      <c r="PLZ112" s="60"/>
      <c r="PMA112" s="27"/>
      <c r="PMB112" s="61"/>
      <c r="PMC112" s="61"/>
      <c r="PMD112" s="61"/>
      <c r="PME112" s="30"/>
      <c r="PMF112" s="30"/>
      <c r="PMG112" s="30"/>
      <c r="PMH112" s="61"/>
      <c r="PMI112" s="30"/>
      <c r="PMJ112" s="30"/>
      <c r="PMK112" s="30"/>
      <c r="PML112" s="30"/>
      <c r="PMM112" s="61"/>
      <c r="PMN112" s="60"/>
      <c r="PMO112" s="60"/>
      <c r="PMP112" s="60"/>
      <c r="PMQ112" s="27"/>
      <c r="PMR112" s="61"/>
      <c r="PMS112" s="61"/>
      <c r="PMT112" s="61"/>
      <c r="PMU112" s="30"/>
      <c r="PMV112" s="30"/>
      <c r="PMW112" s="30"/>
      <c r="PMX112" s="61"/>
      <c r="PMY112" s="30"/>
      <c r="PMZ112" s="30"/>
      <c r="PNA112" s="30"/>
      <c r="PNB112" s="30"/>
      <c r="PNC112" s="61"/>
      <c r="PND112" s="60"/>
      <c r="PNE112" s="60"/>
      <c r="PNF112" s="60"/>
      <c r="PNG112" s="27"/>
      <c r="PNH112" s="61"/>
      <c r="PNI112" s="61"/>
      <c r="PNJ112" s="61"/>
      <c r="PNK112" s="30"/>
      <c r="PNL112" s="30"/>
      <c r="PNM112" s="30"/>
      <c r="PNN112" s="61"/>
      <c r="PNO112" s="30"/>
      <c r="PNP112" s="30"/>
      <c r="PNQ112" s="30"/>
      <c r="PNR112" s="30"/>
      <c r="PNS112" s="61"/>
      <c r="PNT112" s="60"/>
      <c r="PNU112" s="60"/>
      <c r="PNV112" s="60"/>
      <c r="PNW112" s="27"/>
      <c r="PNX112" s="61"/>
      <c r="PNY112" s="61"/>
      <c r="PNZ112" s="61"/>
      <c r="POA112" s="30"/>
      <c r="POB112" s="30"/>
      <c r="POC112" s="30"/>
      <c r="POD112" s="61"/>
      <c r="POE112" s="30"/>
      <c r="POF112" s="30"/>
      <c r="POG112" s="30"/>
      <c r="POH112" s="30"/>
      <c r="POI112" s="61"/>
      <c r="POJ112" s="60"/>
      <c r="POK112" s="60"/>
      <c r="POL112" s="60"/>
      <c r="POM112" s="27"/>
      <c r="PON112" s="61"/>
      <c r="POO112" s="61"/>
      <c r="POP112" s="61"/>
      <c r="POQ112" s="30"/>
      <c r="POR112" s="30"/>
      <c r="POS112" s="30"/>
      <c r="POT112" s="61"/>
      <c r="POU112" s="30"/>
      <c r="POV112" s="30"/>
      <c r="POW112" s="30"/>
      <c r="POX112" s="30"/>
      <c r="POY112" s="61"/>
      <c r="POZ112" s="60"/>
      <c r="PPA112" s="60"/>
      <c r="PPB112" s="60"/>
      <c r="PPC112" s="27"/>
      <c r="PPD112" s="61"/>
      <c r="PPE112" s="61"/>
      <c r="PPF112" s="61"/>
      <c r="PPG112" s="30"/>
      <c r="PPH112" s="30"/>
      <c r="PPI112" s="30"/>
      <c r="PPJ112" s="61"/>
      <c r="PPK112" s="30"/>
      <c r="PPL112" s="30"/>
      <c r="PPM112" s="30"/>
      <c r="PPN112" s="30"/>
      <c r="PPO112" s="61"/>
      <c r="PPP112" s="60"/>
      <c r="PPQ112" s="60"/>
      <c r="PPR112" s="60"/>
      <c r="PPS112" s="27"/>
      <c r="PPT112" s="61"/>
      <c r="PPU112" s="61"/>
      <c r="PPV112" s="61"/>
      <c r="PPW112" s="30"/>
      <c r="PPX112" s="30"/>
      <c r="PPY112" s="30"/>
      <c r="PPZ112" s="61"/>
      <c r="PQA112" s="30"/>
      <c r="PQB112" s="30"/>
      <c r="PQC112" s="30"/>
      <c r="PQD112" s="30"/>
      <c r="PQE112" s="61"/>
      <c r="PQF112" s="60"/>
      <c r="PQG112" s="60"/>
      <c r="PQH112" s="60"/>
      <c r="PQI112" s="27"/>
      <c r="PQJ112" s="61"/>
      <c r="PQK112" s="61"/>
      <c r="PQL112" s="61"/>
      <c r="PQM112" s="30"/>
      <c r="PQN112" s="30"/>
      <c r="PQO112" s="30"/>
      <c r="PQP112" s="61"/>
      <c r="PQQ112" s="30"/>
      <c r="PQR112" s="30"/>
      <c r="PQS112" s="30"/>
      <c r="PQT112" s="30"/>
      <c r="PQU112" s="61"/>
      <c r="PQV112" s="60"/>
      <c r="PQW112" s="60"/>
      <c r="PQX112" s="60"/>
      <c r="PQY112" s="27"/>
      <c r="PQZ112" s="61"/>
      <c r="PRA112" s="61"/>
      <c r="PRB112" s="61"/>
      <c r="PRC112" s="30"/>
      <c r="PRD112" s="30"/>
      <c r="PRE112" s="30"/>
      <c r="PRF112" s="61"/>
      <c r="PRG112" s="30"/>
      <c r="PRH112" s="30"/>
      <c r="PRI112" s="30"/>
      <c r="PRJ112" s="30"/>
      <c r="PRK112" s="61"/>
      <c r="PRL112" s="60"/>
      <c r="PRM112" s="60"/>
      <c r="PRN112" s="60"/>
      <c r="PRO112" s="27"/>
      <c r="PRP112" s="61"/>
      <c r="PRQ112" s="61"/>
      <c r="PRR112" s="61"/>
      <c r="PRS112" s="30"/>
      <c r="PRT112" s="30"/>
      <c r="PRU112" s="30"/>
      <c r="PRV112" s="61"/>
      <c r="PRW112" s="30"/>
      <c r="PRX112" s="30"/>
      <c r="PRY112" s="30"/>
      <c r="PRZ112" s="30"/>
      <c r="PSA112" s="61"/>
      <c r="PSB112" s="60"/>
      <c r="PSC112" s="60"/>
      <c r="PSD112" s="60"/>
      <c r="PSE112" s="27"/>
      <c r="PSF112" s="61"/>
      <c r="PSG112" s="61"/>
      <c r="PSH112" s="61"/>
      <c r="PSI112" s="30"/>
      <c r="PSJ112" s="30"/>
      <c r="PSK112" s="30"/>
      <c r="PSL112" s="61"/>
      <c r="PSM112" s="30"/>
      <c r="PSN112" s="30"/>
      <c r="PSO112" s="30"/>
      <c r="PSP112" s="30"/>
      <c r="PSQ112" s="61"/>
      <c r="PSR112" s="60"/>
      <c r="PSS112" s="60"/>
      <c r="PST112" s="60"/>
      <c r="PSU112" s="27"/>
      <c r="PSV112" s="61"/>
      <c r="PSW112" s="61"/>
      <c r="PSX112" s="61"/>
      <c r="PSY112" s="30"/>
      <c r="PSZ112" s="30"/>
      <c r="PTA112" s="30"/>
      <c r="PTB112" s="61"/>
      <c r="PTC112" s="30"/>
      <c r="PTD112" s="30"/>
      <c r="PTE112" s="30"/>
      <c r="PTF112" s="30"/>
      <c r="PTG112" s="61"/>
      <c r="PTH112" s="60"/>
      <c r="PTI112" s="60"/>
      <c r="PTJ112" s="60"/>
      <c r="PTK112" s="27"/>
      <c r="PTL112" s="61"/>
      <c r="PTM112" s="61"/>
      <c r="PTN112" s="61"/>
      <c r="PTO112" s="30"/>
      <c r="PTP112" s="30"/>
      <c r="PTQ112" s="30"/>
      <c r="PTR112" s="61"/>
      <c r="PTS112" s="30"/>
      <c r="PTT112" s="30"/>
      <c r="PTU112" s="30"/>
      <c r="PTV112" s="30"/>
      <c r="PTW112" s="61"/>
      <c r="PTX112" s="60"/>
      <c r="PTY112" s="60"/>
      <c r="PTZ112" s="60"/>
      <c r="PUA112" s="27"/>
      <c r="PUB112" s="61"/>
      <c r="PUC112" s="61"/>
      <c r="PUD112" s="61"/>
      <c r="PUE112" s="30"/>
      <c r="PUF112" s="30"/>
      <c r="PUG112" s="30"/>
      <c r="PUH112" s="61"/>
      <c r="PUI112" s="30"/>
      <c r="PUJ112" s="30"/>
      <c r="PUK112" s="30"/>
      <c r="PUL112" s="30"/>
      <c r="PUM112" s="61"/>
      <c r="PUN112" s="60"/>
      <c r="PUO112" s="60"/>
      <c r="PUP112" s="60"/>
      <c r="PUQ112" s="27"/>
      <c r="PUR112" s="61"/>
      <c r="PUS112" s="61"/>
      <c r="PUT112" s="61"/>
      <c r="PUU112" s="30"/>
      <c r="PUV112" s="30"/>
      <c r="PUW112" s="30"/>
      <c r="PUX112" s="61"/>
      <c r="PUY112" s="30"/>
      <c r="PUZ112" s="30"/>
      <c r="PVA112" s="30"/>
      <c r="PVB112" s="30"/>
      <c r="PVC112" s="61"/>
      <c r="PVD112" s="60"/>
      <c r="PVE112" s="60"/>
      <c r="PVF112" s="60"/>
      <c r="PVG112" s="27"/>
      <c r="PVH112" s="61"/>
      <c r="PVI112" s="61"/>
      <c r="PVJ112" s="61"/>
      <c r="PVK112" s="30"/>
      <c r="PVL112" s="30"/>
      <c r="PVM112" s="30"/>
      <c r="PVN112" s="61"/>
      <c r="PVO112" s="30"/>
      <c r="PVP112" s="30"/>
      <c r="PVQ112" s="30"/>
      <c r="PVR112" s="30"/>
      <c r="PVS112" s="61"/>
      <c r="PVT112" s="60"/>
      <c r="PVU112" s="60"/>
      <c r="PVV112" s="60"/>
      <c r="PVW112" s="27"/>
      <c r="PVX112" s="61"/>
      <c r="PVY112" s="61"/>
      <c r="PVZ112" s="61"/>
      <c r="PWA112" s="30"/>
      <c r="PWB112" s="30"/>
      <c r="PWC112" s="30"/>
      <c r="PWD112" s="61"/>
      <c r="PWE112" s="30"/>
      <c r="PWF112" s="30"/>
      <c r="PWG112" s="30"/>
      <c r="PWH112" s="30"/>
      <c r="PWI112" s="61"/>
      <c r="PWJ112" s="60"/>
      <c r="PWK112" s="60"/>
      <c r="PWL112" s="60"/>
      <c r="PWM112" s="27"/>
      <c r="PWN112" s="61"/>
      <c r="PWO112" s="61"/>
      <c r="PWP112" s="61"/>
      <c r="PWQ112" s="30"/>
      <c r="PWR112" s="30"/>
      <c r="PWS112" s="30"/>
      <c r="PWT112" s="61"/>
      <c r="PWU112" s="30"/>
      <c r="PWV112" s="30"/>
      <c r="PWW112" s="30"/>
      <c r="PWX112" s="30"/>
      <c r="PWY112" s="61"/>
      <c r="PWZ112" s="60"/>
      <c r="PXA112" s="60"/>
      <c r="PXB112" s="60"/>
      <c r="PXC112" s="27"/>
      <c r="PXD112" s="61"/>
      <c r="PXE112" s="61"/>
      <c r="PXF112" s="61"/>
      <c r="PXG112" s="30"/>
      <c r="PXH112" s="30"/>
      <c r="PXI112" s="30"/>
      <c r="PXJ112" s="61"/>
      <c r="PXK112" s="30"/>
      <c r="PXL112" s="30"/>
      <c r="PXM112" s="30"/>
      <c r="PXN112" s="30"/>
      <c r="PXO112" s="61"/>
      <c r="PXP112" s="60"/>
      <c r="PXQ112" s="60"/>
      <c r="PXR112" s="60"/>
      <c r="PXS112" s="27"/>
      <c r="PXT112" s="61"/>
      <c r="PXU112" s="61"/>
      <c r="PXV112" s="61"/>
      <c r="PXW112" s="30"/>
      <c r="PXX112" s="30"/>
      <c r="PXY112" s="30"/>
      <c r="PXZ112" s="61"/>
      <c r="PYA112" s="30"/>
      <c r="PYB112" s="30"/>
      <c r="PYC112" s="30"/>
      <c r="PYD112" s="30"/>
      <c r="PYE112" s="61"/>
      <c r="PYF112" s="60"/>
      <c r="PYG112" s="60"/>
      <c r="PYH112" s="60"/>
      <c r="PYI112" s="27"/>
      <c r="PYJ112" s="61"/>
      <c r="PYK112" s="61"/>
      <c r="PYL112" s="61"/>
      <c r="PYM112" s="30"/>
      <c r="PYN112" s="30"/>
      <c r="PYO112" s="30"/>
      <c r="PYP112" s="61"/>
      <c r="PYQ112" s="30"/>
      <c r="PYR112" s="30"/>
      <c r="PYS112" s="30"/>
      <c r="PYT112" s="30"/>
      <c r="PYU112" s="61"/>
      <c r="PYV112" s="60"/>
      <c r="PYW112" s="60"/>
      <c r="PYX112" s="60"/>
      <c r="PYY112" s="27"/>
      <c r="PYZ112" s="61"/>
      <c r="PZA112" s="61"/>
      <c r="PZB112" s="61"/>
      <c r="PZC112" s="30"/>
      <c r="PZD112" s="30"/>
      <c r="PZE112" s="30"/>
      <c r="PZF112" s="61"/>
      <c r="PZG112" s="30"/>
      <c r="PZH112" s="30"/>
      <c r="PZI112" s="30"/>
      <c r="PZJ112" s="30"/>
      <c r="PZK112" s="61"/>
      <c r="PZL112" s="60"/>
      <c r="PZM112" s="60"/>
      <c r="PZN112" s="60"/>
      <c r="PZO112" s="27"/>
      <c r="PZP112" s="61"/>
      <c r="PZQ112" s="61"/>
      <c r="PZR112" s="61"/>
      <c r="PZS112" s="30"/>
      <c r="PZT112" s="30"/>
      <c r="PZU112" s="30"/>
      <c r="PZV112" s="61"/>
      <c r="PZW112" s="30"/>
      <c r="PZX112" s="30"/>
      <c r="PZY112" s="30"/>
      <c r="PZZ112" s="30"/>
      <c r="QAA112" s="61"/>
      <c r="QAB112" s="60"/>
      <c r="QAC112" s="60"/>
      <c r="QAD112" s="60"/>
      <c r="QAE112" s="27"/>
      <c r="QAF112" s="61"/>
      <c r="QAG112" s="61"/>
      <c r="QAH112" s="61"/>
      <c r="QAI112" s="30"/>
      <c r="QAJ112" s="30"/>
      <c r="QAK112" s="30"/>
      <c r="QAL112" s="61"/>
      <c r="QAM112" s="30"/>
      <c r="QAN112" s="30"/>
      <c r="QAO112" s="30"/>
      <c r="QAP112" s="30"/>
      <c r="QAQ112" s="61"/>
      <c r="QAR112" s="60"/>
      <c r="QAS112" s="60"/>
      <c r="QAT112" s="60"/>
      <c r="QAU112" s="27"/>
      <c r="QAV112" s="61"/>
      <c r="QAW112" s="61"/>
      <c r="QAX112" s="61"/>
      <c r="QAY112" s="30"/>
      <c r="QAZ112" s="30"/>
      <c r="QBA112" s="30"/>
      <c r="QBB112" s="61"/>
      <c r="QBC112" s="30"/>
      <c r="QBD112" s="30"/>
      <c r="QBE112" s="30"/>
      <c r="QBF112" s="30"/>
      <c r="QBG112" s="61"/>
      <c r="QBH112" s="60"/>
      <c r="QBI112" s="60"/>
      <c r="QBJ112" s="60"/>
      <c r="QBK112" s="27"/>
      <c r="QBL112" s="61"/>
      <c r="QBM112" s="61"/>
      <c r="QBN112" s="61"/>
      <c r="QBO112" s="30"/>
      <c r="QBP112" s="30"/>
      <c r="QBQ112" s="30"/>
      <c r="QBR112" s="61"/>
      <c r="QBS112" s="30"/>
      <c r="QBT112" s="30"/>
      <c r="QBU112" s="30"/>
      <c r="QBV112" s="30"/>
      <c r="QBW112" s="61"/>
      <c r="QBX112" s="60"/>
      <c r="QBY112" s="60"/>
      <c r="QBZ112" s="60"/>
      <c r="QCA112" s="27"/>
      <c r="QCB112" s="61"/>
      <c r="QCC112" s="61"/>
      <c r="QCD112" s="61"/>
      <c r="QCE112" s="30"/>
      <c r="QCF112" s="30"/>
      <c r="QCG112" s="30"/>
      <c r="QCH112" s="61"/>
      <c r="QCI112" s="30"/>
      <c r="QCJ112" s="30"/>
      <c r="QCK112" s="30"/>
      <c r="QCL112" s="30"/>
      <c r="QCM112" s="61"/>
      <c r="QCN112" s="60"/>
      <c r="QCO112" s="60"/>
      <c r="QCP112" s="60"/>
      <c r="QCQ112" s="27"/>
      <c r="QCR112" s="61"/>
      <c r="QCS112" s="61"/>
      <c r="QCT112" s="61"/>
      <c r="QCU112" s="30"/>
      <c r="QCV112" s="30"/>
      <c r="QCW112" s="30"/>
      <c r="QCX112" s="61"/>
      <c r="QCY112" s="30"/>
      <c r="QCZ112" s="30"/>
      <c r="QDA112" s="30"/>
      <c r="QDB112" s="30"/>
      <c r="QDC112" s="61"/>
      <c r="QDD112" s="60"/>
      <c r="QDE112" s="60"/>
      <c r="QDF112" s="60"/>
      <c r="QDG112" s="27"/>
      <c r="QDH112" s="61"/>
      <c r="QDI112" s="61"/>
      <c r="QDJ112" s="61"/>
      <c r="QDK112" s="30"/>
      <c r="QDL112" s="30"/>
      <c r="QDM112" s="30"/>
      <c r="QDN112" s="61"/>
      <c r="QDO112" s="30"/>
      <c r="QDP112" s="30"/>
      <c r="QDQ112" s="30"/>
      <c r="QDR112" s="30"/>
      <c r="QDS112" s="61"/>
      <c r="QDT112" s="60"/>
      <c r="QDU112" s="60"/>
      <c r="QDV112" s="60"/>
      <c r="QDW112" s="27"/>
      <c r="QDX112" s="61"/>
      <c r="QDY112" s="61"/>
      <c r="QDZ112" s="61"/>
      <c r="QEA112" s="30"/>
      <c r="QEB112" s="30"/>
      <c r="QEC112" s="30"/>
      <c r="QED112" s="61"/>
      <c r="QEE112" s="30"/>
      <c r="QEF112" s="30"/>
      <c r="QEG112" s="30"/>
      <c r="QEH112" s="30"/>
      <c r="QEI112" s="61"/>
      <c r="QEJ112" s="60"/>
      <c r="QEK112" s="60"/>
      <c r="QEL112" s="60"/>
      <c r="QEM112" s="27"/>
      <c r="QEN112" s="61"/>
      <c r="QEO112" s="61"/>
      <c r="QEP112" s="61"/>
      <c r="QEQ112" s="30"/>
      <c r="QER112" s="30"/>
      <c r="QES112" s="30"/>
      <c r="QET112" s="61"/>
      <c r="QEU112" s="30"/>
      <c r="QEV112" s="30"/>
      <c r="QEW112" s="30"/>
      <c r="QEX112" s="30"/>
      <c r="QEY112" s="61"/>
      <c r="QEZ112" s="60"/>
      <c r="QFA112" s="60"/>
      <c r="QFB112" s="60"/>
      <c r="QFC112" s="27"/>
      <c r="QFD112" s="61"/>
      <c r="QFE112" s="61"/>
      <c r="QFF112" s="61"/>
      <c r="QFG112" s="30"/>
      <c r="QFH112" s="30"/>
      <c r="QFI112" s="30"/>
      <c r="QFJ112" s="61"/>
      <c r="QFK112" s="30"/>
      <c r="QFL112" s="30"/>
      <c r="QFM112" s="30"/>
      <c r="QFN112" s="30"/>
      <c r="QFO112" s="61"/>
      <c r="QFP112" s="60"/>
      <c r="QFQ112" s="60"/>
      <c r="QFR112" s="60"/>
      <c r="QFS112" s="27"/>
      <c r="QFT112" s="61"/>
      <c r="QFU112" s="61"/>
      <c r="QFV112" s="61"/>
      <c r="QFW112" s="30"/>
      <c r="QFX112" s="30"/>
      <c r="QFY112" s="30"/>
      <c r="QFZ112" s="61"/>
      <c r="QGA112" s="30"/>
      <c r="QGB112" s="30"/>
      <c r="QGC112" s="30"/>
      <c r="QGD112" s="30"/>
      <c r="QGE112" s="61"/>
      <c r="QGF112" s="60"/>
      <c r="QGG112" s="60"/>
      <c r="QGH112" s="60"/>
      <c r="QGI112" s="27"/>
      <c r="QGJ112" s="61"/>
      <c r="QGK112" s="61"/>
      <c r="QGL112" s="61"/>
      <c r="QGM112" s="30"/>
      <c r="QGN112" s="30"/>
      <c r="QGO112" s="30"/>
      <c r="QGP112" s="61"/>
      <c r="QGQ112" s="30"/>
      <c r="QGR112" s="30"/>
      <c r="QGS112" s="30"/>
      <c r="QGT112" s="30"/>
      <c r="QGU112" s="61"/>
      <c r="QGV112" s="60"/>
      <c r="QGW112" s="60"/>
      <c r="QGX112" s="60"/>
      <c r="QGY112" s="27"/>
      <c r="QGZ112" s="61"/>
      <c r="QHA112" s="61"/>
      <c r="QHB112" s="61"/>
      <c r="QHC112" s="30"/>
      <c r="QHD112" s="30"/>
      <c r="QHE112" s="30"/>
      <c r="QHF112" s="61"/>
      <c r="QHG112" s="30"/>
      <c r="QHH112" s="30"/>
      <c r="QHI112" s="30"/>
      <c r="QHJ112" s="30"/>
      <c r="QHK112" s="61"/>
      <c r="QHL112" s="60"/>
      <c r="QHM112" s="60"/>
      <c r="QHN112" s="60"/>
      <c r="QHO112" s="27"/>
      <c r="QHP112" s="61"/>
      <c r="QHQ112" s="61"/>
      <c r="QHR112" s="61"/>
      <c r="QHS112" s="30"/>
      <c r="QHT112" s="30"/>
      <c r="QHU112" s="30"/>
      <c r="QHV112" s="61"/>
      <c r="QHW112" s="30"/>
      <c r="QHX112" s="30"/>
      <c r="QHY112" s="30"/>
      <c r="QHZ112" s="30"/>
      <c r="QIA112" s="61"/>
      <c r="QIB112" s="60"/>
      <c r="QIC112" s="60"/>
      <c r="QID112" s="60"/>
      <c r="QIE112" s="27"/>
      <c r="QIF112" s="61"/>
      <c r="QIG112" s="61"/>
      <c r="QIH112" s="61"/>
      <c r="QII112" s="30"/>
      <c r="QIJ112" s="30"/>
      <c r="QIK112" s="30"/>
      <c r="QIL112" s="61"/>
      <c r="QIM112" s="30"/>
      <c r="QIN112" s="30"/>
      <c r="QIO112" s="30"/>
      <c r="QIP112" s="30"/>
      <c r="QIQ112" s="61"/>
      <c r="QIR112" s="60"/>
      <c r="QIS112" s="60"/>
      <c r="QIT112" s="60"/>
      <c r="QIU112" s="27"/>
      <c r="QIV112" s="61"/>
      <c r="QIW112" s="61"/>
      <c r="QIX112" s="61"/>
      <c r="QIY112" s="30"/>
      <c r="QIZ112" s="30"/>
      <c r="QJA112" s="30"/>
      <c r="QJB112" s="61"/>
      <c r="QJC112" s="30"/>
      <c r="QJD112" s="30"/>
      <c r="QJE112" s="30"/>
      <c r="QJF112" s="30"/>
      <c r="QJG112" s="61"/>
      <c r="QJH112" s="60"/>
      <c r="QJI112" s="60"/>
      <c r="QJJ112" s="60"/>
      <c r="QJK112" s="27"/>
      <c r="QJL112" s="61"/>
      <c r="QJM112" s="61"/>
      <c r="QJN112" s="61"/>
      <c r="QJO112" s="30"/>
      <c r="QJP112" s="30"/>
      <c r="QJQ112" s="30"/>
      <c r="QJR112" s="61"/>
      <c r="QJS112" s="30"/>
      <c r="QJT112" s="30"/>
      <c r="QJU112" s="30"/>
      <c r="QJV112" s="30"/>
      <c r="QJW112" s="61"/>
      <c r="QJX112" s="60"/>
      <c r="QJY112" s="60"/>
      <c r="QJZ112" s="60"/>
      <c r="QKA112" s="27"/>
      <c r="QKB112" s="61"/>
      <c r="QKC112" s="61"/>
      <c r="QKD112" s="61"/>
      <c r="QKE112" s="30"/>
      <c r="QKF112" s="30"/>
      <c r="QKG112" s="30"/>
      <c r="QKH112" s="61"/>
      <c r="QKI112" s="30"/>
      <c r="QKJ112" s="30"/>
      <c r="QKK112" s="30"/>
      <c r="QKL112" s="30"/>
      <c r="QKM112" s="61"/>
      <c r="QKN112" s="60"/>
      <c r="QKO112" s="60"/>
      <c r="QKP112" s="60"/>
      <c r="QKQ112" s="27"/>
      <c r="QKR112" s="61"/>
      <c r="QKS112" s="61"/>
      <c r="QKT112" s="61"/>
      <c r="QKU112" s="30"/>
      <c r="QKV112" s="30"/>
      <c r="QKW112" s="30"/>
      <c r="QKX112" s="61"/>
      <c r="QKY112" s="30"/>
      <c r="QKZ112" s="30"/>
      <c r="QLA112" s="30"/>
      <c r="QLB112" s="30"/>
      <c r="QLC112" s="61"/>
      <c r="QLD112" s="60"/>
      <c r="QLE112" s="60"/>
      <c r="QLF112" s="60"/>
      <c r="QLG112" s="27"/>
      <c r="QLH112" s="61"/>
      <c r="QLI112" s="61"/>
      <c r="QLJ112" s="61"/>
      <c r="QLK112" s="30"/>
      <c r="QLL112" s="30"/>
      <c r="QLM112" s="30"/>
      <c r="QLN112" s="61"/>
      <c r="QLO112" s="30"/>
      <c r="QLP112" s="30"/>
      <c r="QLQ112" s="30"/>
      <c r="QLR112" s="30"/>
      <c r="QLS112" s="61"/>
      <c r="QLT112" s="60"/>
      <c r="QLU112" s="60"/>
      <c r="QLV112" s="60"/>
      <c r="QLW112" s="27"/>
      <c r="QLX112" s="61"/>
      <c r="QLY112" s="61"/>
      <c r="QLZ112" s="61"/>
      <c r="QMA112" s="30"/>
      <c r="QMB112" s="30"/>
      <c r="QMC112" s="30"/>
      <c r="QMD112" s="61"/>
      <c r="QME112" s="30"/>
      <c r="QMF112" s="30"/>
      <c r="QMG112" s="30"/>
      <c r="QMH112" s="30"/>
      <c r="QMI112" s="61"/>
      <c r="QMJ112" s="60"/>
      <c r="QMK112" s="60"/>
      <c r="QML112" s="60"/>
      <c r="QMM112" s="27"/>
      <c r="QMN112" s="61"/>
      <c r="QMO112" s="61"/>
      <c r="QMP112" s="61"/>
      <c r="QMQ112" s="30"/>
      <c r="QMR112" s="30"/>
      <c r="QMS112" s="30"/>
      <c r="QMT112" s="61"/>
      <c r="QMU112" s="30"/>
      <c r="QMV112" s="30"/>
      <c r="QMW112" s="30"/>
      <c r="QMX112" s="30"/>
      <c r="QMY112" s="61"/>
      <c r="QMZ112" s="60"/>
      <c r="QNA112" s="60"/>
      <c r="QNB112" s="60"/>
      <c r="QNC112" s="27"/>
      <c r="QND112" s="61"/>
      <c r="QNE112" s="61"/>
      <c r="QNF112" s="61"/>
      <c r="QNG112" s="30"/>
      <c r="QNH112" s="30"/>
      <c r="QNI112" s="30"/>
      <c r="QNJ112" s="61"/>
      <c r="QNK112" s="30"/>
      <c r="QNL112" s="30"/>
      <c r="QNM112" s="30"/>
      <c r="QNN112" s="30"/>
      <c r="QNO112" s="61"/>
      <c r="QNP112" s="60"/>
      <c r="QNQ112" s="60"/>
      <c r="QNR112" s="60"/>
      <c r="QNS112" s="27"/>
      <c r="QNT112" s="61"/>
      <c r="QNU112" s="61"/>
      <c r="QNV112" s="61"/>
      <c r="QNW112" s="30"/>
      <c r="QNX112" s="30"/>
      <c r="QNY112" s="30"/>
      <c r="QNZ112" s="61"/>
      <c r="QOA112" s="30"/>
      <c r="QOB112" s="30"/>
      <c r="QOC112" s="30"/>
      <c r="QOD112" s="30"/>
      <c r="QOE112" s="61"/>
      <c r="QOF112" s="60"/>
      <c r="QOG112" s="60"/>
      <c r="QOH112" s="60"/>
      <c r="QOI112" s="27"/>
      <c r="QOJ112" s="61"/>
      <c r="QOK112" s="61"/>
      <c r="QOL112" s="61"/>
      <c r="QOM112" s="30"/>
      <c r="QON112" s="30"/>
      <c r="QOO112" s="30"/>
      <c r="QOP112" s="61"/>
      <c r="QOQ112" s="30"/>
      <c r="QOR112" s="30"/>
      <c r="QOS112" s="30"/>
      <c r="QOT112" s="30"/>
      <c r="QOU112" s="61"/>
      <c r="QOV112" s="60"/>
      <c r="QOW112" s="60"/>
      <c r="QOX112" s="60"/>
      <c r="QOY112" s="27"/>
      <c r="QOZ112" s="61"/>
      <c r="QPA112" s="61"/>
      <c r="QPB112" s="61"/>
      <c r="QPC112" s="30"/>
      <c r="QPD112" s="30"/>
      <c r="QPE112" s="30"/>
      <c r="QPF112" s="61"/>
      <c r="QPG112" s="30"/>
      <c r="QPH112" s="30"/>
      <c r="QPI112" s="30"/>
      <c r="QPJ112" s="30"/>
      <c r="QPK112" s="61"/>
      <c r="QPL112" s="60"/>
      <c r="QPM112" s="60"/>
      <c r="QPN112" s="60"/>
      <c r="QPO112" s="27"/>
      <c r="QPP112" s="61"/>
      <c r="QPQ112" s="61"/>
      <c r="QPR112" s="61"/>
      <c r="QPS112" s="30"/>
      <c r="QPT112" s="30"/>
      <c r="QPU112" s="30"/>
      <c r="QPV112" s="61"/>
      <c r="QPW112" s="30"/>
      <c r="QPX112" s="30"/>
      <c r="QPY112" s="30"/>
      <c r="QPZ112" s="30"/>
      <c r="QQA112" s="61"/>
      <c r="QQB112" s="60"/>
      <c r="QQC112" s="60"/>
      <c r="QQD112" s="60"/>
      <c r="QQE112" s="27"/>
      <c r="QQF112" s="61"/>
      <c r="QQG112" s="61"/>
      <c r="QQH112" s="61"/>
      <c r="QQI112" s="30"/>
      <c r="QQJ112" s="30"/>
      <c r="QQK112" s="30"/>
      <c r="QQL112" s="61"/>
      <c r="QQM112" s="30"/>
      <c r="QQN112" s="30"/>
      <c r="QQO112" s="30"/>
      <c r="QQP112" s="30"/>
      <c r="QQQ112" s="61"/>
      <c r="QQR112" s="60"/>
      <c r="QQS112" s="60"/>
      <c r="QQT112" s="60"/>
      <c r="QQU112" s="27"/>
      <c r="QQV112" s="61"/>
      <c r="QQW112" s="61"/>
      <c r="QQX112" s="61"/>
      <c r="QQY112" s="30"/>
      <c r="QQZ112" s="30"/>
      <c r="QRA112" s="30"/>
      <c r="QRB112" s="61"/>
      <c r="QRC112" s="30"/>
      <c r="QRD112" s="30"/>
      <c r="QRE112" s="30"/>
      <c r="QRF112" s="30"/>
      <c r="QRG112" s="61"/>
      <c r="QRH112" s="60"/>
      <c r="QRI112" s="60"/>
      <c r="QRJ112" s="60"/>
      <c r="QRK112" s="27"/>
      <c r="QRL112" s="61"/>
      <c r="QRM112" s="61"/>
      <c r="QRN112" s="61"/>
      <c r="QRO112" s="30"/>
      <c r="QRP112" s="30"/>
      <c r="QRQ112" s="30"/>
      <c r="QRR112" s="61"/>
      <c r="QRS112" s="30"/>
      <c r="QRT112" s="30"/>
      <c r="QRU112" s="30"/>
      <c r="QRV112" s="30"/>
      <c r="QRW112" s="61"/>
      <c r="QRX112" s="60"/>
      <c r="QRY112" s="60"/>
      <c r="QRZ112" s="60"/>
      <c r="QSA112" s="27"/>
      <c r="QSB112" s="61"/>
      <c r="QSC112" s="61"/>
      <c r="QSD112" s="61"/>
      <c r="QSE112" s="30"/>
      <c r="QSF112" s="30"/>
      <c r="QSG112" s="30"/>
      <c r="QSH112" s="61"/>
      <c r="QSI112" s="30"/>
      <c r="QSJ112" s="30"/>
      <c r="QSK112" s="30"/>
      <c r="QSL112" s="30"/>
      <c r="QSM112" s="61"/>
      <c r="QSN112" s="60"/>
      <c r="QSO112" s="60"/>
      <c r="QSP112" s="60"/>
      <c r="QSQ112" s="27"/>
      <c r="QSR112" s="61"/>
      <c r="QSS112" s="61"/>
      <c r="QST112" s="61"/>
      <c r="QSU112" s="30"/>
      <c r="QSV112" s="30"/>
      <c r="QSW112" s="30"/>
      <c r="QSX112" s="61"/>
      <c r="QSY112" s="30"/>
      <c r="QSZ112" s="30"/>
      <c r="QTA112" s="30"/>
      <c r="QTB112" s="30"/>
      <c r="QTC112" s="61"/>
      <c r="QTD112" s="60"/>
      <c r="QTE112" s="60"/>
      <c r="QTF112" s="60"/>
      <c r="QTG112" s="27"/>
      <c r="QTH112" s="61"/>
      <c r="QTI112" s="61"/>
      <c r="QTJ112" s="61"/>
      <c r="QTK112" s="30"/>
      <c r="QTL112" s="30"/>
      <c r="QTM112" s="30"/>
      <c r="QTN112" s="61"/>
      <c r="QTO112" s="30"/>
      <c r="QTP112" s="30"/>
      <c r="QTQ112" s="30"/>
      <c r="QTR112" s="30"/>
      <c r="QTS112" s="61"/>
      <c r="QTT112" s="60"/>
      <c r="QTU112" s="60"/>
      <c r="QTV112" s="60"/>
      <c r="QTW112" s="27"/>
      <c r="QTX112" s="61"/>
      <c r="QTY112" s="61"/>
      <c r="QTZ112" s="61"/>
      <c r="QUA112" s="30"/>
      <c r="QUB112" s="30"/>
      <c r="QUC112" s="30"/>
      <c r="QUD112" s="61"/>
      <c r="QUE112" s="30"/>
      <c r="QUF112" s="30"/>
      <c r="QUG112" s="30"/>
      <c r="QUH112" s="30"/>
      <c r="QUI112" s="61"/>
      <c r="QUJ112" s="60"/>
      <c r="QUK112" s="60"/>
      <c r="QUL112" s="60"/>
      <c r="QUM112" s="27"/>
      <c r="QUN112" s="61"/>
      <c r="QUO112" s="61"/>
      <c r="QUP112" s="61"/>
      <c r="QUQ112" s="30"/>
      <c r="QUR112" s="30"/>
      <c r="QUS112" s="30"/>
      <c r="QUT112" s="61"/>
      <c r="QUU112" s="30"/>
      <c r="QUV112" s="30"/>
      <c r="QUW112" s="30"/>
      <c r="QUX112" s="30"/>
      <c r="QUY112" s="61"/>
      <c r="QUZ112" s="60"/>
      <c r="QVA112" s="60"/>
      <c r="QVB112" s="60"/>
      <c r="QVC112" s="27"/>
      <c r="QVD112" s="61"/>
      <c r="QVE112" s="61"/>
      <c r="QVF112" s="61"/>
      <c r="QVG112" s="30"/>
      <c r="QVH112" s="30"/>
      <c r="QVI112" s="30"/>
      <c r="QVJ112" s="61"/>
      <c r="QVK112" s="30"/>
      <c r="QVL112" s="30"/>
      <c r="QVM112" s="30"/>
      <c r="QVN112" s="30"/>
      <c r="QVO112" s="61"/>
      <c r="QVP112" s="60"/>
      <c r="QVQ112" s="60"/>
      <c r="QVR112" s="60"/>
      <c r="QVS112" s="27"/>
      <c r="QVT112" s="61"/>
      <c r="QVU112" s="61"/>
      <c r="QVV112" s="61"/>
      <c r="QVW112" s="30"/>
      <c r="QVX112" s="30"/>
      <c r="QVY112" s="30"/>
      <c r="QVZ112" s="61"/>
      <c r="QWA112" s="30"/>
      <c r="QWB112" s="30"/>
      <c r="QWC112" s="30"/>
      <c r="QWD112" s="30"/>
      <c r="QWE112" s="61"/>
      <c r="QWF112" s="60"/>
      <c r="QWG112" s="60"/>
      <c r="QWH112" s="60"/>
      <c r="QWI112" s="27"/>
      <c r="QWJ112" s="61"/>
      <c r="QWK112" s="61"/>
      <c r="QWL112" s="61"/>
      <c r="QWM112" s="30"/>
      <c r="QWN112" s="30"/>
      <c r="QWO112" s="30"/>
      <c r="QWP112" s="61"/>
      <c r="QWQ112" s="30"/>
      <c r="QWR112" s="30"/>
      <c r="QWS112" s="30"/>
      <c r="QWT112" s="30"/>
      <c r="QWU112" s="61"/>
      <c r="QWV112" s="60"/>
      <c r="QWW112" s="60"/>
      <c r="QWX112" s="60"/>
      <c r="QWY112" s="27"/>
      <c r="QWZ112" s="61"/>
      <c r="QXA112" s="61"/>
      <c r="QXB112" s="61"/>
      <c r="QXC112" s="30"/>
      <c r="QXD112" s="30"/>
      <c r="QXE112" s="30"/>
      <c r="QXF112" s="61"/>
      <c r="QXG112" s="30"/>
      <c r="QXH112" s="30"/>
      <c r="QXI112" s="30"/>
      <c r="QXJ112" s="30"/>
      <c r="QXK112" s="61"/>
      <c r="QXL112" s="60"/>
      <c r="QXM112" s="60"/>
      <c r="QXN112" s="60"/>
      <c r="QXO112" s="27"/>
      <c r="QXP112" s="61"/>
      <c r="QXQ112" s="61"/>
      <c r="QXR112" s="61"/>
      <c r="QXS112" s="30"/>
      <c r="QXT112" s="30"/>
      <c r="QXU112" s="30"/>
      <c r="QXV112" s="61"/>
      <c r="QXW112" s="30"/>
      <c r="QXX112" s="30"/>
      <c r="QXY112" s="30"/>
      <c r="QXZ112" s="30"/>
      <c r="QYA112" s="61"/>
      <c r="QYB112" s="60"/>
      <c r="QYC112" s="60"/>
      <c r="QYD112" s="60"/>
      <c r="QYE112" s="27"/>
      <c r="QYF112" s="61"/>
      <c r="QYG112" s="61"/>
      <c r="QYH112" s="61"/>
      <c r="QYI112" s="30"/>
      <c r="QYJ112" s="30"/>
      <c r="QYK112" s="30"/>
      <c r="QYL112" s="61"/>
      <c r="QYM112" s="30"/>
      <c r="QYN112" s="30"/>
      <c r="QYO112" s="30"/>
      <c r="QYP112" s="30"/>
      <c r="QYQ112" s="61"/>
      <c r="QYR112" s="60"/>
      <c r="QYS112" s="60"/>
      <c r="QYT112" s="60"/>
      <c r="QYU112" s="27"/>
      <c r="QYV112" s="61"/>
      <c r="QYW112" s="61"/>
      <c r="QYX112" s="61"/>
      <c r="QYY112" s="30"/>
      <c r="QYZ112" s="30"/>
      <c r="QZA112" s="30"/>
      <c r="QZB112" s="61"/>
      <c r="QZC112" s="30"/>
      <c r="QZD112" s="30"/>
      <c r="QZE112" s="30"/>
      <c r="QZF112" s="30"/>
      <c r="QZG112" s="61"/>
      <c r="QZH112" s="60"/>
      <c r="QZI112" s="60"/>
      <c r="QZJ112" s="60"/>
      <c r="QZK112" s="27"/>
      <c r="QZL112" s="61"/>
      <c r="QZM112" s="61"/>
      <c r="QZN112" s="61"/>
      <c r="QZO112" s="30"/>
      <c r="QZP112" s="30"/>
      <c r="QZQ112" s="30"/>
      <c r="QZR112" s="61"/>
      <c r="QZS112" s="30"/>
      <c r="QZT112" s="30"/>
      <c r="QZU112" s="30"/>
      <c r="QZV112" s="30"/>
      <c r="QZW112" s="61"/>
      <c r="QZX112" s="60"/>
      <c r="QZY112" s="60"/>
      <c r="QZZ112" s="60"/>
      <c r="RAA112" s="27"/>
      <c r="RAB112" s="61"/>
      <c r="RAC112" s="61"/>
      <c r="RAD112" s="61"/>
      <c r="RAE112" s="30"/>
      <c r="RAF112" s="30"/>
      <c r="RAG112" s="30"/>
      <c r="RAH112" s="61"/>
      <c r="RAI112" s="30"/>
      <c r="RAJ112" s="30"/>
      <c r="RAK112" s="30"/>
      <c r="RAL112" s="30"/>
      <c r="RAM112" s="61"/>
      <c r="RAN112" s="60"/>
      <c r="RAO112" s="60"/>
      <c r="RAP112" s="60"/>
      <c r="RAQ112" s="27"/>
      <c r="RAR112" s="61"/>
      <c r="RAS112" s="61"/>
      <c r="RAT112" s="61"/>
      <c r="RAU112" s="30"/>
      <c r="RAV112" s="30"/>
      <c r="RAW112" s="30"/>
      <c r="RAX112" s="61"/>
      <c r="RAY112" s="30"/>
      <c r="RAZ112" s="30"/>
      <c r="RBA112" s="30"/>
      <c r="RBB112" s="30"/>
      <c r="RBC112" s="61"/>
      <c r="RBD112" s="60"/>
      <c r="RBE112" s="60"/>
      <c r="RBF112" s="60"/>
      <c r="RBG112" s="27"/>
      <c r="RBH112" s="61"/>
      <c r="RBI112" s="61"/>
      <c r="RBJ112" s="61"/>
      <c r="RBK112" s="30"/>
      <c r="RBL112" s="30"/>
      <c r="RBM112" s="30"/>
      <c r="RBN112" s="61"/>
      <c r="RBO112" s="30"/>
      <c r="RBP112" s="30"/>
      <c r="RBQ112" s="30"/>
      <c r="RBR112" s="30"/>
      <c r="RBS112" s="61"/>
      <c r="RBT112" s="60"/>
      <c r="RBU112" s="60"/>
      <c r="RBV112" s="60"/>
      <c r="RBW112" s="27"/>
      <c r="RBX112" s="61"/>
      <c r="RBY112" s="61"/>
      <c r="RBZ112" s="61"/>
      <c r="RCA112" s="30"/>
      <c r="RCB112" s="30"/>
      <c r="RCC112" s="30"/>
      <c r="RCD112" s="61"/>
      <c r="RCE112" s="30"/>
      <c r="RCF112" s="30"/>
      <c r="RCG112" s="30"/>
      <c r="RCH112" s="30"/>
      <c r="RCI112" s="61"/>
      <c r="RCJ112" s="60"/>
      <c r="RCK112" s="60"/>
      <c r="RCL112" s="60"/>
      <c r="RCM112" s="27"/>
      <c r="RCN112" s="61"/>
      <c r="RCO112" s="61"/>
      <c r="RCP112" s="61"/>
      <c r="RCQ112" s="30"/>
      <c r="RCR112" s="30"/>
      <c r="RCS112" s="30"/>
      <c r="RCT112" s="61"/>
      <c r="RCU112" s="30"/>
      <c r="RCV112" s="30"/>
      <c r="RCW112" s="30"/>
      <c r="RCX112" s="30"/>
      <c r="RCY112" s="61"/>
      <c r="RCZ112" s="60"/>
      <c r="RDA112" s="60"/>
      <c r="RDB112" s="60"/>
      <c r="RDC112" s="27"/>
      <c r="RDD112" s="61"/>
      <c r="RDE112" s="61"/>
      <c r="RDF112" s="61"/>
      <c r="RDG112" s="30"/>
      <c r="RDH112" s="30"/>
      <c r="RDI112" s="30"/>
      <c r="RDJ112" s="61"/>
      <c r="RDK112" s="30"/>
      <c r="RDL112" s="30"/>
      <c r="RDM112" s="30"/>
      <c r="RDN112" s="30"/>
      <c r="RDO112" s="61"/>
      <c r="RDP112" s="60"/>
      <c r="RDQ112" s="60"/>
      <c r="RDR112" s="60"/>
      <c r="RDS112" s="27"/>
      <c r="RDT112" s="61"/>
      <c r="RDU112" s="61"/>
      <c r="RDV112" s="61"/>
      <c r="RDW112" s="30"/>
      <c r="RDX112" s="30"/>
      <c r="RDY112" s="30"/>
      <c r="RDZ112" s="61"/>
      <c r="REA112" s="30"/>
      <c r="REB112" s="30"/>
      <c r="REC112" s="30"/>
      <c r="RED112" s="30"/>
      <c r="REE112" s="61"/>
      <c r="REF112" s="60"/>
      <c r="REG112" s="60"/>
      <c r="REH112" s="60"/>
      <c r="REI112" s="27"/>
      <c r="REJ112" s="61"/>
      <c r="REK112" s="61"/>
      <c r="REL112" s="61"/>
      <c r="REM112" s="30"/>
      <c r="REN112" s="30"/>
      <c r="REO112" s="30"/>
      <c r="REP112" s="61"/>
      <c r="REQ112" s="30"/>
      <c r="RER112" s="30"/>
      <c r="RES112" s="30"/>
      <c r="RET112" s="30"/>
      <c r="REU112" s="61"/>
      <c r="REV112" s="60"/>
      <c r="REW112" s="60"/>
      <c r="REX112" s="60"/>
      <c r="REY112" s="27"/>
      <c r="REZ112" s="61"/>
      <c r="RFA112" s="61"/>
      <c r="RFB112" s="61"/>
      <c r="RFC112" s="30"/>
      <c r="RFD112" s="30"/>
      <c r="RFE112" s="30"/>
      <c r="RFF112" s="61"/>
      <c r="RFG112" s="30"/>
      <c r="RFH112" s="30"/>
      <c r="RFI112" s="30"/>
      <c r="RFJ112" s="30"/>
      <c r="RFK112" s="61"/>
      <c r="RFL112" s="60"/>
      <c r="RFM112" s="60"/>
      <c r="RFN112" s="60"/>
      <c r="RFO112" s="27"/>
      <c r="RFP112" s="61"/>
      <c r="RFQ112" s="61"/>
      <c r="RFR112" s="61"/>
      <c r="RFS112" s="30"/>
      <c r="RFT112" s="30"/>
      <c r="RFU112" s="30"/>
      <c r="RFV112" s="61"/>
      <c r="RFW112" s="30"/>
      <c r="RFX112" s="30"/>
      <c r="RFY112" s="30"/>
      <c r="RFZ112" s="30"/>
      <c r="RGA112" s="61"/>
      <c r="RGB112" s="60"/>
      <c r="RGC112" s="60"/>
      <c r="RGD112" s="60"/>
      <c r="RGE112" s="27"/>
      <c r="RGF112" s="61"/>
      <c r="RGG112" s="61"/>
      <c r="RGH112" s="61"/>
      <c r="RGI112" s="30"/>
      <c r="RGJ112" s="30"/>
      <c r="RGK112" s="30"/>
      <c r="RGL112" s="61"/>
      <c r="RGM112" s="30"/>
      <c r="RGN112" s="30"/>
      <c r="RGO112" s="30"/>
      <c r="RGP112" s="30"/>
      <c r="RGQ112" s="61"/>
      <c r="RGR112" s="60"/>
      <c r="RGS112" s="60"/>
      <c r="RGT112" s="60"/>
      <c r="RGU112" s="27"/>
      <c r="RGV112" s="61"/>
      <c r="RGW112" s="61"/>
      <c r="RGX112" s="61"/>
      <c r="RGY112" s="30"/>
      <c r="RGZ112" s="30"/>
      <c r="RHA112" s="30"/>
      <c r="RHB112" s="61"/>
      <c r="RHC112" s="30"/>
      <c r="RHD112" s="30"/>
      <c r="RHE112" s="30"/>
      <c r="RHF112" s="30"/>
      <c r="RHG112" s="61"/>
      <c r="RHH112" s="60"/>
      <c r="RHI112" s="60"/>
      <c r="RHJ112" s="60"/>
      <c r="RHK112" s="27"/>
      <c r="RHL112" s="61"/>
      <c r="RHM112" s="61"/>
      <c r="RHN112" s="61"/>
      <c r="RHO112" s="30"/>
      <c r="RHP112" s="30"/>
      <c r="RHQ112" s="30"/>
      <c r="RHR112" s="61"/>
      <c r="RHS112" s="30"/>
      <c r="RHT112" s="30"/>
      <c r="RHU112" s="30"/>
      <c r="RHV112" s="30"/>
      <c r="RHW112" s="61"/>
      <c r="RHX112" s="60"/>
      <c r="RHY112" s="60"/>
      <c r="RHZ112" s="60"/>
      <c r="RIA112" s="27"/>
      <c r="RIB112" s="61"/>
      <c r="RIC112" s="61"/>
      <c r="RID112" s="61"/>
      <c r="RIE112" s="30"/>
      <c r="RIF112" s="30"/>
      <c r="RIG112" s="30"/>
      <c r="RIH112" s="61"/>
      <c r="RII112" s="30"/>
      <c r="RIJ112" s="30"/>
      <c r="RIK112" s="30"/>
      <c r="RIL112" s="30"/>
      <c r="RIM112" s="61"/>
      <c r="RIN112" s="60"/>
      <c r="RIO112" s="60"/>
      <c r="RIP112" s="60"/>
      <c r="RIQ112" s="27"/>
      <c r="RIR112" s="61"/>
      <c r="RIS112" s="61"/>
      <c r="RIT112" s="61"/>
      <c r="RIU112" s="30"/>
      <c r="RIV112" s="30"/>
      <c r="RIW112" s="30"/>
      <c r="RIX112" s="61"/>
      <c r="RIY112" s="30"/>
      <c r="RIZ112" s="30"/>
      <c r="RJA112" s="30"/>
      <c r="RJB112" s="30"/>
      <c r="RJC112" s="61"/>
      <c r="RJD112" s="60"/>
      <c r="RJE112" s="60"/>
      <c r="RJF112" s="60"/>
      <c r="RJG112" s="27"/>
      <c r="RJH112" s="61"/>
      <c r="RJI112" s="61"/>
      <c r="RJJ112" s="61"/>
      <c r="RJK112" s="30"/>
      <c r="RJL112" s="30"/>
      <c r="RJM112" s="30"/>
      <c r="RJN112" s="61"/>
      <c r="RJO112" s="30"/>
      <c r="RJP112" s="30"/>
      <c r="RJQ112" s="30"/>
      <c r="RJR112" s="30"/>
      <c r="RJS112" s="61"/>
      <c r="RJT112" s="60"/>
      <c r="RJU112" s="60"/>
      <c r="RJV112" s="60"/>
      <c r="RJW112" s="27"/>
      <c r="RJX112" s="61"/>
      <c r="RJY112" s="61"/>
      <c r="RJZ112" s="61"/>
      <c r="RKA112" s="30"/>
      <c r="RKB112" s="30"/>
      <c r="RKC112" s="30"/>
      <c r="RKD112" s="61"/>
      <c r="RKE112" s="30"/>
      <c r="RKF112" s="30"/>
      <c r="RKG112" s="30"/>
      <c r="RKH112" s="30"/>
      <c r="RKI112" s="61"/>
      <c r="RKJ112" s="60"/>
      <c r="RKK112" s="60"/>
      <c r="RKL112" s="60"/>
      <c r="RKM112" s="27"/>
      <c r="RKN112" s="61"/>
      <c r="RKO112" s="61"/>
      <c r="RKP112" s="61"/>
      <c r="RKQ112" s="30"/>
      <c r="RKR112" s="30"/>
      <c r="RKS112" s="30"/>
      <c r="RKT112" s="61"/>
      <c r="RKU112" s="30"/>
      <c r="RKV112" s="30"/>
      <c r="RKW112" s="30"/>
      <c r="RKX112" s="30"/>
      <c r="RKY112" s="61"/>
      <c r="RKZ112" s="60"/>
      <c r="RLA112" s="60"/>
      <c r="RLB112" s="60"/>
      <c r="RLC112" s="27"/>
      <c r="RLD112" s="61"/>
      <c r="RLE112" s="61"/>
      <c r="RLF112" s="61"/>
      <c r="RLG112" s="30"/>
      <c r="RLH112" s="30"/>
      <c r="RLI112" s="30"/>
      <c r="RLJ112" s="61"/>
      <c r="RLK112" s="30"/>
      <c r="RLL112" s="30"/>
      <c r="RLM112" s="30"/>
      <c r="RLN112" s="30"/>
      <c r="RLO112" s="61"/>
      <c r="RLP112" s="60"/>
      <c r="RLQ112" s="60"/>
      <c r="RLR112" s="60"/>
      <c r="RLS112" s="27"/>
      <c r="RLT112" s="61"/>
      <c r="RLU112" s="61"/>
      <c r="RLV112" s="61"/>
      <c r="RLW112" s="30"/>
      <c r="RLX112" s="30"/>
      <c r="RLY112" s="30"/>
      <c r="RLZ112" s="61"/>
      <c r="RMA112" s="30"/>
      <c r="RMB112" s="30"/>
      <c r="RMC112" s="30"/>
      <c r="RMD112" s="30"/>
      <c r="RME112" s="61"/>
      <c r="RMF112" s="60"/>
      <c r="RMG112" s="60"/>
      <c r="RMH112" s="60"/>
      <c r="RMI112" s="27"/>
      <c r="RMJ112" s="61"/>
      <c r="RMK112" s="61"/>
      <c r="RML112" s="61"/>
      <c r="RMM112" s="30"/>
      <c r="RMN112" s="30"/>
      <c r="RMO112" s="30"/>
      <c r="RMP112" s="61"/>
      <c r="RMQ112" s="30"/>
      <c r="RMR112" s="30"/>
      <c r="RMS112" s="30"/>
      <c r="RMT112" s="30"/>
      <c r="RMU112" s="61"/>
      <c r="RMV112" s="60"/>
      <c r="RMW112" s="60"/>
      <c r="RMX112" s="60"/>
      <c r="RMY112" s="27"/>
      <c r="RMZ112" s="61"/>
      <c r="RNA112" s="61"/>
      <c r="RNB112" s="61"/>
      <c r="RNC112" s="30"/>
      <c r="RND112" s="30"/>
      <c r="RNE112" s="30"/>
      <c r="RNF112" s="61"/>
      <c r="RNG112" s="30"/>
      <c r="RNH112" s="30"/>
      <c r="RNI112" s="30"/>
      <c r="RNJ112" s="30"/>
      <c r="RNK112" s="61"/>
      <c r="RNL112" s="60"/>
      <c r="RNM112" s="60"/>
      <c r="RNN112" s="60"/>
      <c r="RNO112" s="27"/>
      <c r="RNP112" s="61"/>
      <c r="RNQ112" s="61"/>
      <c r="RNR112" s="61"/>
      <c r="RNS112" s="30"/>
      <c r="RNT112" s="30"/>
      <c r="RNU112" s="30"/>
      <c r="RNV112" s="61"/>
      <c r="RNW112" s="30"/>
      <c r="RNX112" s="30"/>
      <c r="RNY112" s="30"/>
      <c r="RNZ112" s="30"/>
      <c r="ROA112" s="61"/>
      <c r="ROB112" s="60"/>
      <c r="ROC112" s="60"/>
      <c r="ROD112" s="60"/>
      <c r="ROE112" s="27"/>
      <c r="ROF112" s="61"/>
      <c r="ROG112" s="61"/>
      <c r="ROH112" s="61"/>
      <c r="ROI112" s="30"/>
      <c r="ROJ112" s="30"/>
      <c r="ROK112" s="30"/>
      <c r="ROL112" s="61"/>
      <c r="ROM112" s="30"/>
      <c r="RON112" s="30"/>
      <c r="ROO112" s="30"/>
      <c r="ROP112" s="30"/>
      <c r="ROQ112" s="61"/>
      <c r="ROR112" s="60"/>
      <c r="ROS112" s="60"/>
      <c r="ROT112" s="60"/>
      <c r="ROU112" s="27"/>
      <c r="ROV112" s="61"/>
      <c r="ROW112" s="61"/>
      <c r="ROX112" s="61"/>
      <c r="ROY112" s="30"/>
      <c r="ROZ112" s="30"/>
      <c r="RPA112" s="30"/>
      <c r="RPB112" s="61"/>
      <c r="RPC112" s="30"/>
      <c r="RPD112" s="30"/>
      <c r="RPE112" s="30"/>
      <c r="RPF112" s="30"/>
      <c r="RPG112" s="61"/>
      <c r="RPH112" s="60"/>
      <c r="RPI112" s="60"/>
      <c r="RPJ112" s="60"/>
      <c r="RPK112" s="27"/>
      <c r="RPL112" s="61"/>
      <c r="RPM112" s="61"/>
      <c r="RPN112" s="61"/>
      <c r="RPO112" s="30"/>
      <c r="RPP112" s="30"/>
      <c r="RPQ112" s="30"/>
      <c r="RPR112" s="61"/>
      <c r="RPS112" s="30"/>
      <c r="RPT112" s="30"/>
      <c r="RPU112" s="30"/>
      <c r="RPV112" s="30"/>
      <c r="RPW112" s="61"/>
      <c r="RPX112" s="60"/>
      <c r="RPY112" s="60"/>
      <c r="RPZ112" s="60"/>
      <c r="RQA112" s="27"/>
      <c r="RQB112" s="61"/>
      <c r="RQC112" s="61"/>
      <c r="RQD112" s="61"/>
      <c r="RQE112" s="30"/>
      <c r="RQF112" s="30"/>
      <c r="RQG112" s="30"/>
      <c r="RQH112" s="61"/>
      <c r="RQI112" s="30"/>
      <c r="RQJ112" s="30"/>
      <c r="RQK112" s="30"/>
      <c r="RQL112" s="30"/>
      <c r="RQM112" s="61"/>
      <c r="RQN112" s="60"/>
      <c r="RQO112" s="60"/>
      <c r="RQP112" s="60"/>
      <c r="RQQ112" s="27"/>
      <c r="RQR112" s="61"/>
      <c r="RQS112" s="61"/>
      <c r="RQT112" s="61"/>
      <c r="RQU112" s="30"/>
      <c r="RQV112" s="30"/>
      <c r="RQW112" s="30"/>
      <c r="RQX112" s="61"/>
      <c r="RQY112" s="30"/>
      <c r="RQZ112" s="30"/>
      <c r="RRA112" s="30"/>
      <c r="RRB112" s="30"/>
      <c r="RRC112" s="61"/>
      <c r="RRD112" s="60"/>
      <c r="RRE112" s="60"/>
      <c r="RRF112" s="60"/>
      <c r="RRG112" s="27"/>
      <c r="RRH112" s="61"/>
      <c r="RRI112" s="61"/>
      <c r="RRJ112" s="61"/>
      <c r="RRK112" s="30"/>
      <c r="RRL112" s="30"/>
      <c r="RRM112" s="30"/>
      <c r="RRN112" s="61"/>
      <c r="RRO112" s="30"/>
      <c r="RRP112" s="30"/>
      <c r="RRQ112" s="30"/>
      <c r="RRR112" s="30"/>
      <c r="RRS112" s="61"/>
      <c r="RRT112" s="60"/>
      <c r="RRU112" s="60"/>
      <c r="RRV112" s="60"/>
      <c r="RRW112" s="27"/>
      <c r="RRX112" s="61"/>
      <c r="RRY112" s="61"/>
      <c r="RRZ112" s="61"/>
      <c r="RSA112" s="30"/>
      <c r="RSB112" s="30"/>
      <c r="RSC112" s="30"/>
      <c r="RSD112" s="61"/>
      <c r="RSE112" s="30"/>
      <c r="RSF112" s="30"/>
      <c r="RSG112" s="30"/>
      <c r="RSH112" s="30"/>
      <c r="RSI112" s="61"/>
      <c r="RSJ112" s="60"/>
      <c r="RSK112" s="60"/>
      <c r="RSL112" s="60"/>
      <c r="RSM112" s="27"/>
      <c r="RSN112" s="61"/>
      <c r="RSO112" s="61"/>
      <c r="RSP112" s="61"/>
      <c r="RSQ112" s="30"/>
      <c r="RSR112" s="30"/>
      <c r="RSS112" s="30"/>
      <c r="RST112" s="61"/>
      <c r="RSU112" s="30"/>
      <c r="RSV112" s="30"/>
      <c r="RSW112" s="30"/>
      <c r="RSX112" s="30"/>
      <c r="RSY112" s="61"/>
      <c r="RSZ112" s="60"/>
      <c r="RTA112" s="60"/>
      <c r="RTB112" s="60"/>
      <c r="RTC112" s="27"/>
      <c r="RTD112" s="61"/>
      <c r="RTE112" s="61"/>
      <c r="RTF112" s="61"/>
      <c r="RTG112" s="30"/>
      <c r="RTH112" s="30"/>
      <c r="RTI112" s="30"/>
      <c r="RTJ112" s="61"/>
      <c r="RTK112" s="30"/>
      <c r="RTL112" s="30"/>
      <c r="RTM112" s="30"/>
      <c r="RTN112" s="30"/>
      <c r="RTO112" s="61"/>
      <c r="RTP112" s="60"/>
      <c r="RTQ112" s="60"/>
      <c r="RTR112" s="60"/>
      <c r="RTS112" s="27"/>
      <c r="RTT112" s="61"/>
      <c r="RTU112" s="61"/>
      <c r="RTV112" s="61"/>
      <c r="RTW112" s="30"/>
      <c r="RTX112" s="30"/>
      <c r="RTY112" s="30"/>
      <c r="RTZ112" s="61"/>
      <c r="RUA112" s="30"/>
      <c r="RUB112" s="30"/>
      <c r="RUC112" s="30"/>
      <c r="RUD112" s="30"/>
      <c r="RUE112" s="61"/>
      <c r="RUF112" s="60"/>
      <c r="RUG112" s="60"/>
      <c r="RUH112" s="60"/>
      <c r="RUI112" s="27"/>
      <c r="RUJ112" s="61"/>
      <c r="RUK112" s="61"/>
      <c r="RUL112" s="61"/>
      <c r="RUM112" s="30"/>
      <c r="RUN112" s="30"/>
      <c r="RUO112" s="30"/>
      <c r="RUP112" s="61"/>
      <c r="RUQ112" s="30"/>
      <c r="RUR112" s="30"/>
      <c r="RUS112" s="30"/>
      <c r="RUT112" s="30"/>
      <c r="RUU112" s="61"/>
      <c r="RUV112" s="60"/>
      <c r="RUW112" s="60"/>
      <c r="RUX112" s="60"/>
      <c r="RUY112" s="27"/>
      <c r="RUZ112" s="61"/>
      <c r="RVA112" s="61"/>
      <c r="RVB112" s="61"/>
      <c r="RVC112" s="30"/>
      <c r="RVD112" s="30"/>
      <c r="RVE112" s="30"/>
      <c r="RVF112" s="61"/>
      <c r="RVG112" s="30"/>
      <c r="RVH112" s="30"/>
      <c r="RVI112" s="30"/>
      <c r="RVJ112" s="30"/>
      <c r="RVK112" s="61"/>
      <c r="RVL112" s="60"/>
      <c r="RVM112" s="60"/>
      <c r="RVN112" s="60"/>
      <c r="RVO112" s="27"/>
      <c r="RVP112" s="61"/>
      <c r="RVQ112" s="61"/>
      <c r="RVR112" s="61"/>
      <c r="RVS112" s="30"/>
      <c r="RVT112" s="30"/>
      <c r="RVU112" s="30"/>
      <c r="RVV112" s="61"/>
      <c r="RVW112" s="30"/>
      <c r="RVX112" s="30"/>
      <c r="RVY112" s="30"/>
      <c r="RVZ112" s="30"/>
      <c r="RWA112" s="61"/>
      <c r="RWB112" s="60"/>
      <c r="RWC112" s="60"/>
      <c r="RWD112" s="60"/>
      <c r="RWE112" s="27"/>
      <c r="RWF112" s="61"/>
      <c r="RWG112" s="61"/>
      <c r="RWH112" s="61"/>
      <c r="RWI112" s="30"/>
      <c r="RWJ112" s="30"/>
      <c r="RWK112" s="30"/>
      <c r="RWL112" s="61"/>
      <c r="RWM112" s="30"/>
      <c r="RWN112" s="30"/>
      <c r="RWO112" s="30"/>
      <c r="RWP112" s="30"/>
      <c r="RWQ112" s="61"/>
      <c r="RWR112" s="60"/>
      <c r="RWS112" s="60"/>
      <c r="RWT112" s="60"/>
      <c r="RWU112" s="27"/>
      <c r="RWV112" s="61"/>
      <c r="RWW112" s="61"/>
      <c r="RWX112" s="61"/>
      <c r="RWY112" s="30"/>
      <c r="RWZ112" s="30"/>
      <c r="RXA112" s="30"/>
      <c r="RXB112" s="61"/>
      <c r="RXC112" s="30"/>
      <c r="RXD112" s="30"/>
      <c r="RXE112" s="30"/>
      <c r="RXF112" s="30"/>
      <c r="RXG112" s="61"/>
      <c r="RXH112" s="60"/>
      <c r="RXI112" s="60"/>
      <c r="RXJ112" s="60"/>
      <c r="RXK112" s="27"/>
      <c r="RXL112" s="61"/>
      <c r="RXM112" s="61"/>
      <c r="RXN112" s="61"/>
      <c r="RXO112" s="30"/>
      <c r="RXP112" s="30"/>
      <c r="RXQ112" s="30"/>
      <c r="RXR112" s="61"/>
      <c r="RXS112" s="30"/>
      <c r="RXT112" s="30"/>
      <c r="RXU112" s="30"/>
      <c r="RXV112" s="30"/>
      <c r="RXW112" s="61"/>
      <c r="RXX112" s="60"/>
      <c r="RXY112" s="60"/>
      <c r="RXZ112" s="60"/>
      <c r="RYA112" s="27"/>
      <c r="RYB112" s="61"/>
      <c r="RYC112" s="61"/>
      <c r="RYD112" s="61"/>
      <c r="RYE112" s="30"/>
      <c r="RYF112" s="30"/>
      <c r="RYG112" s="30"/>
      <c r="RYH112" s="61"/>
      <c r="RYI112" s="30"/>
      <c r="RYJ112" s="30"/>
      <c r="RYK112" s="30"/>
      <c r="RYL112" s="30"/>
      <c r="RYM112" s="61"/>
      <c r="RYN112" s="60"/>
      <c r="RYO112" s="60"/>
      <c r="RYP112" s="60"/>
      <c r="RYQ112" s="27"/>
      <c r="RYR112" s="61"/>
      <c r="RYS112" s="61"/>
      <c r="RYT112" s="61"/>
      <c r="RYU112" s="30"/>
      <c r="RYV112" s="30"/>
      <c r="RYW112" s="30"/>
      <c r="RYX112" s="61"/>
      <c r="RYY112" s="30"/>
      <c r="RYZ112" s="30"/>
      <c r="RZA112" s="30"/>
      <c r="RZB112" s="30"/>
      <c r="RZC112" s="61"/>
      <c r="RZD112" s="60"/>
      <c r="RZE112" s="60"/>
      <c r="RZF112" s="60"/>
      <c r="RZG112" s="27"/>
      <c r="RZH112" s="61"/>
      <c r="RZI112" s="61"/>
      <c r="RZJ112" s="61"/>
      <c r="RZK112" s="30"/>
      <c r="RZL112" s="30"/>
      <c r="RZM112" s="30"/>
      <c r="RZN112" s="61"/>
      <c r="RZO112" s="30"/>
      <c r="RZP112" s="30"/>
      <c r="RZQ112" s="30"/>
      <c r="RZR112" s="30"/>
      <c r="RZS112" s="61"/>
      <c r="RZT112" s="60"/>
      <c r="RZU112" s="60"/>
      <c r="RZV112" s="60"/>
      <c r="RZW112" s="27"/>
      <c r="RZX112" s="61"/>
      <c r="RZY112" s="61"/>
      <c r="RZZ112" s="61"/>
      <c r="SAA112" s="30"/>
      <c r="SAB112" s="30"/>
      <c r="SAC112" s="30"/>
      <c r="SAD112" s="61"/>
      <c r="SAE112" s="30"/>
      <c r="SAF112" s="30"/>
      <c r="SAG112" s="30"/>
      <c r="SAH112" s="30"/>
      <c r="SAI112" s="61"/>
      <c r="SAJ112" s="60"/>
      <c r="SAK112" s="60"/>
      <c r="SAL112" s="60"/>
      <c r="SAM112" s="27"/>
      <c r="SAN112" s="61"/>
      <c r="SAO112" s="61"/>
      <c r="SAP112" s="61"/>
      <c r="SAQ112" s="30"/>
      <c r="SAR112" s="30"/>
      <c r="SAS112" s="30"/>
      <c r="SAT112" s="61"/>
      <c r="SAU112" s="30"/>
      <c r="SAV112" s="30"/>
      <c r="SAW112" s="30"/>
      <c r="SAX112" s="30"/>
      <c r="SAY112" s="61"/>
      <c r="SAZ112" s="60"/>
      <c r="SBA112" s="60"/>
      <c r="SBB112" s="60"/>
      <c r="SBC112" s="27"/>
      <c r="SBD112" s="61"/>
      <c r="SBE112" s="61"/>
      <c r="SBF112" s="61"/>
      <c r="SBG112" s="30"/>
      <c r="SBH112" s="30"/>
      <c r="SBI112" s="30"/>
      <c r="SBJ112" s="61"/>
      <c r="SBK112" s="30"/>
      <c r="SBL112" s="30"/>
      <c r="SBM112" s="30"/>
      <c r="SBN112" s="30"/>
      <c r="SBO112" s="61"/>
      <c r="SBP112" s="60"/>
      <c r="SBQ112" s="60"/>
      <c r="SBR112" s="60"/>
      <c r="SBS112" s="27"/>
      <c r="SBT112" s="61"/>
      <c r="SBU112" s="61"/>
      <c r="SBV112" s="61"/>
      <c r="SBW112" s="30"/>
      <c r="SBX112" s="30"/>
      <c r="SBY112" s="30"/>
      <c r="SBZ112" s="61"/>
      <c r="SCA112" s="30"/>
      <c r="SCB112" s="30"/>
      <c r="SCC112" s="30"/>
      <c r="SCD112" s="30"/>
      <c r="SCE112" s="61"/>
      <c r="SCF112" s="60"/>
      <c r="SCG112" s="60"/>
      <c r="SCH112" s="60"/>
      <c r="SCI112" s="27"/>
      <c r="SCJ112" s="61"/>
      <c r="SCK112" s="61"/>
      <c r="SCL112" s="61"/>
      <c r="SCM112" s="30"/>
      <c r="SCN112" s="30"/>
      <c r="SCO112" s="30"/>
      <c r="SCP112" s="61"/>
      <c r="SCQ112" s="30"/>
      <c r="SCR112" s="30"/>
      <c r="SCS112" s="30"/>
      <c r="SCT112" s="30"/>
      <c r="SCU112" s="61"/>
      <c r="SCV112" s="60"/>
      <c r="SCW112" s="60"/>
      <c r="SCX112" s="60"/>
      <c r="SCY112" s="27"/>
      <c r="SCZ112" s="61"/>
      <c r="SDA112" s="61"/>
      <c r="SDB112" s="61"/>
      <c r="SDC112" s="30"/>
      <c r="SDD112" s="30"/>
      <c r="SDE112" s="30"/>
      <c r="SDF112" s="61"/>
      <c r="SDG112" s="30"/>
      <c r="SDH112" s="30"/>
      <c r="SDI112" s="30"/>
      <c r="SDJ112" s="30"/>
      <c r="SDK112" s="61"/>
      <c r="SDL112" s="60"/>
      <c r="SDM112" s="60"/>
      <c r="SDN112" s="60"/>
      <c r="SDO112" s="27"/>
      <c r="SDP112" s="61"/>
      <c r="SDQ112" s="61"/>
      <c r="SDR112" s="61"/>
      <c r="SDS112" s="30"/>
      <c r="SDT112" s="30"/>
      <c r="SDU112" s="30"/>
      <c r="SDV112" s="61"/>
      <c r="SDW112" s="30"/>
      <c r="SDX112" s="30"/>
      <c r="SDY112" s="30"/>
      <c r="SDZ112" s="30"/>
      <c r="SEA112" s="61"/>
      <c r="SEB112" s="60"/>
      <c r="SEC112" s="60"/>
      <c r="SED112" s="60"/>
      <c r="SEE112" s="27"/>
      <c r="SEF112" s="61"/>
      <c r="SEG112" s="61"/>
      <c r="SEH112" s="61"/>
      <c r="SEI112" s="30"/>
      <c r="SEJ112" s="30"/>
      <c r="SEK112" s="30"/>
      <c r="SEL112" s="61"/>
      <c r="SEM112" s="30"/>
      <c r="SEN112" s="30"/>
      <c r="SEO112" s="30"/>
      <c r="SEP112" s="30"/>
      <c r="SEQ112" s="61"/>
      <c r="SER112" s="60"/>
      <c r="SES112" s="60"/>
      <c r="SET112" s="60"/>
      <c r="SEU112" s="27"/>
      <c r="SEV112" s="61"/>
      <c r="SEW112" s="61"/>
      <c r="SEX112" s="61"/>
      <c r="SEY112" s="30"/>
      <c r="SEZ112" s="30"/>
      <c r="SFA112" s="30"/>
      <c r="SFB112" s="61"/>
      <c r="SFC112" s="30"/>
      <c r="SFD112" s="30"/>
      <c r="SFE112" s="30"/>
      <c r="SFF112" s="30"/>
      <c r="SFG112" s="61"/>
      <c r="SFH112" s="60"/>
      <c r="SFI112" s="60"/>
      <c r="SFJ112" s="60"/>
      <c r="SFK112" s="27"/>
      <c r="SFL112" s="61"/>
      <c r="SFM112" s="61"/>
      <c r="SFN112" s="61"/>
      <c r="SFO112" s="30"/>
      <c r="SFP112" s="30"/>
      <c r="SFQ112" s="30"/>
      <c r="SFR112" s="61"/>
      <c r="SFS112" s="30"/>
      <c r="SFT112" s="30"/>
      <c r="SFU112" s="30"/>
      <c r="SFV112" s="30"/>
      <c r="SFW112" s="61"/>
      <c r="SFX112" s="60"/>
      <c r="SFY112" s="60"/>
      <c r="SFZ112" s="60"/>
      <c r="SGA112" s="27"/>
      <c r="SGB112" s="61"/>
      <c r="SGC112" s="61"/>
      <c r="SGD112" s="61"/>
      <c r="SGE112" s="30"/>
      <c r="SGF112" s="30"/>
      <c r="SGG112" s="30"/>
      <c r="SGH112" s="61"/>
      <c r="SGI112" s="30"/>
      <c r="SGJ112" s="30"/>
      <c r="SGK112" s="30"/>
      <c r="SGL112" s="30"/>
      <c r="SGM112" s="61"/>
      <c r="SGN112" s="60"/>
      <c r="SGO112" s="60"/>
      <c r="SGP112" s="60"/>
      <c r="SGQ112" s="27"/>
      <c r="SGR112" s="61"/>
      <c r="SGS112" s="61"/>
      <c r="SGT112" s="61"/>
      <c r="SGU112" s="30"/>
      <c r="SGV112" s="30"/>
      <c r="SGW112" s="30"/>
      <c r="SGX112" s="61"/>
      <c r="SGY112" s="30"/>
      <c r="SGZ112" s="30"/>
      <c r="SHA112" s="30"/>
      <c r="SHB112" s="30"/>
      <c r="SHC112" s="61"/>
      <c r="SHD112" s="60"/>
      <c r="SHE112" s="60"/>
      <c r="SHF112" s="60"/>
      <c r="SHG112" s="27"/>
      <c r="SHH112" s="61"/>
      <c r="SHI112" s="61"/>
      <c r="SHJ112" s="61"/>
      <c r="SHK112" s="30"/>
      <c r="SHL112" s="30"/>
      <c r="SHM112" s="30"/>
      <c r="SHN112" s="61"/>
      <c r="SHO112" s="30"/>
      <c r="SHP112" s="30"/>
      <c r="SHQ112" s="30"/>
      <c r="SHR112" s="30"/>
      <c r="SHS112" s="61"/>
      <c r="SHT112" s="60"/>
      <c r="SHU112" s="60"/>
      <c r="SHV112" s="60"/>
      <c r="SHW112" s="27"/>
      <c r="SHX112" s="61"/>
      <c r="SHY112" s="61"/>
      <c r="SHZ112" s="61"/>
      <c r="SIA112" s="30"/>
      <c r="SIB112" s="30"/>
      <c r="SIC112" s="30"/>
      <c r="SID112" s="61"/>
      <c r="SIE112" s="30"/>
      <c r="SIF112" s="30"/>
      <c r="SIG112" s="30"/>
      <c r="SIH112" s="30"/>
      <c r="SII112" s="61"/>
      <c r="SIJ112" s="60"/>
      <c r="SIK112" s="60"/>
      <c r="SIL112" s="60"/>
      <c r="SIM112" s="27"/>
      <c r="SIN112" s="61"/>
      <c r="SIO112" s="61"/>
      <c r="SIP112" s="61"/>
      <c r="SIQ112" s="30"/>
      <c r="SIR112" s="30"/>
      <c r="SIS112" s="30"/>
      <c r="SIT112" s="61"/>
      <c r="SIU112" s="30"/>
      <c r="SIV112" s="30"/>
      <c r="SIW112" s="30"/>
      <c r="SIX112" s="30"/>
      <c r="SIY112" s="61"/>
      <c r="SIZ112" s="60"/>
      <c r="SJA112" s="60"/>
      <c r="SJB112" s="60"/>
      <c r="SJC112" s="27"/>
      <c r="SJD112" s="61"/>
      <c r="SJE112" s="61"/>
      <c r="SJF112" s="61"/>
      <c r="SJG112" s="30"/>
      <c r="SJH112" s="30"/>
      <c r="SJI112" s="30"/>
      <c r="SJJ112" s="61"/>
      <c r="SJK112" s="30"/>
      <c r="SJL112" s="30"/>
      <c r="SJM112" s="30"/>
      <c r="SJN112" s="30"/>
      <c r="SJO112" s="61"/>
      <c r="SJP112" s="60"/>
      <c r="SJQ112" s="60"/>
      <c r="SJR112" s="60"/>
      <c r="SJS112" s="27"/>
      <c r="SJT112" s="61"/>
      <c r="SJU112" s="61"/>
      <c r="SJV112" s="61"/>
      <c r="SJW112" s="30"/>
      <c r="SJX112" s="30"/>
      <c r="SJY112" s="30"/>
      <c r="SJZ112" s="61"/>
      <c r="SKA112" s="30"/>
      <c r="SKB112" s="30"/>
      <c r="SKC112" s="30"/>
      <c r="SKD112" s="30"/>
      <c r="SKE112" s="61"/>
      <c r="SKF112" s="60"/>
      <c r="SKG112" s="60"/>
      <c r="SKH112" s="60"/>
      <c r="SKI112" s="27"/>
      <c r="SKJ112" s="61"/>
      <c r="SKK112" s="61"/>
      <c r="SKL112" s="61"/>
      <c r="SKM112" s="30"/>
      <c r="SKN112" s="30"/>
      <c r="SKO112" s="30"/>
      <c r="SKP112" s="61"/>
      <c r="SKQ112" s="30"/>
      <c r="SKR112" s="30"/>
      <c r="SKS112" s="30"/>
      <c r="SKT112" s="30"/>
      <c r="SKU112" s="61"/>
      <c r="SKV112" s="60"/>
      <c r="SKW112" s="60"/>
      <c r="SKX112" s="60"/>
      <c r="SKY112" s="27"/>
      <c r="SKZ112" s="61"/>
      <c r="SLA112" s="61"/>
      <c r="SLB112" s="61"/>
      <c r="SLC112" s="30"/>
      <c r="SLD112" s="30"/>
      <c r="SLE112" s="30"/>
      <c r="SLF112" s="61"/>
      <c r="SLG112" s="30"/>
      <c r="SLH112" s="30"/>
      <c r="SLI112" s="30"/>
      <c r="SLJ112" s="30"/>
      <c r="SLK112" s="61"/>
      <c r="SLL112" s="60"/>
      <c r="SLM112" s="60"/>
      <c r="SLN112" s="60"/>
      <c r="SLO112" s="27"/>
      <c r="SLP112" s="61"/>
      <c r="SLQ112" s="61"/>
      <c r="SLR112" s="61"/>
      <c r="SLS112" s="30"/>
      <c r="SLT112" s="30"/>
      <c r="SLU112" s="30"/>
      <c r="SLV112" s="61"/>
      <c r="SLW112" s="30"/>
      <c r="SLX112" s="30"/>
      <c r="SLY112" s="30"/>
      <c r="SLZ112" s="30"/>
      <c r="SMA112" s="61"/>
      <c r="SMB112" s="60"/>
      <c r="SMC112" s="60"/>
      <c r="SMD112" s="60"/>
      <c r="SME112" s="27"/>
      <c r="SMF112" s="61"/>
      <c r="SMG112" s="61"/>
      <c r="SMH112" s="61"/>
      <c r="SMI112" s="30"/>
      <c r="SMJ112" s="30"/>
      <c r="SMK112" s="30"/>
      <c r="SML112" s="61"/>
      <c r="SMM112" s="30"/>
      <c r="SMN112" s="30"/>
      <c r="SMO112" s="30"/>
      <c r="SMP112" s="30"/>
      <c r="SMQ112" s="61"/>
      <c r="SMR112" s="60"/>
      <c r="SMS112" s="60"/>
      <c r="SMT112" s="60"/>
      <c r="SMU112" s="27"/>
      <c r="SMV112" s="61"/>
      <c r="SMW112" s="61"/>
      <c r="SMX112" s="61"/>
      <c r="SMY112" s="30"/>
      <c r="SMZ112" s="30"/>
      <c r="SNA112" s="30"/>
      <c r="SNB112" s="61"/>
      <c r="SNC112" s="30"/>
      <c r="SND112" s="30"/>
      <c r="SNE112" s="30"/>
      <c r="SNF112" s="30"/>
      <c r="SNG112" s="61"/>
      <c r="SNH112" s="60"/>
      <c r="SNI112" s="60"/>
      <c r="SNJ112" s="60"/>
      <c r="SNK112" s="27"/>
      <c r="SNL112" s="61"/>
      <c r="SNM112" s="61"/>
      <c r="SNN112" s="61"/>
      <c r="SNO112" s="30"/>
      <c r="SNP112" s="30"/>
      <c r="SNQ112" s="30"/>
      <c r="SNR112" s="61"/>
      <c r="SNS112" s="30"/>
      <c r="SNT112" s="30"/>
      <c r="SNU112" s="30"/>
      <c r="SNV112" s="30"/>
      <c r="SNW112" s="61"/>
      <c r="SNX112" s="60"/>
      <c r="SNY112" s="60"/>
      <c r="SNZ112" s="60"/>
      <c r="SOA112" s="27"/>
      <c r="SOB112" s="61"/>
      <c r="SOC112" s="61"/>
      <c r="SOD112" s="61"/>
      <c r="SOE112" s="30"/>
      <c r="SOF112" s="30"/>
      <c r="SOG112" s="30"/>
      <c r="SOH112" s="61"/>
      <c r="SOI112" s="30"/>
      <c r="SOJ112" s="30"/>
      <c r="SOK112" s="30"/>
      <c r="SOL112" s="30"/>
      <c r="SOM112" s="61"/>
      <c r="SON112" s="60"/>
      <c r="SOO112" s="60"/>
      <c r="SOP112" s="60"/>
      <c r="SOQ112" s="27"/>
      <c r="SOR112" s="61"/>
      <c r="SOS112" s="61"/>
      <c r="SOT112" s="61"/>
      <c r="SOU112" s="30"/>
      <c r="SOV112" s="30"/>
      <c r="SOW112" s="30"/>
      <c r="SOX112" s="61"/>
      <c r="SOY112" s="30"/>
      <c r="SOZ112" s="30"/>
      <c r="SPA112" s="30"/>
      <c r="SPB112" s="30"/>
      <c r="SPC112" s="61"/>
      <c r="SPD112" s="60"/>
      <c r="SPE112" s="60"/>
      <c r="SPF112" s="60"/>
      <c r="SPG112" s="27"/>
      <c r="SPH112" s="61"/>
      <c r="SPI112" s="61"/>
      <c r="SPJ112" s="61"/>
      <c r="SPK112" s="30"/>
      <c r="SPL112" s="30"/>
      <c r="SPM112" s="30"/>
      <c r="SPN112" s="61"/>
      <c r="SPO112" s="30"/>
      <c r="SPP112" s="30"/>
      <c r="SPQ112" s="30"/>
      <c r="SPR112" s="30"/>
      <c r="SPS112" s="61"/>
      <c r="SPT112" s="60"/>
      <c r="SPU112" s="60"/>
      <c r="SPV112" s="60"/>
      <c r="SPW112" s="27"/>
      <c r="SPX112" s="61"/>
      <c r="SPY112" s="61"/>
      <c r="SPZ112" s="61"/>
      <c r="SQA112" s="30"/>
      <c r="SQB112" s="30"/>
      <c r="SQC112" s="30"/>
      <c r="SQD112" s="61"/>
      <c r="SQE112" s="30"/>
      <c r="SQF112" s="30"/>
      <c r="SQG112" s="30"/>
      <c r="SQH112" s="30"/>
      <c r="SQI112" s="61"/>
      <c r="SQJ112" s="60"/>
      <c r="SQK112" s="60"/>
      <c r="SQL112" s="60"/>
      <c r="SQM112" s="27"/>
      <c r="SQN112" s="61"/>
      <c r="SQO112" s="61"/>
      <c r="SQP112" s="61"/>
      <c r="SQQ112" s="30"/>
      <c r="SQR112" s="30"/>
      <c r="SQS112" s="30"/>
      <c r="SQT112" s="61"/>
      <c r="SQU112" s="30"/>
      <c r="SQV112" s="30"/>
      <c r="SQW112" s="30"/>
      <c r="SQX112" s="30"/>
      <c r="SQY112" s="61"/>
      <c r="SQZ112" s="60"/>
      <c r="SRA112" s="60"/>
      <c r="SRB112" s="60"/>
      <c r="SRC112" s="27"/>
      <c r="SRD112" s="61"/>
      <c r="SRE112" s="61"/>
      <c r="SRF112" s="61"/>
      <c r="SRG112" s="30"/>
      <c r="SRH112" s="30"/>
      <c r="SRI112" s="30"/>
      <c r="SRJ112" s="61"/>
      <c r="SRK112" s="30"/>
      <c r="SRL112" s="30"/>
      <c r="SRM112" s="30"/>
      <c r="SRN112" s="30"/>
      <c r="SRO112" s="61"/>
      <c r="SRP112" s="60"/>
      <c r="SRQ112" s="60"/>
      <c r="SRR112" s="60"/>
      <c r="SRS112" s="27"/>
      <c r="SRT112" s="61"/>
      <c r="SRU112" s="61"/>
      <c r="SRV112" s="61"/>
      <c r="SRW112" s="30"/>
      <c r="SRX112" s="30"/>
      <c r="SRY112" s="30"/>
      <c r="SRZ112" s="61"/>
      <c r="SSA112" s="30"/>
      <c r="SSB112" s="30"/>
      <c r="SSC112" s="30"/>
      <c r="SSD112" s="30"/>
      <c r="SSE112" s="61"/>
      <c r="SSF112" s="60"/>
      <c r="SSG112" s="60"/>
      <c r="SSH112" s="60"/>
      <c r="SSI112" s="27"/>
      <c r="SSJ112" s="61"/>
      <c r="SSK112" s="61"/>
      <c r="SSL112" s="61"/>
      <c r="SSM112" s="30"/>
      <c r="SSN112" s="30"/>
      <c r="SSO112" s="30"/>
      <c r="SSP112" s="61"/>
      <c r="SSQ112" s="30"/>
      <c r="SSR112" s="30"/>
      <c r="SSS112" s="30"/>
      <c r="SST112" s="30"/>
      <c r="SSU112" s="61"/>
      <c r="SSV112" s="60"/>
      <c r="SSW112" s="60"/>
      <c r="SSX112" s="60"/>
      <c r="SSY112" s="27"/>
      <c r="SSZ112" s="61"/>
      <c r="STA112" s="61"/>
      <c r="STB112" s="61"/>
      <c r="STC112" s="30"/>
      <c r="STD112" s="30"/>
      <c r="STE112" s="30"/>
      <c r="STF112" s="61"/>
      <c r="STG112" s="30"/>
      <c r="STH112" s="30"/>
      <c r="STI112" s="30"/>
      <c r="STJ112" s="30"/>
      <c r="STK112" s="61"/>
      <c r="STL112" s="60"/>
      <c r="STM112" s="60"/>
      <c r="STN112" s="60"/>
      <c r="STO112" s="27"/>
      <c r="STP112" s="61"/>
      <c r="STQ112" s="61"/>
      <c r="STR112" s="61"/>
      <c r="STS112" s="30"/>
      <c r="STT112" s="30"/>
      <c r="STU112" s="30"/>
      <c r="STV112" s="61"/>
      <c r="STW112" s="30"/>
      <c r="STX112" s="30"/>
      <c r="STY112" s="30"/>
      <c r="STZ112" s="30"/>
      <c r="SUA112" s="61"/>
      <c r="SUB112" s="60"/>
      <c r="SUC112" s="60"/>
      <c r="SUD112" s="60"/>
      <c r="SUE112" s="27"/>
      <c r="SUF112" s="61"/>
      <c r="SUG112" s="61"/>
      <c r="SUH112" s="61"/>
      <c r="SUI112" s="30"/>
      <c r="SUJ112" s="30"/>
      <c r="SUK112" s="30"/>
      <c r="SUL112" s="61"/>
      <c r="SUM112" s="30"/>
      <c r="SUN112" s="30"/>
      <c r="SUO112" s="30"/>
      <c r="SUP112" s="30"/>
      <c r="SUQ112" s="61"/>
      <c r="SUR112" s="60"/>
      <c r="SUS112" s="60"/>
      <c r="SUT112" s="60"/>
      <c r="SUU112" s="27"/>
      <c r="SUV112" s="61"/>
      <c r="SUW112" s="61"/>
      <c r="SUX112" s="61"/>
      <c r="SUY112" s="30"/>
      <c r="SUZ112" s="30"/>
      <c r="SVA112" s="30"/>
      <c r="SVB112" s="61"/>
      <c r="SVC112" s="30"/>
      <c r="SVD112" s="30"/>
      <c r="SVE112" s="30"/>
      <c r="SVF112" s="30"/>
      <c r="SVG112" s="61"/>
      <c r="SVH112" s="60"/>
      <c r="SVI112" s="60"/>
      <c r="SVJ112" s="60"/>
      <c r="SVK112" s="27"/>
      <c r="SVL112" s="61"/>
      <c r="SVM112" s="61"/>
      <c r="SVN112" s="61"/>
      <c r="SVO112" s="30"/>
      <c r="SVP112" s="30"/>
      <c r="SVQ112" s="30"/>
      <c r="SVR112" s="61"/>
      <c r="SVS112" s="30"/>
      <c r="SVT112" s="30"/>
      <c r="SVU112" s="30"/>
      <c r="SVV112" s="30"/>
      <c r="SVW112" s="61"/>
      <c r="SVX112" s="60"/>
      <c r="SVY112" s="60"/>
      <c r="SVZ112" s="60"/>
      <c r="SWA112" s="27"/>
      <c r="SWB112" s="61"/>
      <c r="SWC112" s="61"/>
      <c r="SWD112" s="61"/>
      <c r="SWE112" s="30"/>
      <c r="SWF112" s="30"/>
      <c r="SWG112" s="30"/>
      <c r="SWH112" s="61"/>
      <c r="SWI112" s="30"/>
      <c r="SWJ112" s="30"/>
      <c r="SWK112" s="30"/>
      <c r="SWL112" s="30"/>
      <c r="SWM112" s="61"/>
      <c r="SWN112" s="60"/>
      <c r="SWO112" s="60"/>
      <c r="SWP112" s="60"/>
      <c r="SWQ112" s="27"/>
      <c r="SWR112" s="61"/>
      <c r="SWS112" s="61"/>
      <c r="SWT112" s="61"/>
      <c r="SWU112" s="30"/>
      <c r="SWV112" s="30"/>
      <c r="SWW112" s="30"/>
      <c r="SWX112" s="61"/>
      <c r="SWY112" s="30"/>
      <c r="SWZ112" s="30"/>
      <c r="SXA112" s="30"/>
      <c r="SXB112" s="30"/>
      <c r="SXC112" s="61"/>
      <c r="SXD112" s="60"/>
      <c r="SXE112" s="60"/>
      <c r="SXF112" s="60"/>
      <c r="SXG112" s="27"/>
      <c r="SXH112" s="61"/>
      <c r="SXI112" s="61"/>
      <c r="SXJ112" s="61"/>
      <c r="SXK112" s="30"/>
      <c r="SXL112" s="30"/>
      <c r="SXM112" s="30"/>
      <c r="SXN112" s="61"/>
      <c r="SXO112" s="30"/>
      <c r="SXP112" s="30"/>
      <c r="SXQ112" s="30"/>
      <c r="SXR112" s="30"/>
      <c r="SXS112" s="61"/>
      <c r="SXT112" s="60"/>
      <c r="SXU112" s="60"/>
      <c r="SXV112" s="60"/>
      <c r="SXW112" s="27"/>
      <c r="SXX112" s="61"/>
      <c r="SXY112" s="61"/>
      <c r="SXZ112" s="61"/>
      <c r="SYA112" s="30"/>
      <c r="SYB112" s="30"/>
      <c r="SYC112" s="30"/>
      <c r="SYD112" s="61"/>
      <c r="SYE112" s="30"/>
      <c r="SYF112" s="30"/>
      <c r="SYG112" s="30"/>
      <c r="SYH112" s="30"/>
      <c r="SYI112" s="61"/>
      <c r="SYJ112" s="60"/>
      <c r="SYK112" s="60"/>
      <c r="SYL112" s="60"/>
      <c r="SYM112" s="27"/>
      <c r="SYN112" s="61"/>
      <c r="SYO112" s="61"/>
      <c r="SYP112" s="61"/>
      <c r="SYQ112" s="30"/>
      <c r="SYR112" s="30"/>
      <c r="SYS112" s="30"/>
      <c r="SYT112" s="61"/>
      <c r="SYU112" s="30"/>
      <c r="SYV112" s="30"/>
      <c r="SYW112" s="30"/>
      <c r="SYX112" s="30"/>
      <c r="SYY112" s="61"/>
      <c r="SYZ112" s="60"/>
      <c r="SZA112" s="60"/>
      <c r="SZB112" s="60"/>
      <c r="SZC112" s="27"/>
      <c r="SZD112" s="61"/>
      <c r="SZE112" s="61"/>
      <c r="SZF112" s="61"/>
      <c r="SZG112" s="30"/>
      <c r="SZH112" s="30"/>
      <c r="SZI112" s="30"/>
      <c r="SZJ112" s="61"/>
      <c r="SZK112" s="30"/>
      <c r="SZL112" s="30"/>
      <c r="SZM112" s="30"/>
      <c r="SZN112" s="30"/>
      <c r="SZO112" s="61"/>
      <c r="SZP112" s="60"/>
      <c r="SZQ112" s="60"/>
      <c r="SZR112" s="60"/>
      <c r="SZS112" s="27"/>
      <c r="SZT112" s="61"/>
      <c r="SZU112" s="61"/>
      <c r="SZV112" s="61"/>
      <c r="SZW112" s="30"/>
      <c r="SZX112" s="30"/>
      <c r="SZY112" s="30"/>
      <c r="SZZ112" s="61"/>
      <c r="TAA112" s="30"/>
      <c r="TAB112" s="30"/>
      <c r="TAC112" s="30"/>
      <c r="TAD112" s="30"/>
      <c r="TAE112" s="61"/>
      <c r="TAF112" s="60"/>
      <c r="TAG112" s="60"/>
      <c r="TAH112" s="60"/>
      <c r="TAI112" s="27"/>
      <c r="TAJ112" s="61"/>
      <c r="TAK112" s="61"/>
      <c r="TAL112" s="61"/>
      <c r="TAM112" s="30"/>
      <c r="TAN112" s="30"/>
      <c r="TAO112" s="30"/>
      <c r="TAP112" s="61"/>
      <c r="TAQ112" s="30"/>
      <c r="TAR112" s="30"/>
      <c r="TAS112" s="30"/>
      <c r="TAT112" s="30"/>
      <c r="TAU112" s="61"/>
      <c r="TAV112" s="60"/>
      <c r="TAW112" s="60"/>
      <c r="TAX112" s="60"/>
      <c r="TAY112" s="27"/>
      <c r="TAZ112" s="61"/>
      <c r="TBA112" s="61"/>
      <c r="TBB112" s="61"/>
      <c r="TBC112" s="30"/>
      <c r="TBD112" s="30"/>
      <c r="TBE112" s="30"/>
      <c r="TBF112" s="61"/>
      <c r="TBG112" s="30"/>
      <c r="TBH112" s="30"/>
      <c r="TBI112" s="30"/>
      <c r="TBJ112" s="30"/>
      <c r="TBK112" s="61"/>
      <c r="TBL112" s="60"/>
      <c r="TBM112" s="60"/>
      <c r="TBN112" s="60"/>
      <c r="TBO112" s="27"/>
      <c r="TBP112" s="61"/>
      <c r="TBQ112" s="61"/>
      <c r="TBR112" s="61"/>
      <c r="TBS112" s="30"/>
      <c r="TBT112" s="30"/>
      <c r="TBU112" s="30"/>
      <c r="TBV112" s="61"/>
      <c r="TBW112" s="30"/>
      <c r="TBX112" s="30"/>
      <c r="TBY112" s="30"/>
      <c r="TBZ112" s="30"/>
      <c r="TCA112" s="61"/>
      <c r="TCB112" s="60"/>
      <c r="TCC112" s="60"/>
      <c r="TCD112" s="60"/>
      <c r="TCE112" s="27"/>
      <c r="TCF112" s="61"/>
      <c r="TCG112" s="61"/>
      <c r="TCH112" s="61"/>
      <c r="TCI112" s="30"/>
      <c r="TCJ112" s="30"/>
      <c r="TCK112" s="30"/>
      <c r="TCL112" s="61"/>
      <c r="TCM112" s="30"/>
      <c r="TCN112" s="30"/>
      <c r="TCO112" s="30"/>
      <c r="TCP112" s="30"/>
      <c r="TCQ112" s="61"/>
      <c r="TCR112" s="60"/>
      <c r="TCS112" s="60"/>
      <c r="TCT112" s="60"/>
      <c r="TCU112" s="27"/>
      <c r="TCV112" s="61"/>
      <c r="TCW112" s="61"/>
      <c r="TCX112" s="61"/>
      <c r="TCY112" s="30"/>
      <c r="TCZ112" s="30"/>
      <c r="TDA112" s="30"/>
      <c r="TDB112" s="61"/>
      <c r="TDC112" s="30"/>
      <c r="TDD112" s="30"/>
      <c r="TDE112" s="30"/>
      <c r="TDF112" s="30"/>
      <c r="TDG112" s="61"/>
      <c r="TDH112" s="60"/>
      <c r="TDI112" s="60"/>
      <c r="TDJ112" s="60"/>
      <c r="TDK112" s="27"/>
      <c r="TDL112" s="61"/>
      <c r="TDM112" s="61"/>
      <c r="TDN112" s="61"/>
      <c r="TDO112" s="30"/>
      <c r="TDP112" s="30"/>
      <c r="TDQ112" s="30"/>
      <c r="TDR112" s="61"/>
      <c r="TDS112" s="30"/>
      <c r="TDT112" s="30"/>
      <c r="TDU112" s="30"/>
      <c r="TDV112" s="30"/>
      <c r="TDW112" s="61"/>
      <c r="TDX112" s="60"/>
      <c r="TDY112" s="60"/>
      <c r="TDZ112" s="60"/>
      <c r="TEA112" s="27"/>
      <c r="TEB112" s="61"/>
      <c r="TEC112" s="61"/>
      <c r="TED112" s="61"/>
      <c r="TEE112" s="30"/>
      <c r="TEF112" s="30"/>
      <c r="TEG112" s="30"/>
      <c r="TEH112" s="61"/>
      <c r="TEI112" s="30"/>
      <c r="TEJ112" s="30"/>
      <c r="TEK112" s="30"/>
      <c r="TEL112" s="30"/>
      <c r="TEM112" s="61"/>
      <c r="TEN112" s="60"/>
      <c r="TEO112" s="60"/>
      <c r="TEP112" s="60"/>
      <c r="TEQ112" s="27"/>
      <c r="TER112" s="61"/>
      <c r="TES112" s="61"/>
      <c r="TET112" s="61"/>
      <c r="TEU112" s="30"/>
      <c r="TEV112" s="30"/>
      <c r="TEW112" s="30"/>
      <c r="TEX112" s="61"/>
      <c r="TEY112" s="30"/>
      <c r="TEZ112" s="30"/>
      <c r="TFA112" s="30"/>
      <c r="TFB112" s="30"/>
      <c r="TFC112" s="61"/>
      <c r="TFD112" s="60"/>
      <c r="TFE112" s="60"/>
      <c r="TFF112" s="60"/>
      <c r="TFG112" s="27"/>
      <c r="TFH112" s="61"/>
      <c r="TFI112" s="61"/>
      <c r="TFJ112" s="61"/>
      <c r="TFK112" s="30"/>
      <c r="TFL112" s="30"/>
      <c r="TFM112" s="30"/>
      <c r="TFN112" s="61"/>
      <c r="TFO112" s="30"/>
      <c r="TFP112" s="30"/>
      <c r="TFQ112" s="30"/>
      <c r="TFR112" s="30"/>
      <c r="TFS112" s="61"/>
      <c r="TFT112" s="60"/>
      <c r="TFU112" s="60"/>
      <c r="TFV112" s="60"/>
      <c r="TFW112" s="27"/>
      <c r="TFX112" s="61"/>
      <c r="TFY112" s="61"/>
      <c r="TFZ112" s="61"/>
      <c r="TGA112" s="30"/>
      <c r="TGB112" s="30"/>
      <c r="TGC112" s="30"/>
      <c r="TGD112" s="61"/>
      <c r="TGE112" s="30"/>
      <c r="TGF112" s="30"/>
      <c r="TGG112" s="30"/>
      <c r="TGH112" s="30"/>
      <c r="TGI112" s="61"/>
      <c r="TGJ112" s="60"/>
      <c r="TGK112" s="60"/>
      <c r="TGL112" s="60"/>
      <c r="TGM112" s="27"/>
      <c r="TGN112" s="61"/>
      <c r="TGO112" s="61"/>
      <c r="TGP112" s="61"/>
      <c r="TGQ112" s="30"/>
      <c r="TGR112" s="30"/>
      <c r="TGS112" s="30"/>
      <c r="TGT112" s="61"/>
      <c r="TGU112" s="30"/>
      <c r="TGV112" s="30"/>
      <c r="TGW112" s="30"/>
      <c r="TGX112" s="30"/>
      <c r="TGY112" s="61"/>
      <c r="TGZ112" s="60"/>
      <c r="THA112" s="60"/>
      <c r="THB112" s="60"/>
      <c r="THC112" s="27"/>
      <c r="THD112" s="61"/>
      <c r="THE112" s="61"/>
      <c r="THF112" s="61"/>
      <c r="THG112" s="30"/>
      <c r="THH112" s="30"/>
      <c r="THI112" s="30"/>
      <c r="THJ112" s="61"/>
      <c r="THK112" s="30"/>
      <c r="THL112" s="30"/>
      <c r="THM112" s="30"/>
      <c r="THN112" s="30"/>
      <c r="THO112" s="61"/>
      <c r="THP112" s="60"/>
      <c r="THQ112" s="60"/>
      <c r="THR112" s="60"/>
      <c r="THS112" s="27"/>
      <c r="THT112" s="61"/>
      <c r="THU112" s="61"/>
      <c r="THV112" s="61"/>
      <c r="THW112" s="30"/>
      <c r="THX112" s="30"/>
      <c r="THY112" s="30"/>
      <c r="THZ112" s="61"/>
      <c r="TIA112" s="30"/>
      <c r="TIB112" s="30"/>
      <c r="TIC112" s="30"/>
      <c r="TID112" s="30"/>
      <c r="TIE112" s="61"/>
      <c r="TIF112" s="60"/>
      <c r="TIG112" s="60"/>
      <c r="TIH112" s="60"/>
      <c r="TII112" s="27"/>
      <c r="TIJ112" s="61"/>
      <c r="TIK112" s="61"/>
      <c r="TIL112" s="61"/>
      <c r="TIM112" s="30"/>
      <c r="TIN112" s="30"/>
      <c r="TIO112" s="30"/>
      <c r="TIP112" s="61"/>
      <c r="TIQ112" s="30"/>
      <c r="TIR112" s="30"/>
      <c r="TIS112" s="30"/>
      <c r="TIT112" s="30"/>
      <c r="TIU112" s="61"/>
      <c r="TIV112" s="60"/>
      <c r="TIW112" s="60"/>
      <c r="TIX112" s="60"/>
      <c r="TIY112" s="27"/>
      <c r="TIZ112" s="61"/>
      <c r="TJA112" s="61"/>
      <c r="TJB112" s="61"/>
      <c r="TJC112" s="30"/>
      <c r="TJD112" s="30"/>
      <c r="TJE112" s="30"/>
      <c r="TJF112" s="61"/>
      <c r="TJG112" s="30"/>
      <c r="TJH112" s="30"/>
      <c r="TJI112" s="30"/>
      <c r="TJJ112" s="30"/>
      <c r="TJK112" s="61"/>
      <c r="TJL112" s="60"/>
      <c r="TJM112" s="60"/>
      <c r="TJN112" s="60"/>
      <c r="TJO112" s="27"/>
      <c r="TJP112" s="61"/>
      <c r="TJQ112" s="61"/>
      <c r="TJR112" s="61"/>
      <c r="TJS112" s="30"/>
      <c r="TJT112" s="30"/>
      <c r="TJU112" s="30"/>
      <c r="TJV112" s="61"/>
      <c r="TJW112" s="30"/>
      <c r="TJX112" s="30"/>
      <c r="TJY112" s="30"/>
      <c r="TJZ112" s="30"/>
      <c r="TKA112" s="61"/>
      <c r="TKB112" s="60"/>
      <c r="TKC112" s="60"/>
      <c r="TKD112" s="60"/>
      <c r="TKE112" s="27"/>
      <c r="TKF112" s="61"/>
      <c r="TKG112" s="61"/>
      <c r="TKH112" s="61"/>
      <c r="TKI112" s="30"/>
      <c r="TKJ112" s="30"/>
      <c r="TKK112" s="30"/>
      <c r="TKL112" s="61"/>
      <c r="TKM112" s="30"/>
      <c r="TKN112" s="30"/>
      <c r="TKO112" s="30"/>
      <c r="TKP112" s="30"/>
      <c r="TKQ112" s="61"/>
      <c r="TKR112" s="60"/>
      <c r="TKS112" s="60"/>
      <c r="TKT112" s="60"/>
      <c r="TKU112" s="27"/>
      <c r="TKV112" s="61"/>
      <c r="TKW112" s="61"/>
      <c r="TKX112" s="61"/>
      <c r="TKY112" s="30"/>
      <c r="TKZ112" s="30"/>
      <c r="TLA112" s="30"/>
      <c r="TLB112" s="61"/>
      <c r="TLC112" s="30"/>
      <c r="TLD112" s="30"/>
      <c r="TLE112" s="30"/>
      <c r="TLF112" s="30"/>
      <c r="TLG112" s="61"/>
      <c r="TLH112" s="60"/>
      <c r="TLI112" s="60"/>
      <c r="TLJ112" s="60"/>
      <c r="TLK112" s="27"/>
      <c r="TLL112" s="61"/>
      <c r="TLM112" s="61"/>
      <c r="TLN112" s="61"/>
      <c r="TLO112" s="30"/>
      <c r="TLP112" s="30"/>
      <c r="TLQ112" s="30"/>
      <c r="TLR112" s="61"/>
      <c r="TLS112" s="30"/>
      <c r="TLT112" s="30"/>
      <c r="TLU112" s="30"/>
      <c r="TLV112" s="30"/>
      <c r="TLW112" s="61"/>
      <c r="TLX112" s="60"/>
      <c r="TLY112" s="60"/>
      <c r="TLZ112" s="60"/>
      <c r="TMA112" s="27"/>
      <c r="TMB112" s="61"/>
      <c r="TMC112" s="61"/>
      <c r="TMD112" s="61"/>
      <c r="TME112" s="30"/>
      <c r="TMF112" s="30"/>
      <c r="TMG112" s="30"/>
      <c r="TMH112" s="61"/>
      <c r="TMI112" s="30"/>
      <c r="TMJ112" s="30"/>
      <c r="TMK112" s="30"/>
      <c r="TML112" s="30"/>
      <c r="TMM112" s="61"/>
      <c r="TMN112" s="60"/>
      <c r="TMO112" s="60"/>
      <c r="TMP112" s="60"/>
      <c r="TMQ112" s="27"/>
      <c r="TMR112" s="61"/>
      <c r="TMS112" s="61"/>
      <c r="TMT112" s="61"/>
      <c r="TMU112" s="30"/>
      <c r="TMV112" s="30"/>
      <c r="TMW112" s="30"/>
      <c r="TMX112" s="61"/>
      <c r="TMY112" s="30"/>
      <c r="TMZ112" s="30"/>
      <c r="TNA112" s="30"/>
      <c r="TNB112" s="30"/>
      <c r="TNC112" s="61"/>
      <c r="TND112" s="60"/>
      <c r="TNE112" s="60"/>
      <c r="TNF112" s="60"/>
      <c r="TNG112" s="27"/>
      <c r="TNH112" s="61"/>
      <c r="TNI112" s="61"/>
      <c r="TNJ112" s="61"/>
      <c r="TNK112" s="30"/>
      <c r="TNL112" s="30"/>
      <c r="TNM112" s="30"/>
      <c r="TNN112" s="61"/>
      <c r="TNO112" s="30"/>
      <c r="TNP112" s="30"/>
      <c r="TNQ112" s="30"/>
      <c r="TNR112" s="30"/>
      <c r="TNS112" s="61"/>
      <c r="TNT112" s="60"/>
      <c r="TNU112" s="60"/>
      <c r="TNV112" s="60"/>
      <c r="TNW112" s="27"/>
      <c r="TNX112" s="61"/>
      <c r="TNY112" s="61"/>
      <c r="TNZ112" s="61"/>
      <c r="TOA112" s="30"/>
      <c r="TOB112" s="30"/>
      <c r="TOC112" s="30"/>
      <c r="TOD112" s="61"/>
      <c r="TOE112" s="30"/>
      <c r="TOF112" s="30"/>
      <c r="TOG112" s="30"/>
      <c r="TOH112" s="30"/>
      <c r="TOI112" s="61"/>
      <c r="TOJ112" s="60"/>
      <c r="TOK112" s="60"/>
      <c r="TOL112" s="60"/>
      <c r="TOM112" s="27"/>
      <c r="TON112" s="61"/>
      <c r="TOO112" s="61"/>
      <c r="TOP112" s="61"/>
      <c r="TOQ112" s="30"/>
      <c r="TOR112" s="30"/>
      <c r="TOS112" s="30"/>
      <c r="TOT112" s="61"/>
      <c r="TOU112" s="30"/>
      <c r="TOV112" s="30"/>
      <c r="TOW112" s="30"/>
      <c r="TOX112" s="30"/>
      <c r="TOY112" s="61"/>
      <c r="TOZ112" s="60"/>
      <c r="TPA112" s="60"/>
      <c r="TPB112" s="60"/>
      <c r="TPC112" s="27"/>
      <c r="TPD112" s="61"/>
      <c r="TPE112" s="61"/>
      <c r="TPF112" s="61"/>
      <c r="TPG112" s="30"/>
      <c r="TPH112" s="30"/>
      <c r="TPI112" s="30"/>
      <c r="TPJ112" s="61"/>
      <c r="TPK112" s="30"/>
      <c r="TPL112" s="30"/>
      <c r="TPM112" s="30"/>
      <c r="TPN112" s="30"/>
      <c r="TPO112" s="61"/>
      <c r="TPP112" s="60"/>
      <c r="TPQ112" s="60"/>
      <c r="TPR112" s="60"/>
      <c r="TPS112" s="27"/>
      <c r="TPT112" s="61"/>
      <c r="TPU112" s="61"/>
      <c r="TPV112" s="61"/>
      <c r="TPW112" s="30"/>
      <c r="TPX112" s="30"/>
      <c r="TPY112" s="30"/>
      <c r="TPZ112" s="61"/>
      <c r="TQA112" s="30"/>
      <c r="TQB112" s="30"/>
      <c r="TQC112" s="30"/>
      <c r="TQD112" s="30"/>
      <c r="TQE112" s="61"/>
      <c r="TQF112" s="60"/>
      <c r="TQG112" s="60"/>
      <c r="TQH112" s="60"/>
      <c r="TQI112" s="27"/>
      <c r="TQJ112" s="61"/>
      <c r="TQK112" s="61"/>
      <c r="TQL112" s="61"/>
      <c r="TQM112" s="30"/>
      <c r="TQN112" s="30"/>
      <c r="TQO112" s="30"/>
      <c r="TQP112" s="61"/>
      <c r="TQQ112" s="30"/>
      <c r="TQR112" s="30"/>
      <c r="TQS112" s="30"/>
      <c r="TQT112" s="30"/>
      <c r="TQU112" s="61"/>
      <c r="TQV112" s="60"/>
      <c r="TQW112" s="60"/>
      <c r="TQX112" s="60"/>
      <c r="TQY112" s="27"/>
      <c r="TQZ112" s="61"/>
      <c r="TRA112" s="61"/>
      <c r="TRB112" s="61"/>
      <c r="TRC112" s="30"/>
      <c r="TRD112" s="30"/>
      <c r="TRE112" s="30"/>
      <c r="TRF112" s="61"/>
      <c r="TRG112" s="30"/>
      <c r="TRH112" s="30"/>
      <c r="TRI112" s="30"/>
      <c r="TRJ112" s="30"/>
      <c r="TRK112" s="61"/>
      <c r="TRL112" s="60"/>
      <c r="TRM112" s="60"/>
      <c r="TRN112" s="60"/>
      <c r="TRO112" s="27"/>
      <c r="TRP112" s="61"/>
      <c r="TRQ112" s="61"/>
      <c r="TRR112" s="61"/>
      <c r="TRS112" s="30"/>
      <c r="TRT112" s="30"/>
      <c r="TRU112" s="30"/>
      <c r="TRV112" s="61"/>
      <c r="TRW112" s="30"/>
      <c r="TRX112" s="30"/>
      <c r="TRY112" s="30"/>
      <c r="TRZ112" s="30"/>
      <c r="TSA112" s="61"/>
      <c r="TSB112" s="60"/>
      <c r="TSC112" s="60"/>
      <c r="TSD112" s="60"/>
      <c r="TSE112" s="27"/>
      <c r="TSF112" s="61"/>
      <c r="TSG112" s="61"/>
      <c r="TSH112" s="61"/>
      <c r="TSI112" s="30"/>
      <c r="TSJ112" s="30"/>
      <c r="TSK112" s="30"/>
      <c r="TSL112" s="61"/>
      <c r="TSM112" s="30"/>
      <c r="TSN112" s="30"/>
      <c r="TSO112" s="30"/>
      <c r="TSP112" s="30"/>
      <c r="TSQ112" s="61"/>
      <c r="TSR112" s="60"/>
      <c r="TSS112" s="60"/>
      <c r="TST112" s="60"/>
      <c r="TSU112" s="27"/>
      <c r="TSV112" s="61"/>
      <c r="TSW112" s="61"/>
      <c r="TSX112" s="61"/>
      <c r="TSY112" s="30"/>
      <c r="TSZ112" s="30"/>
      <c r="TTA112" s="30"/>
      <c r="TTB112" s="61"/>
      <c r="TTC112" s="30"/>
      <c r="TTD112" s="30"/>
      <c r="TTE112" s="30"/>
      <c r="TTF112" s="30"/>
      <c r="TTG112" s="61"/>
      <c r="TTH112" s="60"/>
      <c r="TTI112" s="60"/>
      <c r="TTJ112" s="60"/>
      <c r="TTK112" s="27"/>
      <c r="TTL112" s="61"/>
      <c r="TTM112" s="61"/>
      <c r="TTN112" s="61"/>
      <c r="TTO112" s="30"/>
      <c r="TTP112" s="30"/>
      <c r="TTQ112" s="30"/>
      <c r="TTR112" s="61"/>
      <c r="TTS112" s="30"/>
      <c r="TTT112" s="30"/>
      <c r="TTU112" s="30"/>
      <c r="TTV112" s="30"/>
      <c r="TTW112" s="61"/>
      <c r="TTX112" s="60"/>
      <c r="TTY112" s="60"/>
      <c r="TTZ112" s="60"/>
      <c r="TUA112" s="27"/>
      <c r="TUB112" s="61"/>
      <c r="TUC112" s="61"/>
      <c r="TUD112" s="61"/>
      <c r="TUE112" s="30"/>
      <c r="TUF112" s="30"/>
      <c r="TUG112" s="30"/>
      <c r="TUH112" s="61"/>
      <c r="TUI112" s="30"/>
      <c r="TUJ112" s="30"/>
      <c r="TUK112" s="30"/>
      <c r="TUL112" s="30"/>
      <c r="TUM112" s="61"/>
      <c r="TUN112" s="60"/>
      <c r="TUO112" s="60"/>
      <c r="TUP112" s="60"/>
      <c r="TUQ112" s="27"/>
      <c r="TUR112" s="61"/>
      <c r="TUS112" s="61"/>
      <c r="TUT112" s="61"/>
      <c r="TUU112" s="30"/>
      <c r="TUV112" s="30"/>
      <c r="TUW112" s="30"/>
      <c r="TUX112" s="61"/>
      <c r="TUY112" s="30"/>
      <c r="TUZ112" s="30"/>
      <c r="TVA112" s="30"/>
      <c r="TVB112" s="30"/>
      <c r="TVC112" s="61"/>
      <c r="TVD112" s="60"/>
      <c r="TVE112" s="60"/>
      <c r="TVF112" s="60"/>
      <c r="TVG112" s="27"/>
      <c r="TVH112" s="61"/>
      <c r="TVI112" s="61"/>
      <c r="TVJ112" s="61"/>
      <c r="TVK112" s="30"/>
      <c r="TVL112" s="30"/>
      <c r="TVM112" s="30"/>
      <c r="TVN112" s="61"/>
      <c r="TVO112" s="30"/>
      <c r="TVP112" s="30"/>
      <c r="TVQ112" s="30"/>
      <c r="TVR112" s="30"/>
      <c r="TVS112" s="61"/>
      <c r="TVT112" s="60"/>
      <c r="TVU112" s="60"/>
      <c r="TVV112" s="60"/>
      <c r="TVW112" s="27"/>
      <c r="TVX112" s="61"/>
      <c r="TVY112" s="61"/>
      <c r="TVZ112" s="61"/>
      <c r="TWA112" s="30"/>
      <c r="TWB112" s="30"/>
      <c r="TWC112" s="30"/>
      <c r="TWD112" s="61"/>
      <c r="TWE112" s="30"/>
      <c r="TWF112" s="30"/>
      <c r="TWG112" s="30"/>
      <c r="TWH112" s="30"/>
      <c r="TWI112" s="61"/>
      <c r="TWJ112" s="60"/>
      <c r="TWK112" s="60"/>
      <c r="TWL112" s="60"/>
      <c r="TWM112" s="27"/>
      <c r="TWN112" s="61"/>
      <c r="TWO112" s="61"/>
      <c r="TWP112" s="61"/>
      <c r="TWQ112" s="30"/>
      <c r="TWR112" s="30"/>
      <c r="TWS112" s="30"/>
      <c r="TWT112" s="61"/>
      <c r="TWU112" s="30"/>
      <c r="TWV112" s="30"/>
      <c r="TWW112" s="30"/>
      <c r="TWX112" s="30"/>
      <c r="TWY112" s="61"/>
      <c r="TWZ112" s="60"/>
      <c r="TXA112" s="60"/>
      <c r="TXB112" s="60"/>
      <c r="TXC112" s="27"/>
      <c r="TXD112" s="61"/>
      <c r="TXE112" s="61"/>
      <c r="TXF112" s="61"/>
      <c r="TXG112" s="30"/>
      <c r="TXH112" s="30"/>
      <c r="TXI112" s="30"/>
      <c r="TXJ112" s="61"/>
      <c r="TXK112" s="30"/>
      <c r="TXL112" s="30"/>
      <c r="TXM112" s="30"/>
      <c r="TXN112" s="30"/>
      <c r="TXO112" s="61"/>
      <c r="TXP112" s="60"/>
      <c r="TXQ112" s="60"/>
      <c r="TXR112" s="60"/>
      <c r="TXS112" s="27"/>
      <c r="TXT112" s="61"/>
      <c r="TXU112" s="61"/>
      <c r="TXV112" s="61"/>
      <c r="TXW112" s="30"/>
      <c r="TXX112" s="30"/>
      <c r="TXY112" s="30"/>
      <c r="TXZ112" s="61"/>
      <c r="TYA112" s="30"/>
      <c r="TYB112" s="30"/>
      <c r="TYC112" s="30"/>
      <c r="TYD112" s="30"/>
      <c r="TYE112" s="61"/>
      <c r="TYF112" s="60"/>
      <c r="TYG112" s="60"/>
      <c r="TYH112" s="60"/>
      <c r="TYI112" s="27"/>
      <c r="TYJ112" s="61"/>
      <c r="TYK112" s="61"/>
      <c r="TYL112" s="61"/>
      <c r="TYM112" s="30"/>
      <c r="TYN112" s="30"/>
      <c r="TYO112" s="30"/>
      <c r="TYP112" s="61"/>
      <c r="TYQ112" s="30"/>
      <c r="TYR112" s="30"/>
      <c r="TYS112" s="30"/>
      <c r="TYT112" s="30"/>
      <c r="TYU112" s="61"/>
      <c r="TYV112" s="60"/>
      <c r="TYW112" s="60"/>
      <c r="TYX112" s="60"/>
      <c r="TYY112" s="27"/>
      <c r="TYZ112" s="61"/>
      <c r="TZA112" s="61"/>
      <c r="TZB112" s="61"/>
      <c r="TZC112" s="30"/>
      <c r="TZD112" s="30"/>
      <c r="TZE112" s="30"/>
      <c r="TZF112" s="61"/>
      <c r="TZG112" s="30"/>
      <c r="TZH112" s="30"/>
      <c r="TZI112" s="30"/>
      <c r="TZJ112" s="30"/>
      <c r="TZK112" s="61"/>
      <c r="TZL112" s="60"/>
      <c r="TZM112" s="60"/>
      <c r="TZN112" s="60"/>
      <c r="TZO112" s="27"/>
      <c r="TZP112" s="61"/>
      <c r="TZQ112" s="61"/>
      <c r="TZR112" s="61"/>
      <c r="TZS112" s="30"/>
      <c r="TZT112" s="30"/>
      <c r="TZU112" s="30"/>
      <c r="TZV112" s="61"/>
      <c r="TZW112" s="30"/>
      <c r="TZX112" s="30"/>
      <c r="TZY112" s="30"/>
      <c r="TZZ112" s="30"/>
      <c r="UAA112" s="61"/>
      <c r="UAB112" s="60"/>
      <c r="UAC112" s="60"/>
      <c r="UAD112" s="60"/>
      <c r="UAE112" s="27"/>
      <c r="UAF112" s="61"/>
      <c r="UAG112" s="61"/>
      <c r="UAH112" s="61"/>
      <c r="UAI112" s="30"/>
      <c r="UAJ112" s="30"/>
      <c r="UAK112" s="30"/>
      <c r="UAL112" s="61"/>
      <c r="UAM112" s="30"/>
      <c r="UAN112" s="30"/>
      <c r="UAO112" s="30"/>
      <c r="UAP112" s="30"/>
      <c r="UAQ112" s="61"/>
      <c r="UAR112" s="60"/>
      <c r="UAS112" s="60"/>
      <c r="UAT112" s="60"/>
      <c r="UAU112" s="27"/>
      <c r="UAV112" s="61"/>
      <c r="UAW112" s="61"/>
      <c r="UAX112" s="61"/>
      <c r="UAY112" s="30"/>
      <c r="UAZ112" s="30"/>
      <c r="UBA112" s="30"/>
      <c r="UBB112" s="61"/>
      <c r="UBC112" s="30"/>
      <c r="UBD112" s="30"/>
      <c r="UBE112" s="30"/>
      <c r="UBF112" s="30"/>
      <c r="UBG112" s="61"/>
      <c r="UBH112" s="60"/>
      <c r="UBI112" s="60"/>
      <c r="UBJ112" s="60"/>
      <c r="UBK112" s="27"/>
      <c r="UBL112" s="61"/>
      <c r="UBM112" s="61"/>
      <c r="UBN112" s="61"/>
      <c r="UBO112" s="30"/>
      <c r="UBP112" s="30"/>
      <c r="UBQ112" s="30"/>
      <c r="UBR112" s="61"/>
      <c r="UBS112" s="30"/>
      <c r="UBT112" s="30"/>
      <c r="UBU112" s="30"/>
      <c r="UBV112" s="30"/>
      <c r="UBW112" s="61"/>
      <c r="UBX112" s="60"/>
      <c r="UBY112" s="60"/>
      <c r="UBZ112" s="60"/>
      <c r="UCA112" s="27"/>
      <c r="UCB112" s="61"/>
      <c r="UCC112" s="61"/>
      <c r="UCD112" s="61"/>
      <c r="UCE112" s="30"/>
      <c r="UCF112" s="30"/>
      <c r="UCG112" s="30"/>
      <c r="UCH112" s="61"/>
      <c r="UCI112" s="30"/>
      <c r="UCJ112" s="30"/>
      <c r="UCK112" s="30"/>
      <c r="UCL112" s="30"/>
      <c r="UCM112" s="61"/>
      <c r="UCN112" s="60"/>
      <c r="UCO112" s="60"/>
      <c r="UCP112" s="60"/>
      <c r="UCQ112" s="27"/>
      <c r="UCR112" s="61"/>
      <c r="UCS112" s="61"/>
      <c r="UCT112" s="61"/>
      <c r="UCU112" s="30"/>
      <c r="UCV112" s="30"/>
      <c r="UCW112" s="30"/>
      <c r="UCX112" s="61"/>
      <c r="UCY112" s="30"/>
      <c r="UCZ112" s="30"/>
      <c r="UDA112" s="30"/>
      <c r="UDB112" s="30"/>
      <c r="UDC112" s="61"/>
      <c r="UDD112" s="60"/>
      <c r="UDE112" s="60"/>
      <c r="UDF112" s="60"/>
      <c r="UDG112" s="27"/>
      <c r="UDH112" s="61"/>
      <c r="UDI112" s="61"/>
      <c r="UDJ112" s="61"/>
      <c r="UDK112" s="30"/>
      <c r="UDL112" s="30"/>
      <c r="UDM112" s="30"/>
      <c r="UDN112" s="61"/>
      <c r="UDO112" s="30"/>
      <c r="UDP112" s="30"/>
      <c r="UDQ112" s="30"/>
      <c r="UDR112" s="30"/>
      <c r="UDS112" s="61"/>
      <c r="UDT112" s="60"/>
      <c r="UDU112" s="60"/>
      <c r="UDV112" s="60"/>
      <c r="UDW112" s="27"/>
      <c r="UDX112" s="61"/>
      <c r="UDY112" s="61"/>
      <c r="UDZ112" s="61"/>
      <c r="UEA112" s="30"/>
      <c r="UEB112" s="30"/>
      <c r="UEC112" s="30"/>
      <c r="UED112" s="61"/>
      <c r="UEE112" s="30"/>
      <c r="UEF112" s="30"/>
      <c r="UEG112" s="30"/>
      <c r="UEH112" s="30"/>
      <c r="UEI112" s="61"/>
      <c r="UEJ112" s="60"/>
      <c r="UEK112" s="60"/>
      <c r="UEL112" s="60"/>
      <c r="UEM112" s="27"/>
      <c r="UEN112" s="61"/>
      <c r="UEO112" s="61"/>
      <c r="UEP112" s="61"/>
      <c r="UEQ112" s="30"/>
      <c r="UER112" s="30"/>
      <c r="UES112" s="30"/>
      <c r="UET112" s="61"/>
      <c r="UEU112" s="30"/>
      <c r="UEV112" s="30"/>
      <c r="UEW112" s="30"/>
      <c r="UEX112" s="30"/>
      <c r="UEY112" s="61"/>
      <c r="UEZ112" s="60"/>
      <c r="UFA112" s="60"/>
      <c r="UFB112" s="60"/>
      <c r="UFC112" s="27"/>
      <c r="UFD112" s="61"/>
      <c r="UFE112" s="61"/>
      <c r="UFF112" s="61"/>
      <c r="UFG112" s="30"/>
      <c r="UFH112" s="30"/>
      <c r="UFI112" s="30"/>
      <c r="UFJ112" s="61"/>
      <c r="UFK112" s="30"/>
      <c r="UFL112" s="30"/>
      <c r="UFM112" s="30"/>
      <c r="UFN112" s="30"/>
      <c r="UFO112" s="61"/>
      <c r="UFP112" s="60"/>
      <c r="UFQ112" s="60"/>
      <c r="UFR112" s="60"/>
      <c r="UFS112" s="27"/>
      <c r="UFT112" s="61"/>
      <c r="UFU112" s="61"/>
      <c r="UFV112" s="61"/>
      <c r="UFW112" s="30"/>
      <c r="UFX112" s="30"/>
      <c r="UFY112" s="30"/>
      <c r="UFZ112" s="61"/>
      <c r="UGA112" s="30"/>
      <c r="UGB112" s="30"/>
      <c r="UGC112" s="30"/>
      <c r="UGD112" s="30"/>
      <c r="UGE112" s="61"/>
      <c r="UGF112" s="60"/>
      <c r="UGG112" s="60"/>
      <c r="UGH112" s="60"/>
      <c r="UGI112" s="27"/>
      <c r="UGJ112" s="61"/>
      <c r="UGK112" s="61"/>
      <c r="UGL112" s="61"/>
      <c r="UGM112" s="30"/>
      <c r="UGN112" s="30"/>
      <c r="UGO112" s="30"/>
      <c r="UGP112" s="61"/>
      <c r="UGQ112" s="30"/>
      <c r="UGR112" s="30"/>
      <c r="UGS112" s="30"/>
      <c r="UGT112" s="30"/>
      <c r="UGU112" s="61"/>
      <c r="UGV112" s="60"/>
      <c r="UGW112" s="60"/>
      <c r="UGX112" s="60"/>
      <c r="UGY112" s="27"/>
      <c r="UGZ112" s="61"/>
      <c r="UHA112" s="61"/>
      <c r="UHB112" s="61"/>
      <c r="UHC112" s="30"/>
      <c r="UHD112" s="30"/>
      <c r="UHE112" s="30"/>
      <c r="UHF112" s="61"/>
      <c r="UHG112" s="30"/>
      <c r="UHH112" s="30"/>
      <c r="UHI112" s="30"/>
      <c r="UHJ112" s="30"/>
      <c r="UHK112" s="61"/>
      <c r="UHL112" s="60"/>
      <c r="UHM112" s="60"/>
      <c r="UHN112" s="60"/>
      <c r="UHO112" s="27"/>
      <c r="UHP112" s="61"/>
      <c r="UHQ112" s="61"/>
      <c r="UHR112" s="61"/>
      <c r="UHS112" s="30"/>
      <c r="UHT112" s="30"/>
      <c r="UHU112" s="30"/>
      <c r="UHV112" s="61"/>
      <c r="UHW112" s="30"/>
      <c r="UHX112" s="30"/>
      <c r="UHY112" s="30"/>
      <c r="UHZ112" s="30"/>
      <c r="UIA112" s="61"/>
      <c r="UIB112" s="60"/>
      <c r="UIC112" s="60"/>
      <c r="UID112" s="60"/>
      <c r="UIE112" s="27"/>
      <c r="UIF112" s="61"/>
      <c r="UIG112" s="61"/>
      <c r="UIH112" s="61"/>
      <c r="UII112" s="30"/>
      <c r="UIJ112" s="30"/>
      <c r="UIK112" s="30"/>
      <c r="UIL112" s="61"/>
      <c r="UIM112" s="30"/>
      <c r="UIN112" s="30"/>
      <c r="UIO112" s="30"/>
      <c r="UIP112" s="30"/>
      <c r="UIQ112" s="61"/>
      <c r="UIR112" s="60"/>
      <c r="UIS112" s="60"/>
      <c r="UIT112" s="60"/>
      <c r="UIU112" s="27"/>
      <c r="UIV112" s="61"/>
      <c r="UIW112" s="61"/>
      <c r="UIX112" s="61"/>
      <c r="UIY112" s="30"/>
      <c r="UIZ112" s="30"/>
      <c r="UJA112" s="30"/>
      <c r="UJB112" s="61"/>
      <c r="UJC112" s="30"/>
      <c r="UJD112" s="30"/>
      <c r="UJE112" s="30"/>
      <c r="UJF112" s="30"/>
      <c r="UJG112" s="61"/>
      <c r="UJH112" s="60"/>
      <c r="UJI112" s="60"/>
      <c r="UJJ112" s="60"/>
      <c r="UJK112" s="27"/>
      <c r="UJL112" s="61"/>
      <c r="UJM112" s="61"/>
      <c r="UJN112" s="61"/>
      <c r="UJO112" s="30"/>
      <c r="UJP112" s="30"/>
      <c r="UJQ112" s="30"/>
      <c r="UJR112" s="61"/>
      <c r="UJS112" s="30"/>
      <c r="UJT112" s="30"/>
      <c r="UJU112" s="30"/>
      <c r="UJV112" s="30"/>
      <c r="UJW112" s="61"/>
      <c r="UJX112" s="60"/>
      <c r="UJY112" s="60"/>
      <c r="UJZ112" s="60"/>
      <c r="UKA112" s="27"/>
      <c r="UKB112" s="61"/>
      <c r="UKC112" s="61"/>
      <c r="UKD112" s="61"/>
      <c r="UKE112" s="30"/>
      <c r="UKF112" s="30"/>
      <c r="UKG112" s="30"/>
      <c r="UKH112" s="61"/>
      <c r="UKI112" s="30"/>
      <c r="UKJ112" s="30"/>
      <c r="UKK112" s="30"/>
      <c r="UKL112" s="30"/>
      <c r="UKM112" s="61"/>
      <c r="UKN112" s="60"/>
      <c r="UKO112" s="60"/>
      <c r="UKP112" s="60"/>
      <c r="UKQ112" s="27"/>
      <c r="UKR112" s="61"/>
      <c r="UKS112" s="61"/>
      <c r="UKT112" s="61"/>
      <c r="UKU112" s="30"/>
      <c r="UKV112" s="30"/>
      <c r="UKW112" s="30"/>
      <c r="UKX112" s="61"/>
      <c r="UKY112" s="30"/>
      <c r="UKZ112" s="30"/>
      <c r="ULA112" s="30"/>
      <c r="ULB112" s="30"/>
      <c r="ULC112" s="61"/>
      <c r="ULD112" s="60"/>
      <c r="ULE112" s="60"/>
      <c r="ULF112" s="60"/>
      <c r="ULG112" s="27"/>
      <c r="ULH112" s="61"/>
      <c r="ULI112" s="61"/>
      <c r="ULJ112" s="61"/>
      <c r="ULK112" s="30"/>
      <c r="ULL112" s="30"/>
      <c r="ULM112" s="30"/>
      <c r="ULN112" s="61"/>
      <c r="ULO112" s="30"/>
      <c r="ULP112" s="30"/>
      <c r="ULQ112" s="30"/>
      <c r="ULR112" s="30"/>
      <c r="ULS112" s="61"/>
      <c r="ULT112" s="60"/>
      <c r="ULU112" s="60"/>
      <c r="ULV112" s="60"/>
      <c r="ULW112" s="27"/>
      <c r="ULX112" s="61"/>
      <c r="ULY112" s="61"/>
      <c r="ULZ112" s="61"/>
      <c r="UMA112" s="30"/>
      <c r="UMB112" s="30"/>
      <c r="UMC112" s="30"/>
      <c r="UMD112" s="61"/>
      <c r="UME112" s="30"/>
      <c r="UMF112" s="30"/>
      <c r="UMG112" s="30"/>
      <c r="UMH112" s="30"/>
      <c r="UMI112" s="61"/>
      <c r="UMJ112" s="60"/>
      <c r="UMK112" s="60"/>
      <c r="UML112" s="60"/>
      <c r="UMM112" s="27"/>
      <c r="UMN112" s="61"/>
      <c r="UMO112" s="61"/>
      <c r="UMP112" s="61"/>
      <c r="UMQ112" s="30"/>
      <c r="UMR112" s="30"/>
      <c r="UMS112" s="30"/>
      <c r="UMT112" s="61"/>
      <c r="UMU112" s="30"/>
      <c r="UMV112" s="30"/>
      <c r="UMW112" s="30"/>
      <c r="UMX112" s="30"/>
      <c r="UMY112" s="61"/>
      <c r="UMZ112" s="60"/>
      <c r="UNA112" s="60"/>
      <c r="UNB112" s="60"/>
      <c r="UNC112" s="27"/>
      <c r="UND112" s="61"/>
      <c r="UNE112" s="61"/>
      <c r="UNF112" s="61"/>
      <c r="UNG112" s="30"/>
      <c r="UNH112" s="30"/>
      <c r="UNI112" s="30"/>
      <c r="UNJ112" s="61"/>
      <c r="UNK112" s="30"/>
      <c r="UNL112" s="30"/>
      <c r="UNM112" s="30"/>
      <c r="UNN112" s="30"/>
      <c r="UNO112" s="61"/>
      <c r="UNP112" s="60"/>
      <c r="UNQ112" s="60"/>
      <c r="UNR112" s="60"/>
      <c r="UNS112" s="27"/>
      <c r="UNT112" s="61"/>
      <c r="UNU112" s="61"/>
      <c r="UNV112" s="61"/>
      <c r="UNW112" s="30"/>
      <c r="UNX112" s="30"/>
      <c r="UNY112" s="30"/>
      <c r="UNZ112" s="61"/>
      <c r="UOA112" s="30"/>
      <c r="UOB112" s="30"/>
      <c r="UOC112" s="30"/>
      <c r="UOD112" s="30"/>
      <c r="UOE112" s="61"/>
      <c r="UOF112" s="60"/>
      <c r="UOG112" s="60"/>
      <c r="UOH112" s="60"/>
      <c r="UOI112" s="27"/>
      <c r="UOJ112" s="61"/>
      <c r="UOK112" s="61"/>
      <c r="UOL112" s="61"/>
      <c r="UOM112" s="30"/>
      <c r="UON112" s="30"/>
      <c r="UOO112" s="30"/>
      <c r="UOP112" s="61"/>
      <c r="UOQ112" s="30"/>
      <c r="UOR112" s="30"/>
      <c r="UOS112" s="30"/>
      <c r="UOT112" s="30"/>
      <c r="UOU112" s="61"/>
      <c r="UOV112" s="60"/>
      <c r="UOW112" s="60"/>
      <c r="UOX112" s="60"/>
      <c r="UOY112" s="27"/>
      <c r="UOZ112" s="61"/>
      <c r="UPA112" s="61"/>
      <c r="UPB112" s="61"/>
      <c r="UPC112" s="30"/>
      <c r="UPD112" s="30"/>
      <c r="UPE112" s="30"/>
      <c r="UPF112" s="61"/>
      <c r="UPG112" s="30"/>
      <c r="UPH112" s="30"/>
      <c r="UPI112" s="30"/>
      <c r="UPJ112" s="30"/>
      <c r="UPK112" s="61"/>
      <c r="UPL112" s="60"/>
      <c r="UPM112" s="60"/>
      <c r="UPN112" s="60"/>
      <c r="UPO112" s="27"/>
      <c r="UPP112" s="61"/>
      <c r="UPQ112" s="61"/>
      <c r="UPR112" s="61"/>
      <c r="UPS112" s="30"/>
      <c r="UPT112" s="30"/>
      <c r="UPU112" s="30"/>
      <c r="UPV112" s="61"/>
      <c r="UPW112" s="30"/>
      <c r="UPX112" s="30"/>
      <c r="UPY112" s="30"/>
      <c r="UPZ112" s="30"/>
      <c r="UQA112" s="61"/>
      <c r="UQB112" s="60"/>
      <c r="UQC112" s="60"/>
      <c r="UQD112" s="60"/>
      <c r="UQE112" s="27"/>
      <c r="UQF112" s="61"/>
      <c r="UQG112" s="61"/>
      <c r="UQH112" s="61"/>
      <c r="UQI112" s="30"/>
      <c r="UQJ112" s="30"/>
      <c r="UQK112" s="30"/>
      <c r="UQL112" s="61"/>
      <c r="UQM112" s="30"/>
      <c r="UQN112" s="30"/>
      <c r="UQO112" s="30"/>
      <c r="UQP112" s="30"/>
      <c r="UQQ112" s="61"/>
      <c r="UQR112" s="60"/>
      <c r="UQS112" s="60"/>
      <c r="UQT112" s="60"/>
      <c r="UQU112" s="27"/>
      <c r="UQV112" s="61"/>
      <c r="UQW112" s="61"/>
      <c r="UQX112" s="61"/>
      <c r="UQY112" s="30"/>
      <c r="UQZ112" s="30"/>
      <c r="URA112" s="30"/>
      <c r="URB112" s="61"/>
      <c r="URC112" s="30"/>
      <c r="URD112" s="30"/>
      <c r="URE112" s="30"/>
      <c r="URF112" s="30"/>
      <c r="URG112" s="61"/>
      <c r="URH112" s="60"/>
      <c r="URI112" s="60"/>
      <c r="URJ112" s="60"/>
      <c r="URK112" s="27"/>
      <c r="URL112" s="61"/>
      <c r="URM112" s="61"/>
      <c r="URN112" s="61"/>
      <c r="URO112" s="30"/>
      <c r="URP112" s="30"/>
      <c r="URQ112" s="30"/>
      <c r="URR112" s="61"/>
      <c r="URS112" s="30"/>
      <c r="URT112" s="30"/>
      <c r="URU112" s="30"/>
      <c r="URV112" s="30"/>
      <c r="URW112" s="61"/>
      <c r="URX112" s="60"/>
      <c r="URY112" s="60"/>
      <c r="URZ112" s="60"/>
      <c r="USA112" s="27"/>
      <c r="USB112" s="61"/>
      <c r="USC112" s="61"/>
      <c r="USD112" s="61"/>
      <c r="USE112" s="30"/>
      <c r="USF112" s="30"/>
      <c r="USG112" s="30"/>
      <c r="USH112" s="61"/>
      <c r="USI112" s="30"/>
      <c r="USJ112" s="30"/>
      <c r="USK112" s="30"/>
      <c r="USL112" s="30"/>
      <c r="USM112" s="61"/>
      <c r="USN112" s="60"/>
      <c r="USO112" s="60"/>
      <c r="USP112" s="60"/>
      <c r="USQ112" s="27"/>
      <c r="USR112" s="61"/>
      <c r="USS112" s="61"/>
      <c r="UST112" s="61"/>
      <c r="USU112" s="30"/>
      <c r="USV112" s="30"/>
      <c r="USW112" s="30"/>
      <c r="USX112" s="61"/>
      <c r="USY112" s="30"/>
      <c r="USZ112" s="30"/>
      <c r="UTA112" s="30"/>
      <c r="UTB112" s="30"/>
      <c r="UTC112" s="61"/>
      <c r="UTD112" s="60"/>
      <c r="UTE112" s="60"/>
      <c r="UTF112" s="60"/>
      <c r="UTG112" s="27"/>
      <c r="UTH112" s="61"/>
      <c r="UTI112" s="61"/>
      <c r="UTJ112" s="61"/>
      <c r="UTK112" s="30"/>
      <c r="UTL112" s="30"/>
      <c r="UTM112" s="30"/>
      <c r="UTN112" s="61"/>
      <c r="UTO112" s="30"/>
      <c r="UTP112" s="30"/>
      <c r="UTQ112" s="30"/>
      <c r="UTR112" s="30"/>
      <c r="UTS112" s="61"/>
      <c r="UTT112" s="60"/>
      <c r="UTU112" s="60"/>
      <c r="UTV112" s="60"/>
      <c r="UTW112" s="27"/>
      <c r="UTX112" s="61"/>
      <c r="UTY112" s="61"/>
      <c r="UTZ112" s="61"/>
      <c r="UUA112" s="30"/>
      <c r="UUB112" s="30"/>
      <c r="UUC112" s="30"/>
      <c r="UUD112" s="61"/>
      <c r="UUE112" s="30"/>
      <c r="UUF112" s="30"/>
      <c r="UUG112" s="30"/>
      <c r="UUH112" s="30"/>
      <c r="UUI112" s="61"/>
      <c r="UUJ112" s="60"/>
      <c r="UUK112" s="60"/>
      <c r="UUL112" s="60"/>
      <c r="UUM112" s="27"/>
      <c r="UUN112" s="61"/>
      <c r="UUO112" s="61"/>
      <c r="UUP112" s="61"/>
      <c r="UUQ112" s="30"/>
      <c r="UUR112" s="30"/>
      <c r="UUS112" s="30"/>
      <c r="UUT112" s="61"/>
      <c r="UUU112" s="30"/>
      <c r="UUV112" s="30"/>
      <c r="UUW112" s="30"/>
      <c r="UUX112" s="30"/>
      <c r="UUY112" s="61"/>
      <c r="UUZ112" s="60"/>
      <c r="UVA112" s="60"/>
      <c r="UVB112" s="60"/>
      <c r="UVC112" s="27"/>
      <c r="UVD112" s="61"/>
      <c r="UVE112" s="61"/>
      <c r="UVF112" s="61"/>
      <c r="UVG112" s="30"/>
      <c r="UVH112" s="30"/>
      <c r="UVI112" s="30"/>
      <c r="UVJ112" s="61"/>
      <c r="UVK112" s="30"/>
      <c r="UVL112" s="30"/>
      <c r="UVM112" s="30"/>
      <c r="UVN112" s="30"/>
      <c r="UVO112" s="61"/>
      <c r="UVP112" s="60"/>
      <c r="UVQ112" s="60"/>
      <c r="UVR112" s="60"/>
      <c r="UVS112" s="27"/>
      <c r="UVT112" s="61"/>
      <c r="UVU112" s="61"/>
      <c r="UVV112" s="61"/>
      <c r="UVW112" s="30"/>
      <c r="UVX112" s="30"/>
      <c r="UVY112" s="30"/>
      <c r="UVZ112" s="61"/>
      <c r="UWA112" s="30"/>
      <c r="UWB112" s="30"/>
      <c r="UWC112" s="30"/>
      <c r="UWD112" s="30"/>
      <c r="UWE112" s="61"/>
      <c r="UWF112" s="60"/>
      <c r="UWG112" s="60"/>
      <c r="UWH112" s="60"/>
      <c r="UWI112" s="27"/>
      <c r="UWJ112" s="61"/>
      <c r="UWK112" s="61"/>
      <c r="UWL112" s="61"/>
      <c r="UWM112" s="30"/>
      <c r="UWN112" s="30"/>
      <c r="UWO112" s="30"/>
      <c r="UWP112" s="61"/>
      <c r="UWQ112" s="30"/>
      <c r="UWR112" s="30"/>
      <c r="UWS112" s="30"/>
      <c r="UWT112" s="30"/>
      <c r="UWU112" s="61"/>
      <c r="UWV112" s="60"/>
      <c r="UWW112" s="60"/>
      <c r="UWX112" s="60"/>
      <c r="UWY112" s="27"/>
      <c r="UWZ112" s="61"/>
      <c r="UXA112" s="61"/>
      <c r="UXB112" s="61"/>
      <c r="UXC112" s="30"/>
      <c r="UXD112" s="30"/>
      <c r="UXE112" s="30"/>
      <c r="UXF112" s="61"/>
      <c r="UXG112" s="30"/>
      <c r="UXH112" s="30"/>
      <c r="UXI112" s="30"/>
      <c r="UXJ112" s="30"/>
      <c r="UXK112" s="61"/>
      <c r="UXL112" s="60"/>
      <c r="UXM112" s="60"/>
      <c r="UXN112" s="60"/>
      <c r="UXO112" s="27"/>
      <c r="UXP112" s="61"/>
      <c r="UXQ112" s="61"/>
      <c r="UXR112" s="61"/>
      <c r="UXS112" s="30"/>
      <c r="UXT112" s="30"/>
      <c r="UXU112" s="30"/>
      <c r="UXV112" s="61"/>
      <c r="UXW112" s="30"/>
      <c r="UXX112" s="30"/>
      <c r="UXY112" s="30"/>
      <c r="UXZ112" s="30"/>
      <c r="UYA112" s="61"/>
      <c r="UYB112" s="60"/>
      <c r="UYC112" s="60"/>
      <c r="UYD112" s="60"/>
      <c r="UYE112" s="27"/>
      <c r="UYF112" s="61"/>
      <c r="UYG112" s="61"/>
      <c r="UYH112" s="61"/>
      <c r="UYI112" s="30"/>
      <c r="UYJ112" s="30"/>
      <c r="UYK112" s="30"/>
      <c r="UYL112" s="61"/>
      <c r="UYM112" s="30"/>
      <c r="UYN112" s="30"/>
      <c r="UYO112" s="30"/>
      <c r="UYP112" s="30"/>
      <c r="UYQ112" s="61"/>
      <c r="UYR112" s="60"/>
      <c r="UYS112" s="60"/>
      <c r="UYT112" s="60"/>
      <c r="UYU112" s="27"/>
      <c r="UYV112" s="61"/>
      <c r="UYW112" s="61"/>
      <c r="UYX112" s="61"/>
      <c r="UYY112" s="30"/>
      <c r="UYZ112" s="30"/>
      <c r="UZA112" s="30"/>
      <c r="UZB112" s="61"/>
      <c r="UZC112" s="30"/>
      <c r="UZD112" s="30"/>
      <c r="UZE112" s="30"/>
      <c r="UZF112" s="30"/>
      <c r="UZG112" s="61"/>
      <c r="UZH112" s="60"/>
      <c r="UZI112" s="60"/>
      <c r="UZJ112" s="60"/>
      <c r="UZK112" s="27"/>
      <c r="UZL112" s="61"/>
      <c r="UZM112" s="61"/>
      <c r="UZN112" s="61"/>
      <c r="UZO112" s="30"/>
      <c r="UZP112" s="30"/>
      <c r="UZQ112" s="30"/>
      <c r="UZR112" s="61"/>
      <c r="UZS112" s="30"/>
      <c r="UZT112" s="30"/>
      <c r="UZU112" s="30"/>
      <c r="UZV112" s="30"/>
      <c r="UZW112" s="61"/>
      <c r="UZX112" s="60"/>
      <c r="UZY112" s="60"/>
      <c r="UZZ112" s="60"/>
      <c r="VAA112" s="27"/>
      <c r="VAB112" s="61"/>
      <c r="VAC112" s="61"/>
      <c r="VAD112" s="61"/>
      <c r="VAE112" s="30"/>
      <c r="VAF112" s="30"/>
      <c r="VAG112" s="30"/>
      <c r="VAH112" s="61"/>
      <c r="VAI112" s="30"/>
      <c r="VAJ112" s="30"/>
      <c r="VAK112" s="30"/>
      <c r="VAL112" s="30"/>
      <c r="VAM112" s="61"/>
      <c r="VAN112" s="60"/>
      <c r="VAO112" s="60"/>
      <c r="VAP112" s="60"/>
      <c r="VAQ112" s="27"/>
      <c r="VAR112" s="61"/>
      <c r="VAS112" s="61"/>
      <c r="VAT112" s="61"/>
      <c r="VAU112" s="30"/>
      <c r="VAV112" s="30"/>
      <c r="VAW112" s="30"/>
      <c r="VAX112" s="61"/>
      <c r="VAY112" s="30"/>
      <c r="VAZ112" s="30"/>
      <c r="VBA112" s="30"/>
      <c r="VBB112" s="30"/>
      <c r="VBC112" s="61"/>
      <c r="VBD112" s="60"/>
      <c r="VBE112" s="60"/>
      <c r="VBF112" s="60"/>
      <c r="VBG112" s="27"/>
      <c r="VBH112" s="61"/>
      <c r="VBI112" s="61"/>
      <c r="VBJ112" s="61"/>
      <c r="VBK112" s="30"/>
      <c r="VBL112" s="30"/>
      <c r="VBM112" s="30"/>
      <c r="VBN112" s="61"/>
      <c r="VBO112" s="30"/>
      <c r="VBP112" s="30"/>
      <c r="VBQ112" s="30"/>
      <c r="VBR112" s="30"/>
      <c r="VBS112" s="61"/>
      <c r="VBT112" s="60"/>
      <c r="VBU112" s="60"/>
      <c r="VBV112" s="60"/>
      <c r="VBW112" s="27"/>
      <c r="VBX112" s="61"/>
      <c r="VBY112" s="61"/>
      <c r="VBZ112" s="61"/>
      <c r="VCA112" s="30"/>
      <c r="VCB112" s="30"/>
      <c r="VCC112" s="30"/>
      <c r="VCD112" s="61"/>
      <c r="VCE112" s="30"/>
      <c r="VCF112" s="30"/>
      <c r="VCG112" s="30"/>
      <c r="VCH112" s="30"/>
      <c r="VCI112" s="61"/>
      <c r="VCJ112" s="60"/>
      <c r="VCK112" s="60"/>
      <c r="VCL112" s="60"/>
      <c r="VCM112" s="27"/>
      <c r="VCN112" s="61"/>
      <c r="VCO112" s="61"/>
      <c r="VCP112" s="61"/>
      <c r="VCQ112" s="30"/>
      <c r="VCR112" s="30"/>
      <c r="VCS112" s="30"/>
      <c r="VCT112" s="61"/>
      <c r="VCU112" s="30"/>
      <c r="VCV112" s="30"/>
      <c r="VCW112" s="30"/>
      <c r="VCX112" s="30"/>
      <c r="VCY112" s="61"/>
      <c r="VCZ112" s="60"/>
      <c r="VDA112" s="60"/>
      <c r="VDB112" s="60"/>
      <c r="VDC112" s="27"/>
      <c r="VDD112" s="61"/>
      <c r="VDE112" s="61"/>
      <c r="VDF112" s="61"/>
      <c r="VDG112" s="30"/>
      <c r="VDH112" s="30"/>
      <c r="VDI112" s="30"/>
      <c r="VDJ112" s="61"/>
      <c r="VDK112" s="30"/>
      <c r="VDL112" s="30"/>
      <c r="VDM112" s="30"/>
      <c r="VDN112" s="30"/>
      <c r="VDO112" s="61"/>
      <c r="VDP112" s="60"/>
      <c r="VDQ112" s="60"/>
      <c r="VDR112" s="60"/>
      <c r="VDS112" s="27"/>
      <c r="VDT112" s="61"/>
      <c r="VDU112" s="61"/>
      <c r="VDV112" s="61"/>
      <c r="VDW112" s="30"/>
      <c r="VDX112" s="30"/>
      <c r="VDY112" s="30"/>
      <c r="VDZ112" s="61"/>
      <c r="VEA112" s="30"/>
      <c r="VEB112" s="30"/>
      <c r="VEC112" s="30"/>
      <c r="VED112" s="30"/>
      <c r="VEE112" s="61"/>
      <c r="VEF112" s="60"/>
      <c r="VEG112" s="60"/>
      <c r="VEH112" s="60"/>
      <c r="VEI112" s="27"/>
      <c r="VEJ112" s="61"/>
      <c r="VEK112" s="61"/>
      <c r="VEL112" s="61"/>
      <c r="VEM112" s="30"/>
      <c r="VEN112" s="30"/>
      <c r="VEO112" s="30"/>
      <c r="VEP112" s="61"/>
      <c r="VEQ112" s="30"/>
      <c r="VER112" s="30"/>
      <c r="VES112" s="30"/>
      <c r="VET112" s="30"/>
      <c r="VEU112" s="61"/>
      <c r="VEV112" s="60"/>
      <c r="VEW112" s="60"/>
      <c r="VEX112" s="60"/>
      <c r="VEY112" s="27"/>
      <c r="VEZ112" s="61"/>
      <c r="VFA112" s="61"/>
      <c r="VFB112" s="61"/>
      <c r="VFC112" s="30"/>
      <c r="VFD112" s="30"/>
      <c r="VFE112" s="30"/>
      <c r="VFF112" s="61"/>
      <c r="VFG112" s="30"/>
      <c r="VFH112" s="30"/>
      <c r="VFI112" s="30"/>
      <c r="VFJ112" s="30"/>
      <c r="VFK112" s="61"/>
      <c r="VFL112" s="60"/>
      <c r="VFM112" s="60"/>
      <c r="VFN112" s="60"/>
      <c r="VFO112" s="27"/>
      <c r="VFP112" s="61"/>
      <c r="VFQ112" s="61"/>
      <c r="VFR112" s="61"/>
      <c r="VFS112" s="30"/>
      <c r="VFT112" s="30"/>
      <c r="VFU112" s="30"/>
      <c r="VFV112" s="61"/>
      <c r="VFW112" s="30"/>
      <c r="VFX112" s="30"/>
      <c r="VFY112" s="30"/>
      <c r="VFZ112" s="30"/>
      <c r="VGA112" s="61"/>
      <c r="VGB112" s="60"/>
      <c r="VGC112" s="60"/>
      <c r="VGD112" s="60"/>
      <c r="VGE112" s="27"/>
      <c r="VGF112" s="61"/>
      <c r="VGG112" s="61"/>
      <c r="VGH112" s="61"/>
      <c r="VGI112" s="30"/>
      <c r="VGJ112" s="30"/>
      <c r="VGK112" s="30"/>
      <c r="VGL112" s="61"/>
      <c r="VGM112" s="30"/>
      <c r="VGN112" s="30"/>
      <c r="VGO112" s="30"/>
      <c r="VGP112" s="30"/>
      <c r="VGQ112" s="61"/>
      <c r="VGR112" s="60"/>
      <c r="VGS112" s="60"/>
      <c r="VGT112" s="60"/>
      <c r="VGU112" s="27"/>
      <c r="VGV112" s="61"/>
      <c r="VGW112" s="61"/>
      <c r="VGX112" s="61"/>
      <c r="VGY112" s="30"/>
      <c r="VGZ112" s="30"/>
      <c r="VHA112" s="30"/>
      <c r="VHB112" s="61"/>
      <c r="VHC112" s="30"/>
      <c r="VHD112" s="30"/>
      <c r="VHE112" s="30"/>
      <c r="VHF112" s="30"/>
      <c r="VHG112" s="61"/>
      <c r="VHH112" s="60"/>
      <c r="VHI112" s="60"/>
      <c r="VHJ112" s="60"/>
      <c r="VHK112" s="27"/>
      <c r="VHL112" s="61"/>
      <c r="VHM112" s="61"/>
      <c r="VHN112" s="61"/>
      <c r="VHO112" s="30"/>
      <c r="VHP112" s="30"/>
      <c r="VHQ112" s="30"/>
      <c r="VHR112" s="61"/>
      <c r="VHS112" s="30"/>
      <c r="VHT112" s="30"/>
      <c r="VHU112" s="30"/>
      <c r="VHV112" s="30"/>
      <c r="VHW112" s="61"/>
      <c r="VHX112" s="60"/>
      <c r="VHY112" s="60"/>
      <c r="VHZ112" s="60"/>
      <c r="VIA112" s="27"/>
      <c r="VIB112" s="61"/>
      <c r="VIC112" s="61"/>
      <c r="VID112" s="61"/>
      <c r="VIE112" s="30"/>
      <c r="VIF112" s="30"/>
      <c r="VIG112" s="30"/>
      <c r="VIH112" s="61"/>
      <c r="VII112" s="30"/>
      <c r="VIJ112" s="30"/>
      <c r="VIK112" s="30"/>
      <c r="VIL112" s="30"/>
      <c r="VIM112" s="61"/>
      <c r="VIN112" s="60"/>
      <c r="VIO112" s="60"/>
      <c r="VIP112" s="60"/>
      <c r="VIQ112" s="27"/>
      <c r="VIR112" s="61"/>
      <c r="VIS112" s="61"/>
      <c r="VIT112" s="61"/>
      <c r="VIU112" s="30"/>
      <c r="VIV112" s="30"/>
      <c r="VIW112" s="30"/>
      <c r="VIX112" s="61"/>
      <c r="VIY112" s="30"/>
      <c r="VIZ112" s="30"/>
      <c r="VJA112" s="30"/>
      <c r="VJB112" s="30"/>
      <c r="VJC112" s="61"/>
      <c r="VJD112" s="60"/>
      <c r="VJE112" s="60"/>
      <c r="VJF112" s="60"/>
      <c r="VJG112" s="27"/>
      <c r="VJH112" s="61"/>
      <c r="VJI112" s="61"/>
      <c r="VJJ112" s="61"/>
      <c r="VJK112" s="30"/>
      <c r="VJL112" s="30"/>
      <c r="VJM112" s="30"/>
      <c r="VJN112" s="61"/>
      <c r="VJO112" s="30"/>
      <c r="VJP112" s="30"/>
      <c r="VJQ112" s="30"/>
      <c r="VJR112" s="30"/>
      <c r="VJS112" s="61"/>
      <c r="VJT112" s="60"/>
      <c r="VJU112" s="60"/>
      <c r="VJV112" s="60"/>
      <c r="VJW112" s="27"/>
      <c r="VJX112" s="61"/>
      <c r="VJY112" s="61"/>
      <c r="VJZ112" s="61"/>
      <c r="VKA112" s="30"/>
      <c r="VKB112" s="30"/>
      <c r="VKC112" s="30"/>
      <c r="VKD112" s="61"/>
      <c r="VKE112" s="30"/>
      <c r="VKF112" s="30"/>
      <c r="VKG112" s="30"/>
      <c r="VKH112" s="30"/>
      <c r="VKI112" s="61"/>
      <c r="VKJ112" s="60"/>
      <c r="VKK112" s="60"/>
      <c r="VKL112" s="60"/>
      <c r="VKM112" s="27"/>
      <c r="VKN112" s="61"/>
      <c r="VKO112" s="61"/>
      <c r="VKP112" s="61"/>
      <c r="VKQ112" s="30"/>
      <c r="VKR112" s="30"/>
      <c r="VKS112" s="30"/>
      <c r="VKT112" s="61"/>
      <c r="VKU112" s="30"/>
      <c r="VKV112" s="30"/>
      <c r="VKW112" s="30"/>
      <c r="VKX112" s="30"/>
      <c r="VKY112" s="61"/>
      <c r="VKZ112" s="60"/>
      <c r="VLA112" s="60"/>
      <c r="VLB112" s="60"/>
      <c r="VLC112" s="27"/>
      <c r="VLD112" s="61"/>
      <c r="VLE112" s="61"/>
      <c r="VLF112" s="61"/>
      <c r="VLG112" s="30"/>
      <c r="VLH112" s="30"/>
      <c r="VLI112" s="30"/>
      <c r="VLJ112" s="61"/>
      <c r="VLK112" s="30"/>
      <c r="VLL112" s="30"/>
      <c r="VLM112" s="30"/>
      <c r="VLN112" s="30"/>
      <c r="VLO112" s="61"/>
      <c r="VLP112" s="60"/>
      <c r="VLQ112" s="60"/>
      <c r="VLR112" s="60"/>
      <c r="VLS112" s="27"/>
      <c r="VLT112" s="61"/>
      <c r="VLU112" s="61"/>
      <c r="VLV112" s="61"/>
      <c r="VLW112" s="30"/>
      <c r="VLX112" s="30"/>
      <c r="VLY112" s="30"/>
      <c r="VLZ112" s="61"/>
      <c r="VMA112" s="30"/>
      <c r="VMB112" s="30"/>
      <c r="VMC112" s="30"/>
      <c r="VMD112" s="30"/>
      <c r="VME112" s="61"/>
      <c r="VMF112" s="60"/>
      <c r="VMG112" s="60"/>
      <c r="VMH112" s="60"/>
      <c r="VMI112" s="27"/>
      <c r="VMJ112" s="61"/>
      <c r="VMK112" s="61"/>
      <c r="VML112" s="61"/>
      <c r="VMM112" s="30"/>
      <c r="VMN112" s="30"/>
      <c r="VMO112" s="30"/>
      <c r="VMP112" s="61"/>
      <c r="VMQ112" s="30"/>
      <c r="VMR112" s="30"/>
      <c r="VMS112" s="30"/>
      <c r="VMT112" s="30"/>
      <c r="VMU112" s="61"/>
      <c r="VMV112" s="60"/>
      <c r="VMW112" s="60"/>
      <c r="VMX112" s="60"/>
      <c r="VMY112" s="27"/>
      <c r="VMZ112" s="61"/>
      <c r="VNA112" s="61"/>
      <c r="VNB112" s="61"/>
      <c r="VNC112" s="30"/>
      <c r="VND112" s="30"/>
      <c r="VNE112" s="30"/>
      <c r="VNF112" s="61"/>
      <c r="VNG112" s="30"/>
      <c r="VNH112" s="30"/>
      <c r="VNI112" s="30"/>
      <c r="VNJ112" s="30"/>
      <c r="VNK112" s="61"/>
      <c r="VNL112" s="60"/>
      <c r="VNM112" s="60"/>
      <c r="VNN112" s="60"/>
      <c r="VNO112" s="27"/>
      <c r="VNP112" s="61"/>
      <c r="VNQ112" s="61"/>
      <c r="VNR112" s="61"/>
      <c r="VNS112" s="30"/>
      <c r="VNT112" s="30"/>
      <c r="VNU112" s="30"/>
      <c r="VNV112" s="61"/>
      <c r="VNW112" s="30"/>
      <c r="VNX112" s="30"/>
      <c r="VNY112" s="30"/>
      <c r="VNZ112" s="30"/>
      <c r="VOA112" s="61"/>
      <c r="VOB112" s="60"/>
      <c r="VOC112" s="60"/>
      <c r="VOD112" s="60"/>
      <c r="VOE112" s="27"/>
      <c r="VOF112" s="61"/>
      <c r="VOG112" s="61"/>
      <c r="VOH112" s="61"/>
      <c r="VOI112" s="30"/>
      <c r="VOJ112" s="30"/>
      <c r="VOK112" s="30"/>
      <c r="VOL112" s="61"/>
      <c r="VOM112" s="30"/>
      <c r="VON112" s="30"/>
      <c r="VOO112" s="30"/>
      <c r="VOP112" s="30"/>
      <c r="VOQ112" s="61"/>
      <c r="VOR112" s="60"/>
      <c r="VOS112" s="60"/>
      <c r="VOT112" s="60"/>
      <c r="VOU112" s="27"/>
      <c r="VOV112" s="61"/>
      <c r="VOW112" s="61"/>
      <c r="VOX112" s="61"/>
      <c r="VOY112" s="30"/>
      <c r="VOZ112" s="30"/>
      <c r="VPA112" s="30"/>
      <c r="VPB112" s="61"/>
      <c r="VPC112" s="30"/>
      <c r="VPD112" s="30"/>
      <c r="VPE112" s="30"/>
      <c r="VPF112" s="30"/>
      <c r="VPG112" s="61"/>
      <c r="VPH112" s="60"/>
      <c r="VPI112" s="60"/>
      <c r="VPJ112" s="60"/>
      <c r="VPK112" s="27"/>
      <c r="VPL112" s="61"/>
      <c r="VPM112" s="61"/>
      <c r="VPN112" s="61"/>
      <c r="VPO112" s="30"/>
      <c r="VPP112" s="30"/>
      <c r="VPQ112" s="30"/>
      <c r="VPR112" s="61"/>
      <c r="VPS112" s="30"/>
      <c r="VPT112" s="30"/>
      <c r="VPU112" s="30"/>
      <c r="VPV112" s="30"/>
      <c r="VPW112" s="61"/>
      <c r="VPX112" s="60"/>
      <c r="VPY112" s="60"/>
      <c r="VPZ112" s="60"/>
      <c r="VQA112" s="27"/>
      <c r="VQB112" s="61"/>
      <c r="VQC112" s="61"/>
      <c r="VQD112" s="61"/>
      <c r="VQE112" s="30"/>
      <c r="VQF112" s="30"/>
      <c r="VQG112" s="30"/>
      <c r="VQH112" s="61"/>
      <c r="VQI112" s="30"/>
      <c r="VQJ112" s="30"/>
      <c r="VQK112" s="30"/>
      <c r="VQL112" s="30"/>
      <c r="VQM112" s="61"/>
      <c r="VQN112" s="60"/>
      <c r="VQO112" s="60"/>
      <c r="VQP112" s="60"/>
      <c r="VQQ112" s="27"/>
      <c r="VQR112" s="61"/>
      <c r="VQS112" s="61"/>
      <c r="VQT112" s="61"/>
      <c r="VQU112" s="30"/>
      <c r="VQV112" s="30"/>
      <c r="VQW112" s="30"/>
      <c r="VQX112" s="61"/>
      <c r="VQY112" s="30"/>
      <c r="VQZ112" s="30"/>
      <c r="VRA112" s="30"/>
      <c r="VRB112" s="30"/>
      <c r="VRC112" s="61"/>
      <c r="VRD112" s="60"/>
      <c r="VRE112" s="60"/>
      <c r="VRF112" s="60"/>
      <c r="VRG112" s="27"/>
      <c r="VRH112" s="61"/>
      <c r="VRI112" s="61"/>
      <c r="VRJ112" s="61"/>
      <c r="VRK112" s="30"/>
      <c r="VRL112" s="30"/>
      <c r="VRM112" s="30"/>
      <c r="VRN112" s="61"/>
      <c r="VRO112" s="30"/>
      <c r="VRP112" s="30"/>
      <c r="VRQ112" s="30"/>
      <c r="VRR112" s="30"/>
      <c r="VRS112" s="61"/>
      <c r="VRT112" s="60"/>
      <c r="VRU112" s="60"/>
      <c r="VRV112" s="60"/>
      <c r="VRW112" s="27"/>
      <c r="VRX112" s="61"/>
      <c r="VRY112" s="61"/>
      <c r="VRZ112" s="61"/>
      <c r="VSA112" s="30"/>
      <c r="VSB112" s="30"/>
      <c r="VSC112" s="30"/>
      <c r="VSD112" s="61"/>
      <c r="VSE112" s="30"/>
      <c r="VSF112" s="30"/>
      <c r="VSG112" s="30"/>
      <c r="VSH112" s="30"/>
      <c r="VSI112" s="61"/>
      <c r="VSJ112" s="60"/>
      <c r="VSK112" s="60"/>
      <c r="VSL112" s="60"/>
      <c r="VSM112" s="27"/>
      <c r="VSN112" s="61"/>
      <c r="VSO112" s="61"/>
      <c r="VSP112" s="61"/>
      <c r="VSQ112" s="30"/>
      <c r="VSR112" s="30"/>
      <c r="VSS112" s="30"/>
      <c r="VST112" s="61"/>
      <c r="VSU112" s="30"/>
      <c r="VSV112" s="30"/>
      <c r="VSW112" s="30"/>
      <c r="VSX112" s="30"/>
      <c r="VSY112" s="61"/>
      <c r="VSZ112" s="60"/>
      <c r="VTA112" s="60"/>
      <c r="VTB112" s="60"/>
      <c r="VTC112" s="27"/>
      <c r="VTD112" s="61"/>
      <c r="VTE112" s="61"/>
      <c r="VTF112" s="61"/>
      <c r="VTG112" s="30"/>
      <c r="VTH112" s="30"/>
      <c r="VTI112" s="30"/>
      <c r="VTJ112" s="61"/>
      <c r="VTK112" s="30"/>
      <c r="VTL112" s="30"/>
      <c r="VTM112" s="30"/>
      <c r="VTN112" s="30"/>
      <c r="VTO112" s="61"/>
      <c r="VTP112" s="60"/>
      <c r="VTQ112" s="60"/>
      <c r="VTR112" s="60"/>
      <c r="VTS112" s="27"/>
      <c r="VTT112" s="61"/>
      <c r="VTU112" s="61"/>
      <c r="VTV112" s="61"/>
      <c r="VTW112" s="30"/>
      <c r="VTX112" s="30"/>
      <c r="VTY112" s="30"/>
      <c r="VTZ112" s="61"/>
      <c r="VUA112" s="30"/>
      <c r="VUB112" s="30"/>
      <c r="VUC112" s="30"/>
      <c r="VUD112" s="30"/>
      <c r="VUE112" s="61"/>
      <c r="VUF112" s="60"/>
      <c r="VUG112" s="60"/>
      <c r="VUH112" s="60"/>
      <c r="VUI112" s="27"/>
      <c r="VUJ112" s="61"/>
      <c r="VUK112" s="61"/>
      <c r="VUL112" s="61"/>
      <c r="VUM112" s="30"/>
      <c r="VUN112" s="30"/>
      <c r="VUO112" s="30"/>
      <c r="VUP112" s="61"/>
      <c r="VUQ112" s="30"/>
      <c r="VUR112" s="30"/>
      <c r="VUS112" s="30"/>
      <c r="VUT112" s="30"/>
      <c r="VUU112" s="61"/>
      <c r="VUV112" s="60"/>
      <c r="VUW112" s="60"/>
      <c r="VUX112" s="60"/>
      <c r="VUY112" s="27"/>
      <c r="VUZ112" s="61"/>
      <c r="VVA112" s="61"/>
      <c r="VVB112" s="61"/>
      <c r="VVC112" s="30"/>
      <c r="VVD112" s="30"/>
      <c r="VVE112" s="30"/>
      <c r="VVF112" s="61"/>
      <c r="VVG112" s="30"/>
      <c r="VVH112" s="30"/>
      <c r="VVI112" s="30"/>
      <c r="VVJ112" s="30"/>
      <c r="VVK112" s="61"/>
      <c r="VVL112" s="60"/>
      <c r="VVM112" s="60"/>
      <c r="VVN112" s="60"/>
      <c r="VVO112" s="27"/>
      <c r="VVP112" s="61"/>
      <c r="VVQ112" s="61"/>
      <c r="VVR112" s="61"/>
      <c r="VVS112" s="30"/>
      <c r="VVT112" s="30"/>
      <c r="VVU112" s="30"/>
      <c r="VVV112" s="61"/>
      <c r="VVW112" s="30"/>
      <c r="VVX112" s="30"/>
      <c r="VVY112" s="30"/>
      <c r="VVZ112" s="30"/>
      <c r="VWA112" s="61"/>
      <c r="VWB112" s="60"/>
      <c r="VWC112" s="60"/>
      <c r="VWD112" s="60"/>
      <c r="VWE112" s="27"/>
      <c r="VWF112" s="61"/>
      <c r="VWG112" s="61"/>
      <c r="VWH112" s="61"/>
      <c r="VWI112" s="30"/>
      <c r="VWJ112" s="30"/>
      <c r="VWK112" s="30"/>
      <c r="VWL112" s="61"/>
      <c r="VWM112" s="30"/>
      <c r="VWN112" s="30"/>
      <c r="VWO112" s="30"/>
      <c r="VWP112" s="30"/>
      <c r="VWQ112" s="61"/>
      <c r="VWR112" s="60"/>
      <c r="VWS112" s="60"/>
      <c r="VWT112" s="60"/>
      <c r="VWU112" s="27"/>
      <c r="VWV112" s="61"/>
      <c r="VWW112" s="61"/>
      <c r="VWX112" s="61"/>
      <c r="VWY112" s="30"/>
      <c r="VWZ112" s="30"/>
      <c r="VXA112" s="30"/>
      <c r="VXB112" s="61"/>
      <c r="VXC112" s="30"/>
      <c r="VXD112" s="30"/>
      <c r="VXE112" s="30"/>
      <c r="VXF112" s="30"/>
      <c r="VXG112" s="61"/>
      <c r="VXH112" s="60"/>
      <c r="VXI112" s="60"/>
      <c r="VXJ112" s="60"/>
      <c r="VXK112" s="27"/>
      <c r="VXL112" s="61"/>
      <c r="VXM112" s="61"/>
      <c r="VXN112" s="61"/>
      <c r="VXO112" s="30"/>
      <c r="VXP112" s="30"/>
      <c r="VXQ112" s="30"/>
      <c r="VXR112" s="61"/>
      <c r="VXS112" s="30"/>
      <c r="VXT112" s="30"/>
      <c r="VXU112" s="30"/>
      <c r="VXV112" s="30"/>
      <c r="VXW112" s="61"/>
      <c r="VXX112" s="60"/>
      <c r="VXY112" s="60"/>
      <c r="VXZ112" s="60"/>
      <c r="VYA112" s="27"/>
      <c r="VYB112" s="61"/>
      <c r="VYC112" s="61"/>
      <c r="VYD112" s="61"/>
      <c r="VYE112" s="30"/>
      <c r="VYF112" s="30"/>
      <c r="VYG112" s="30"/>
      <c r="VYH112" s="61"/>
      <c r="VYI112" s="30"/>
      <c r="VYJ112" s="30"/>
      <c r="VYK112" s="30"/>
      <c r="VYL112" s="30"/>
      <c r="VYM112" s="61"/>
      <c r="VYN112" s="60"/>
      <c r="VYO112" s="60"/>
      <c r="VYP112" s="60"/>
      <c r="VYQ112" s="27"/>
      <c r="VYR112" s="61"/>
      <c r="VYS112" s="61"/>
      <c r="VYT112" s="61"/>
      <c r="VYU112" s="30"/>
      <c r="VYV112" s="30"/>
      <c r="VYW112" s="30"/>
      <c r="VYX112" s="61"/>
      <c r="VYY112" s="30"/>
      <c r="VYZ112" s="30"/>
      <c r="VZA112" s="30"/>
      <c r="VZB112" s="30"/>
      <c r="VZC112" s="61"/>
      <c r="VZD112" s="60"/>
      <c r="VZE112" s="60"/>
      <c r="VZF112" s="60"/>
      <c r="VZG112" s="27"/>
      <c r="VZH112" s="61"/>
      <c r="VZI112" s="61"/>
      <c r="VZJ112" s="61"/>
      <c r="VZK112" s="30"/>
      <c r="VZL112" s="30"/>
      <c r="VZM112" s="30"/>
      <c r="VZN112" s="61"/>
      <c r="VZO112" s="30"/>
      <c r="VZP112" s="30"/>
      <c r="VZQ112" s="30"/>
      <c r="VZR112" s="30"/>
      <c r="VZS112" s="61"/>
      <c r="VZT112" s="60"/>
      <c r="VZU112" s="60"/>
      <c r="VZV112" s="60"/>
      <c r="VZW112" s="27"/>
      <c r="VZX112" s="61"/>
      <c r="VZY112" s="61"/>
      <c r="VZZ112" s="61"/>
      <c r="WAA112" s="30"/>
      <c r="WAB112" s="30"/>
      <c r="WAC112" s="30"/>
      <c r="WAD112" s="61"/>
      <c r="WAE112" s="30"/>
      <c r="WAF112" s="30"/>
      <c r="WAG112" s="30"/>
      <c r="WAH112" s="30"/>
      <c r="WAI112" s="61"/>
      <c r="WAJ112" s="60"/>
      <c r="WAK112" s="60"/>
      <c r="WAL112" s="60"/>
      <c r="WAM112" s="27"/>
      <c r="WAN112" s="61"/>
      <c r="WAO112" s="61"/>
      <c r="WAP112" s="61"/>
      <c r="WAQ112" s="30"/>
      <c r="WAR112" s="30"/>
      <c r="WAS112" s="30"/>
      <c r="WAT112" s="61"/>
      <c r="WAU112" s="30"/>
      <c r="WAV112" s="30"/>
      <c r="WAW112" s="30"/>
      <c r="WAX112" s="30"/>
      <c r="WAY112" s="61"/>
      <c r="WAZ112" s="60"/>
      <c r="WBA112" s="60"/>
      <c r="WBB112" s="60"/>
      <c r="WBC112" s="27"/>
      <c r="WBD112" s="61"/>
      <c r="WBE112" s="61"/>
      <c r="WBF112" s="61"/>
      <c r="WBG112" s="30"/>
      <c r="WBH112" s="30"/>
      <c r="WBI112" s="30"/>
      <c r="WBJ112" s="61"/>
      <c r="WBK112" s="30"/>
      <c r="WBL112" s="30"/>
      <c r="WBM112" s="30"/>
      <c r="WBN112" s="30"/>
      <c r="WBO112" s="61"/>
      <c r="WBP112" s="60"/>
      <c r="WBQ112" s="60"/>
      <c r="WBR112" s="60"/>
      <c r="WBS112" s="27"/>
      <c r="WBT112" s="61"/>
      <c r="WBU112" s="61"/>
      <c r="WBV112" s="61"/>
      <c r="WBW112" s="30"/>
      <c r="WBX112" s="30"/>
      <c r="WBY112" s="30"/>
      <c r="WBZ112" s="61"/>
      <c r="WCA112" s="30"/>
      <c r="WCB112" s="30"/>
      <c r="WCC112" s="30"/>
      <c r="WCD112" s="30"/>
      <c r="WCE112" s="61"/>
      <c r="WCF112" s="60"/>
      <c r="WCG112" s="60"/>
      <c r="WCH112" s="60"/>
      <c r="WCI112" s="27"/>
      <c r="WCJ112" s="61"/>
      <c r="WCK112" s="61"/>
      <c r="WCL112" s="61"/>
      <c r="WCM112" s="30"/>
      <c r="WCN112" s="30"/>
      <c r="WCO112" s="30"/>
      <c r="WCP112" s="61"/>
      <c r="WCQ112" s="30"/>
      <c r="WCR112" s="30"/>
      <c r="WCS112" s="30"/>
      <c r="WCT112" s="30"/>
      <c r="WCU112" s="61"/>
      <c r="WCV112" s="60"/>
      <c r="WCW112" s="60"/>
      <c r="WCX112" s="60"/>
      <c r="WCY112" s="27"/>
      <c r="WCZ112" s="61"/>
      <c r="WDA112" s="61"/>
      <c r="WDB112" s="61"/>
      <c r="WDC112" s="30"/>
      <c r="WDD112" s="30"/>
      <c r="WDE112" s="30"/>
      <c r="WDF112" s="61"/>
      <c r="WDG112" s="30"/>
      <c r="WDH112" s="30"/>
      <c r="WDI112" s="30"/>
      <c r="WDJ112" s="30"/>
      <c r="WDK112" s="61"/>
      <c r="WDL112" s="60"/>
      <c r="WDM112" s="60"/>
      <c r="WDN112" s="60"/>
      <c r="WDO112" s="27"/>
      <c r="WDP112" s="61"/>
      <c r="WDQ112" s="61"/>
      <c r="WDR112" s="61"/>
      <c r="WDS112" s="30"/>
      <c r="WDT112" s="30"/>
      <c r="WDU112" s="30"/>
      <c r="WDV112" s="61"/>
      <c r="WDW112" s="30"/>
      <c r="WDX112" s="30"/>
      <c r="WDY112" s="30"/>
      <c r="WDZ112" s="30"/>
      <c r="WEA112" s="61"/>
      <c r="WEB112" s="60"/>
      <c r="WEC112" s="60"/>
      <c r="WED112" s="60"/>
      <c r="WEE112" s="27"/>
      <c r="WEF112" s="61"/>
      <c r="WEG112" s="61"/>
      <c r="WEH112" s="61"/>
      <c r="WEI112" s="30"/>
      <c r="WEJ112" s="30"/>
      <c r="WEK112" s="30"/>
      <c r="WEL112" s="61"/>
      <c r="WEM112" s="30"/>
      <c r="WEN112" s="30"/>
      <c r="WEO112" s="30"/>
      <c r="WEP112" s="30"/>
      <c r="WEQ112" s="61"/>
      <c r="WER112" s="60"/>
      <c r="WES112" s="60"/>
      <c r="WET112" s="60"/>
      <c r="WEU112" s="27"/>
      <c r="WEV112" s="61"/>
      <c r="WEW112" s="61"/>
      <c r="WEX112" s="61"/>
      <c r="WEY112" s="30"/>
      <c r="WEZ112" s="30"/>
      <c r="WFA112" s="30"/>
      <c r="WFB112" s="61"/>
      <c r="WFC112" s="30"/>
      <c r="WFD112" s="30"/>
      <c r="WFE112" s="30"/>
      <c r="WFF112" s="30"/>
      <c r="WFG112" s="61"/>
      <c r="WFH112" s="60"/>
      <c r="WFI112" s="60"/>
      <c r="WFJ112" s="60"/>
      <c r="WFK112" s="27"/>
      <c r="WFL112" s="61"/>
      <c r="WFM112" s="61"/>
      <c r="WFN112" s="61"/>
      <c r="WFO112" s="30"/>
      <c r="WFP112" s="30"/>
      <c r="WFQ112" s="30"/>
      <c r="WFR112" s="61"/>
      <c r="WFS112" s="30"/>
      <c r="WFT112" s="30"/>
      <c r="WFU112" s="30"/>
      <c r="WFV112" s="30"/>
      <c r="WFW112" s="61"/>
      <c r="WFX112" s="60"/>
      <c r="WFY112" s="60"/>
      <c r="WFZ112" s="60"/>
      <c r="WGA112" s="27"/>
      <c r="WGB112" s="61"/>
      <c r="WGC112" s="61"/>
      <c r="WGD112" s="61"/>
      <c r="WGE112" s="30"/>
      <c r="WGF112" s="30"/>
      <c r="WGG112" s="30"/>
      <c r="WGH112" s="61"/>
      <c r="WGI112" s="30"/>
      <c r="WGJ112" s="30"/>
      <c r="WGK112" s="30"/>
      <c r="WGL112" s="30"/>
      <c r="WGM112" s="61"/>
      <c r="WGN112" s="60"/>
      <c r="WGO112" s="60"/>
      <c r="WGP112" s="60"/>
      <c r="WGQ112" s="27"/>
      <c r="WGR112" s="61"/>
      <c r="WGS112" s="61"/>
      <c r="WGT112" s="61"/>
      <c r="WGU112" s="30"/>
      <c r="WGV112" s="30"/>
      <c r="WGW112" s="30"/>
      <c r="WGX112" s="61"/>
      <c r="WGY112" s="30"/>
      <c r="WGZ112" s="30"/>
      <c r="WHA112" s="30"/>
      <c r="WHB112" s="30"/>
      <c r="WHC112" s="61"/>
      <c r="WHD112" s="60"/>
      <c r="WHE112" s="60"/>
      <c r="WHF112" s="60"/>
      <c r="WHG112" s="27"/>
      <c r="WHH112" s="61"/>
      <c r="WHI112" s="61"/>
      <c r="WHJ112" s="61"/>
      <c r="WHK112" s="30"/>
      <c r="WHL112" s="30"/>
      <c r="WHM112" s="30"/>
      <c r="WHN112" s="61"/>
      <c r="WHO112" s="30"/>
      <c r="WHP112" s="30"/>
      <c r="WHQ112" s="30"/>
      <c r="WHR112" s="30"/>
      <c r="WHS112" s="61"/>
      <c r="WHT112" s="60"/>
      <c r="WHU112" s="60"/>
      <c r="WHV112" s="60"/>
      <c r="WHW112" s="27"/>
      <c r="WHX112" s="61"/>
      <c r="WHY112" s="61"/>
      <c r="WHZ112" s="61"/>
      <c r="WIA112" s="30"/>
      <c r="WIB112" s="30"/>
      <c r="WIC112" s="30"/>
      <c r="WID112" s="61"/>
      <c r="WIE112" s="30"/>
      <c r="WIF112" s="30"/>
      <c r="WIG112" s="30"/>
      <c r="WIH112" s="30"/>
      <c r="WII112" s="61"/>
      <c r="WIJ112" s="60"/>
      <c r="WIK112" s="60"/>
      <c r="WIL112" s="60"/>
      <c r="WIM112" s="27"/>
      <c r="WIN112" s="61"/>
      <c r="WIO112" s="61"/>
      <c r="WIP112" s="61"/>
      <c r="WIQ112" s="30"/>
      <c r="WIR112" s="30"/>
      <c r="WIS112" s="30"/>
      <c r="WIT112" s="61"/>
      <c r="WIU112" s="30"/>
      <c r="WIV112" s="30"/>
      <c r="WIW112" s="30"/>
      <c r="WIX112" s="30"/>
      <c r="WIY112" s="61"/>
      <c r="WIZ112" s="60"/>
      <c r="WJA112" s="60"/>
      <c r="WJB112" s="60"/>
      <c r="WJC112" s="27"/>
      <c r="WJD112" s="61"/>
      <c r="WJE112" s="61"/>
      <c r="WJF112" s="61"/>
      <c r="WJG112" s="30"/>
      <c r="WJH112" s="30"/>
      <c r="WJI112" s="30"/>
      <c r="WJJ112" s="61"/>
      <c r="WJK112" s="30"/>
      <c r="WJL112" s="30"/>
      <c r="WJM112" s="30"/>
      <c r="WJN112" s="30"/>
      <c r="WJO112" s="61"/>
      <c r="WJP112" s="60"/>
      <c r="WJQ112" s="60"/>
      <c r="WJR112" s="60"/>
      <c r="WJS112" s="27"/>
      <c r="WJT112" s="61"/>
      <c r="WJU112" s="61"/>
      <c r="WJV112" s="61"/>
      <c r="WJW112" s="30"/>
      <c r="WJX112" s="30"/>
      <c r="WJY112" s="30"/>
      <c r="WJZ112" s="61"/>
      <c r="WKA112" s="30"/>
      <c r="WKB112" s="30"/>
      <c r="WKC112" s="30"/>
      <c r="WKD112" s="30"/>
      <c r="WKE112" s="61"/>
      <c r="WKF112" s="60"/>
      <c r="WKG112" s="60"/>
      <c r="WKH112" s="60"/>
      <c r="WKI112" s="27"/>
      <c r="WKJ112" s="61"/>
      <c r="WKK112" s="61"/>
      <c r="WKL112" s="61"/>
      <c r="WKM112" s="30"/>
      <c r="WKN112" s="30"/>
      <c r="WKO112" s="30"/>
      <c r="WKP112" s="61"/>
      <c r="WKQ112" s="30"/>
      <c r="WKR112" s="30"/>
      <c r="WKS112" s="30"/>
      <c r="WKT112" s="30"/>
      <c r="WKU112" s="61"/>
      <c r="WKV112" s="60"/>
      <c r="WKW112" s="60"/>
      <c r="WKX112" s="60"/>
      <c r="WKY112" s="27"/>
      <c r="WKZ112" s="61"/>
      <c r="WLA112" s="61"/>
      <c r="WLB112" s="61"/>
      <c r="WLC112" s="30"/>
      <c r="WLD112" s="30"/>
      <c r="WLE112" s="30"/>
      <c r="WLF112" s="61"/>
      <c r="WLG112" s="30"/>
      <c r="WLH112" s="30"/>
      <c r="WLI112" s="30"/>
      <c r="WLJ112" s="30"/>
      <c r="WLK112" s="61"/>
      <c r="WLL112" s="60"/>
      <c r="WLM112" s="60"/>
      <c r="WLN112" s="60"/>
      <c r="WLO112" s="27"/>
      <c r="WLP112" s="61"/>
      <c r="WLQ112" s="61"/>
      <c r="WLR112" s="61"/>
      <c r="WLS112" s="30"/>
      <c r="WLT112" s="30"/>
      <c r="WLU112" s="30"/>
      <c r="WLV112" s="61"/>
      <c r="WLW112" s="30"/>
      <c r="WLX112" s="30"/>
      <c r="WLY112" s="30"/>
      <c r="WLZ112" s="30"/>
      <c r="WMA112" s="61"/>
      <c r="WMB112" s="60"/>
      <c r="WMC112" s="60"/>
      <c r="WMD112" s="60"/>
      <c r="WME112" s="27"/>
      <c r="WMF112" s="61"/>
      <c r="WMG112" s="61"/>
      <c r="WMH112" s="61"/>
      <c r="WMI112" s="30"/>
      <c r="WMJ112" s="30"/>
      <c r="WMK112" s="30"/>
      <c r="WML112" s="61"/>
      <c r="WMM112" s="30"/>
      <c r="WMN112" s="30"/>
      <c r="WMO112" s="30"/>
      <c r="WMP112" s="30"/>
      <c r="WMQ112" s="61"/>
      <c r="WMR112" s="60"/>
      <c r="WMS112" s="60"/>
      <c r="WMT112" s="60"/>
      <c r="WMU112" s="27"/>
      <c r="WMV112" s="61"/>
      <c r="WMW112" s="61"/>
      <c r="WMX112" s="61"/>
      <c r="WMY112" s="30"/>
      <c r="WMZ112" s="30"/>
      <c r="WNA112" s="30"/>
      <c r="WNB112" s="61"/>
      <c r="WNC112" s="30"/>
      <c r="WND112" s="30"/>
      <c r="WNE112" s="30"/>
      <c r="WNF112" s="30"/>
      <c r="WNG112" s="61"/>
      <c r="WNH112" s="60"/>
      <c r="WNI112" s="60"/>
      <c r="WNJ112" s="60"/>
      <c r="WNK112" s="27"/>
      <c r="WNL112" s="61"/>
      <c r="WNM112" s="61"/>
      <c r="WNN112" s="61"/>
      <c r="WNO112" s="30"/>
      <c r="WNP112" s="30"/>
      <c r="WNQ112" s="30"/>
      <c r="WNR112" s="61"/>
      <c r="WNS112" s="30"/>
      <c r="WNT112" s="30"/>
      <c r="WNU112" s="30"/>
      <c r="WNV112" s="30"/>
      <c r="WNW112" s="61"/>
      <c r="WNX112" s="60"/>
      <c r="WNY112" s="60"/>
      <c r="WNZ112" s="60"/>
      <c r="WOA112" s="27"/>
      <c r="WOB112" s="61"/>
      <c r="WOC112" s="61"/>
      <c r="WOD112" s="61"/>
      <c r="WOE112" s="30"/>
      <c r="WOF112" s="30"/>
      <c r="WOG112" s="30"/>
      <c r="WOH112" s="61"/>
      <c r="WOI112" s="30"/>
      <c r="WOJ112" s="30"/>
      <c r="WOK112" s="30"/>
      <c r="WOL112" s="30"/>
      <c r="WOM112" s="61"/>
      <c r="WON112" s="60"/>
      <c r="WOO112" s="60"/>
      <c r="WOP112" s="60"/>
      <c r="WOQ112" s="27"/>
      <c r="WOR112" s="61"/>
      <c r="WOS112" s="61"/>
      <c r="WOT112" s="61"/>
      <c r="WOU112" s="30"/>
      <c r="WOV112" s="30"/>
      <c r="WOW112" s="30"/>
      <c r="WOX112" s="61"/>
      <c r="WOY112" s="30"/>
      <c r="WOZ112" s="30"/>
      <c r="WPA112" s="30"/>
      <c r="WPB112" s="30"/>
      <c r="WPC112" s="61"/>
      <c r="WPD112" s="60"/>
      <c r="WPE112" s="60"/>
      <c r="WPF112" s="60"/>
      <c r="WPG112" s="27"/>
      <c r="WPH112" s="61"/>
      <c r="WPI112" s="61"/>
      <c r="WPJ112" s="61"/>
      <c r="WPK112" s="30"/>
      <c r="WPL112" s="30"/>
      <c r="WPM112" s="30"/>
      <c r="WPN112" s="61"/>
      <c r="WPO112" s="30"/>
      <c r="WPP112" s="30"/>
      <c r="WPQ112" s="30"/>
      <c r="WPR112" s="30"/>
      <c r="WPS112" s="61"/>
      <c r="WPT112" s="60"/>
      <c r="WPU112" s="60"/>
      <c r="WPV112" s="60"/>
      <c r="WPW112" s="27"/>
      <c r="WPX112" s="61"/>
      <c r="WPY112" s="61"/>
      <c r="WPZ112" s="61"/>
      <c r="WQA112" s="30"/>
      <c r="WQB112" s="30"/>
      <c r="WQC112" s="30"/>
      <c r="WQD112" s="61"/>
      <c r="WQE112" s="30"/>
      <c r="WQF112" s="30"/>
      <c r="WQG112" s="30"/>
      <c r="WQH112" s="30"/>
      <c r="WQI112" s="61"/>
      <c r="WQJ112" s="60"/>
      <c r="WQK112" s="60"/>
      <c r="WQL112" s="60"/>
      <c r="WQM112" s="27"/>
      <c r="WQN112" s="61"/>
      <c r="WQO112" s="61"/>
      <c r="WQP112" s="61"/>
      <c r="WQQ112" s="30"/>
      <c r="WQR112" s="30"/>
      <c r="WQS112" s="30"/>
      <c r="WQT112" s="61"/>
      <c r="WQU112" s="30"/>
      <c r="WQV112" s="30"/>
      <c r="WQW112" s="30"/>
      <c r="WQX112" s="30"/>
      <c r="WQY112" s="61"/>
      <c r="WQZ112" s="60"/>
      <c r="WRA112" s="60"/>
      <c r="WRB112" s="60"/>
      <c r="WRC112" s="27"/>
      <c r="WRD112" s="61"/>
      <c r="WRE112" s="61"/>
      <c r="WRF112" s="61"/>
      <c r="WRG112" s="30"/>
      <c r="WRH112" s="30"/>
      <c r="WRI112" s="30"/>
      <c r="WRJ112" s="61"/>
      <c r="WRK112" s="30"/>
      <c r="WRL112" s="30"/>
      <c r="WRM112" s="30"/>
      <c r="WRN112" s="30"/>
      <c r="WRO112" s="61"/>
      <c r="WRP112" s="60"/>
      <c r="WRQ112" s="60"/>
      <c r="WRR112" s="60"/>
      <c r="WRS112" s="27"/>
      <c r="WRT112" s="61"/>
      <c r="WRU112" s="61"/>
      <c r="WRV112" s="61"/>
      <c r="WRW112" s="30"/>
      <c r="WRX112" s="30"/>
      <c r="WRY112" s="30"/>
      <c r="WRZ112" s="61"/>
      <c r="WSA112" s="30"/>
      <c r="WSB112" s="30"/>
      <c r="WSC112" s="30"/>
      <c r="WSD112" s="30"/>
      <c r="WSE112" s="61"/>
      <c r="WSF112" s="60"/>
      <c r="WSG112" s="60"/>
      <c r="WSH112" s="60"/>
      <c r="WSI112" s="27"/>
      <c r="WSJ112" s="61"/>
      <c r="WSK112" s="61"/>
      <c r="WSL112" s="61"/>
      <c r="WSM112" s="30"/>
      <c r="WSN112" s="30"/>
      <c r="WSO112" s="30"/>
      <c r="WSP112" s="61"/>
      <c r="WSQ112" s="30"/>
      <c r="WSR112" s="30"/>
      <c r="WSS112" s="30"/>
      <c r="WST112" s="30"/>
      <c r="WSU112" s="61"/>
      <c r="WSV112" s="60"/>
      <c r="WSW112" s="60"/>
      <c r="WSX112" s="60"/>
      <c r="WSY112" s="27"/>
      <c r="WSZ112" s="61"/>
      <c r="WTA112" s="61"/>
      <c r="WTB112" s="61"/>
      <c r="WTC112" s="30"/>
      <c r="WTD112" s="30"/>
      <c r="WTE112" s="30"/>
      <c r="WTF112" s="61"/>
      <c r="WTG112" s="30"/>
      <c r="WTH112" s="30"/>
      <c r="WTI112" s="30"/>
      <c r="WTJ112" s="30"/>
      <c r="WTK112" s="61"/>
      <c r="WTL112" s="60"/>
      <c r="WTM112" s="60"/>
      <c r="WTN112" s="60"/>
      <c r="WTO112" s="27"/>
      <c r="WTP112" s="61"/>
      <c r="WTQ112" s="61"/>
      <c r="WTR112" s="61"/>
      <c r="WTS112" s="30"/>
      <c r="WTT112" s="30"/>
      <c r="WTU112" s="30"/>
      <c r="WTV112" s="61"/>
      <c r="WTW112" s="30"/>
      <c r="WTX112" s="30"/>
      <c r="WTY112" s="30"/>
      <c r="WTZ112" s="30"/>
      <c r="WUA112" s="61"/>
      <c r="WUB112" s="60"/>
      <c r="WUC112" s="60"/>
      <c r="WUD112" s="60"/>
      <c r="WUE112" s="27"/>
      <c r="WUF112" s="61"/>
      <c r="WUG112" s="61"/>
      <c r="WUH112" s="61"/>
      <c r="WUI112" s="30"/>
      <c r="WUJ112" s="30"/>
      <c r="WUK112" s="30"/>
      <c r="WUL112" s="61"/>
      <c r="WUM112" s="30"/>
      <c r="WUN112" s="30"/>
      <c r="WUO112" s="30"/>
      <c r="WUP112" s="30"/>
      <c r="WUQ112" s="61"/>
      <c r="WUR112" s="60"/>
      <c r="WUS112" s="60"/>
      <c r="WUT112" s="60"/>
      <c r="WUU112" s="27"/>
      <c r="WUV112" s="61"/>
      <c r="WUW112" s="61"/>
      <c r="WUX112" s="61"/>
      <c r="WUY112" s="30"/>
      <c r="WUZ112" s="30"/>
      <c r="WVA112" s="30"/>
      <c r="WVB112" s="61"/>
      <c r="WVC112" s="30"/>
      <c r="WVD112" s="30"/>
      <c r="WVE112" s="30"/>
      <c r="WVF112" s="30"/>
      <c r="WVG112" s="61"/>
      <c r="WVH112" s="60"/>
      <c r="WVI112" s="60"/>
      <c r="WVJ112" s="60"/>
      <c r="WVK112" s="27"/>
      <c r="WVL112" s="61"/>
      <c r="WVM112" s="61"/>
      <c r="WVN112" s="61"/>
      <c r="WVO112" s="30"/>
      <c r="WVP112" s="30"/>
      <c r="WVQ112" s="30"/>
      <c r="WVR112" s="61"/>
      <c r="WVS112" s="30"/>
      <c r="WVT112" s="30"/>
      <c r="WVU112" s="30"/>
      <c r="WVV112" s="30"/>
      <c r="WVW112" s="61"/>
      <c r="WVX112" s="60"/>
      <c r="WVY112" s="60"/>
      <c r="WVZ112" s="60"/>
      <c r="WWA112" s="27"/>
      <c r="WWB112" s="61"/>
      <c r="WWC112" s="61"/>
      <c r="WWD112" s="61"/>
      <c r="WWE112" s="30"/>
      <c r="WWF112" s="30"/>
      <c r="WWG112" s="30"/>
      <c r="WWH112" s="61"/>
      <c r="WWI112" s="30"/>
      <c r="WWJ112" s="30"/>
      <c r="WWK112" s="30"/>
      <c r="WWL112" s="30"/>
      <c r="WWM112" s="61"/>
      <c r="WWN112" s="60"/>
      <c r="WWO112" s="60"/>
      <c r="WWP112" s="60"/>
      <c r="WWQ112" s="27"/>
      <c r="WWR112" s="61"/>
      <c r="WWS112" s="61"/>
      <c r="WWT112" s="61"/>
      <c r="WWU112" s="30"/>
      <c r="WWV112" s="30"/>
      <c r="WWW112" s="30"/>
      <c r="WWX112" s="61"/>
      <c r="WWY112" s="30"/>
      <c r="WWZ112" s="30"/>
      <c r="WXA112" s="30"/>
      <c r="WXB112" s="30"/>
      <c r="WXC112" s="61"/>
      <c r="WXD112" s="60"/>
      <c r="WXE112" s="60"/>
      <c r="WXF112" s="60"/>
      <c r="WXG112" s="27"/>
      <c r="WXH112" s="61"/>
      <c r="WXI112" s="61"/>
      <c r="WXJ112" s="61"/>
      <c r="WXK112" s="30"/>
      <c r="WXL112" s="30"/>
      <c r="WXM112" s="30"/>
      <c r="WXN112" s="61"/>
      <c r="WXO112" s="30"/>
      <c r="WXP112" s="30"/>
      <c r="WXQ112" s="30"/>
      <c r="WXR112" s="30"/>
      <c r="WXS112" s="61"/>
      <c r="WXT112" s="60"/>
      <c r="WXU112" s="60"/>
      <c r="WXV112" s="60"/>
      <c r="WXW112" s="27"/>
      <c r="WXX112" s="61"/>
      <c r="WXY112" s="61"/>
      <c r="WXZ112" s="61"/>
      <c r="WYA112" s="30"/>
      <c r="WYB112" s="30"/>
      <c r="WYC112" s="30"/>
      <c r="WYD112" s="61"/>
      <c r="WYE112" s="30"/>
      <c r="WYF112" s="30"/>
      <c r="WYG112" s="30"/>
      <c r="WYH112" s="30"/>
      <c r="WYI112" s="61"/>
      <c r="WYJ112" s="60"/>
      <c r="WYK112" s="60"/>
      <c r="WYL112" s="60"/>
      <c r="WYM112" s="27"/>
      <c r="WYN112" s="61"/>
      <c r="WYO112" s="61"/>
      <c r="WYP112" s="61"/>
      <c r="WYQ112" s="30"/>
      <c r="WYR112" s="30"/>
      <c r="WYS112" s="30"/>
      <c r="WYT112" s="61"/>
      <c r="WYU112" s="30"/>
      <c r="WYV112" s="30"/>
      <c r="WYW112" s="30"/>
      <c r="WYX112" s="30"/>
      <c r="WYY112" s="61"/>
      <c r="WYZ112" s="60"/>
      <c r="WZA112" s="60"/>
      <c r="WZB112" s="60"/>
      <c r="WZC112" s="27"/>
      <c r="WZD112" s="61"/>
      <c r="WZE112" s="61"/>
      <c r="WZF112" s="61"/>
      <c r="WZG112" s="30"/>
      <c r="WZH112" s="30"/>
      <c r="WZI112" s="30"/>
      <c r="WZJ112" s="61"/>
      <c r="WZK112" s="30"/>
      <c r="WZL112" s="30"/>
      <c r="WZM112" s="30"/>
      <c r="WZN112" s="30"/>
      <c r="WZO112" s="61"/>
      <c r="WZP112" s="60"/>
      <c r="WZQ112" s="60"/>
      <c r="WZR112" s="60"/>
      <c r="WZS112" s="27"/>
      <c r="WZT112" s="61"/>
      <c r="WZU112" s="61"/>
      <c r="WZV112" s="61"/>
      <c r="WZW112" s="30"/>
      <c r="WZX112" s="30"/>
      <c r="WZY112" s="30"/>
      <c r="WZZ112" s="61"/>
      <c r="XAA112" s="30"/>
      <c r="XAB112" s="30"/>
      <c r="XAC112" s="30"/>
      <c r="XAD112" s="30"/>
      <c r="XAE112" s="61"/>
      <c r="XAF112" s="60"/>
      <c r="XAG112" s="60"/>
      <c r="XAH112" s="60"/>
      <c r="XAI112" s="27"/>
      <c r="XAJ112" s="61"/>
      <c r="XAK112" s="61"/>
      <c r="XAL112" s="61"/>
      <c r="XAM112" s="30"/>
      <c r="XAN112" s="30"/>
      <c r="XAO112" s="30"/>
      <c r="XAP112" s="61"/>
      <c r="XAQ112" s="30"/>
      <c r="XAR112" s="30"/>
      <c r="XAS112" s="30"/>
      <c r="XAT112" s="30"/>
      <c r="XAU112" s="61"/>
      <c r="XAV112" s="60"/>
      <c r="XAW112" s="60"/>
      <c r="XAX112" s="60"/>
      <c r="XAY112" s="27"/>
      <c r="XAZ112" s="61"/>
      <c r="XBA112" s="61"/>
      <c r="XBB112" s="61"/>
      <c r="XBC112" s="30"/>
      <c r="XBD112" s="30"/>
      <c r="XBE112" s="30"/>
      <c r="XBF112" s="61"/>
      <c r="XBG112" s="30"/>
      <c r="XBH112" s="30"/>
      <c r="XBI112" s="30"/>
      <c r="XBJ112" s="30"/>
      <c r="XBK112" s="61"/>
      <c r="XBL112" s="60"/>
      <c r="XBM112" s="60"/>
      <c r="XBN112" s="60"/>
      <c r="XBO112" s="27"/>
      <c r="XBP112" s="61"/>
      <c r="XBQ112" s="61"/>
      <c r="XBR112" s="61"/>
      <c r="XBS112" s="30"/>
      <c r="XBT112" s="30"/>
      <c r="XBU112" s="30"/>
      <c r="XBV112" s="61"/>
      <c r="XBW112" s="30"/>
      <c r="XBX112" s="30"/>
      <c r="XBY112" s="30"/>
      <c r="XBZ112" s="30"/>
      <c r="XCA112" s="61"/>
      <c r="XCB112" s="60"/>
      <c r="XCC112" s="60"/>
      <c r="XCD112" s="60"/>
      <c r="XCE112" s="27"/>
      <c r="XCF112" s="61"/>
      <c r="XCG112" s="61"/>
      <c r="XCH112" s="61"/>
      <c r="XCI112" s="30"/>
      <c r="XCJ112" s="30"/>
      <c r="XCK112" s="30"/>
      <c r="XCL112" s="61"/>
      <c r="XCM112" s="30"/>
      <c r="XCN112" s="30"/>
      <c r="XCO112" s="30"/>
      <c r="XCP112" s="30"/>
      <c r="XCQ112" s="61"/>
      <c r="XCR112" s="60"/>
      <c r="XCS112" s="60"/>
      <c r="XCT112" s="60"/>
      <c r="XCU112" s="27"/>
      <c r="XCV112" s="61"/>
      <c r="XCW112" s="61"/>
      <c r="XCX112" s="61"/>
      <c r="XCY112" s="30"/>
      <c r="XCZ112" s="30"/>
      <c r="XDA112" s="30"/>
      <c r="XDB112" s="61"/>
      <c r="XDC112" s="30"/>
      <c r="XDD112" s="30"/>
      <c r="XDE112" s="30"/>
      <c r="XDF112" s="30"/>
      <c r="XDG112" s="61"/>
      <c r="XDH112" s="60"/>
      <c r="XDI112" s="60"/>
      <c r="XDJ112" s="60"/>
      <c r="XDK112" s="27"/>
      <c r="XDL112" s="61"/>
      <c r="XDM112" s="61"/>
      <c r="XDN112" s="61"/>
      <c r="XDO112" s="30"/>
      <c r="XDP112" s="30"/>
      <c r="XDQ112" s="30"/>
      <c r="XDR112" s="61"/>
      <c r="XDS112" s="30"/>
      <c r="XDT112" s="30"/>
      <c r="XDU112" s="30"/>
      <c r="XDV112" s="30"/>
      <c r="XDW112" s="61"/>
      <c r="XDX112" s="60"/>
      <c r="XDY112" s="60"/>
      <c r="XDZ112" s="60"/>
      <c r="XEA112" s="27"/>
      <c r="XEB112" s="61"/>
      <c r="XEC112" s="61"/>
      <c r="XED112" s="61"/>
      <c r="XEE112" s="30"/>
      <c r="XEF112" s="30"/>
      <c r="XEG112" s="30"/>
      <c r="XEH112" s="61"/>
      <c r="XEI112" s="30"/>
      <c r="XEJ112" s="30"/>
      <c r="XEK112" s="30"/>
      <c r="XEL112" s="30"/>
      <c r="XEM112" s="61"/>
      <c r="XEN112" s="60"/>
      <c r="XEO112" s="60"/>
      <c r="XEP112" s="60"/>
      <c r="XEQ112" s="27"/>
      <c r="XER112" s="61"/>
      <c r="XES112" s="61"/>
      <c r="XET112" s="61"/>
      <c r="XEU112" s="30"/>
      <c r="XEV112" s="30"/>
      <c r="XEW112" s="30"/>
      <c r="XEX112" s="61"/>
      <c r="XEY112" s="30"/>
      <c r="XEZ112" s="30"/>
      <c r="XFA112" s="30"/>
      <c r="XFB112" s="30"/>
      <c r="XFC112" s="61"/>
    </row>
    <row r="113" spans="1:16383" s="9" customFormat="1" ht="17.25" customHeight="1" x14ac:dyDescent="0.25">
      <c r="A113" s="118" t="s">
        <v>424</v>
      </c>
      <c r="B113" s="147" t="s">
        <v>185</v>
      </c>
      <c r="C113" s="147" t="s">
        <v>72</v>
      </c>
      <c r="D113" s="149" t="s">
        <v>186</v>
      </c>
      <c r="E113" s="69">
        <v>17178800</v>
      </c>
      <c r="F113" s="69">
        <f t="shared" si="39"/>
        <v>17178800</v>
      </c>
      <c r="G113" s="69">
        <v>0</v>
      </c>
      <c r="H113" s="69">
        <v>0</v>
      </c>
      <c r="I113" s="69">
        <v>0</v>
      </c>
      <c r="J113" s="69">
        <v>0</v>
      </c>
      <c r="K113" s="69">
        <v>0</v>
      </c>
      <c r="L113" s="69">
        <f t="shared" si="40"/>
        <v>0</v>
      </c>
      <c r="M113" s="69">
        <v>0</v>
      </c>
      <c r="N113" s="69">
        <v>0</v>
      </c>
      <c r="O113" s="69">
        <v>0</v>
      </c>
      <c r="P113" s="69">
        <f t="shared" si="27"/>
        <v>17178800</v>
      </c>
      <c r="Q113" s="111"/>
      <c r="R113" s="51"/>
      <c r="S113" s="47"/>
      <c r="T113" s="52"/>
      <c r="U113" s="52"/>
      <c r="V113" s="52"/>
      <c r="W113" s="28"/>
      <c r="X113" s="28"/>
      <c r="Y113" s="28"/>
      <c r="Z113" s="52"/>
      <c r="AA113" s="28"/>
      <c r="AB113" s="28"/>
      <c r="AC113" s="28"/>
      <c r="AD113" s="28"/>
      <c r="AE113" s="52"/>
      <c r="AF113" s="51"/>
      <c r="AG113" s="51"/>
      <c r="AH113" s="51"/>
      <c r="AI113" s="47"/>
      <c r="AJ113" s="52"/>
      <c r="AK113" s="52"/>
      <c r="AL113" s="52"/>
      <c r="AM113" s="28"/>
      <c r="AN113" s="28"/>
      <c r="AO113" s="28"/>
      <c r="AP113" s="52"/>
      <c r="AQ113" s="28"/>
      <c r="AR113" s="28"/>
      <c r="AS113" s="28"/>
      <c r="AT113" s="28"/>
      <c r="AU113" s="52"/>
      <c r="AV113" s="51"/>
      <c r="AW113" s="51"/>
      <c r="AX113" s="51"/>
      <c r="AY113" s="47"/>
      <c r="AZ113" s="52"/>
      <c r="BA113" s="52"/>
      <c r="BB113" s="52"/>
      <c r="BC113" s="28"/>
      <c r="BD113" s="28"/>
      <c r="BE113" s="28"/>
      <c r="BF113" s="52"/>
      <c r="BG113" s="28"/>
      <c r="BH113" s="28"/>
      <c r="BI113" s="28"/>
      <c r="BJ113" s="28"/>
      <c r="BK113" s="52"/>
      <c r="BL113" s="51"/>
      <c r="BM113" s="51"/>
      <c r="BN113" s="51"/>
      <c r="BO113" s="47"/>
      <c r="BP113" s="52"/>
      <c r="BQ113" s="52"/>
      <c r="BR113" s="52"/>
      <c r="BS113" s="28"/>
      <c r="BT113" s="28"/>
      <c r="BU113" s="28"/>
      <c r="BV113" s="52"/>
      <c r="BW113" s="28"/>
      <c r="BX113" s="28"/>
      <c r="BY113" s="28"/>
      <c r="BZ113" s="28"/>
      <c r="CA113" s="52"/>
      <c r="CB113" s="51"/>
      <c r="CC113" s="51"/>
      <c r="CD113" s="51"/>
      <c r="CE113" s="47"/>
      <c r="CF113" s="52"/>
      <c r="CG113" s="52"/>
      <c r="CH113" s="52"/>
      <c r="CI113" s="28"/>
      <c r="CJ113" s="28"/>
      <c r="CK113" s="28"/>
      <c r="CL113" s="52"/>
      <c r="CM113" s="28"/>
      <c r="CN113" s="28"/>
      <c r="CO113" s="28"/>
      <c r="CP113" s="28"/>
      <c r="CQ113" s="52"/>
      <c r="CR113" s="51"/>
      <c r="CS113" s="51"/>
      <c r="CT113" s="51"/>
      <c r="CU113" s="47"/>
      <c r="CV113" s="52"/>
      <c r="CW113" s="52"/>
      <c r="CX113" s="52"/>
      <c r="CY113" s="28"/>
      <c r="CZ113" s="28"/>
      <c r="DA113" s="28"/>
      <c r="DB113" s="52"/>
      <c r="DC113" s="28"/>
      <c r="DD113" s="28"/>
      <c r="DE113" s="28"/>
      <c r="DF113" s="28"/>
      <c r="DG113" s="52"/>
      <c r="DH113" s="51"/>
      <c r="DI113" s="51"/>
      <c r="DJ113" s="51"/>
      <c r="DK113" s="47"/>
      <c r="DL113" s="52"/>
      <c r="DM113" s="52"/>
      <c r="DN113" s="52"/>
      <c r="DO113" s="28"/>
      <c r="DP113" s="28"/>
      <c r="DQ113" s="28"/>
      <c r="DR113" s="52"/>
      <c r="DS113" s="28"/>
      <c r="DT113" s="28"/>
      <c r="DU113" s="28"/>
      <c r="DV113" s="28"/>
      <c r="DW113" s="52"/>
      <c r="DX113" s="51"/>
      <c r="DY113" s="51"/>
      <c r="DZ113" s="51"/>
      <c r="EA113" s="47"/>
      <c r="EB113" s="52"/>
      <c r="EC113" s="52"/>
      <c r="ED113" s="52"/>
      <c r="EE113" s="28"/>
      <c r="EF113" s="28"/>
      <c r="EG113" s="28"/>
      <c r="EH113" s="52"/>
      <c r="EI113" s="28"/>
      <c r="EJ113" s="28"/>
      <c r="EK113" s="28"/>
      <c r="EL113" s="28"/>
      <c r="EM113" s="52"/>
      <c r="EN113" s="51"/>
      <c r="EO113" s="51"/>
      <c r="EP113" s="51"/>
      <c r="EQ113" s="47"/>
      <c r="ER113" s="52"/>
      <c r="ES113" s="52"/>
      <c r="ET113" s="52"/>
      <c r="EU113" s="28"/>
      <c r="EV113" s="28"/>
      <c r="EW113" s="28"/>
      <c r="EX113" s="52"/>
      <c r="EY113" s="28"/>
      <c r="EZ113" s="28"/>
      <c r="FA113" s="28"/>
      <c r="FB113" s="28"/>
      <c r="FC113" s="52"/>
      <c r="FD113" s="51"/>
      <c r="FE113" s="51"/>
      <c r="FF113" s="51"/>
      <c r="FG113" s="47"/>
      <c r="FH113" s="52"/>
      <c r="FI113" s="52"/>
      <c r="FJ113" s="52"/>
      <c r="FK113" s="28"/>
      <c r="FL113" s="28"/>
      <c r="FM113" s="28"/>
      <c r="FN113" s="52"/>
      <c r="FO113" s="28"/>
      <c r="FP113" s="28"/>
      <c r="FQ113" s="28"/>
      <c r="FR113" s="28"/>
      <c r="FS113" s="52"/>
      <c r="FT113" s="51"/>
      <c r="FU113" s="51"/>
      <c r="FV113" s="51"/>
      <c r="FW113" s="47"/>
      <c r="FX113" s="52"/>
      <c r="FY113" s="52"/>
      <c r="FZ113" s="52"/>
      <c r="GA113" s="28"/>
      <c r="GB113" s="28"/>
      <c r="GC113" s="28"/>
      <c r="GD113" s="52"/>
      <c r="GE113" s="28"/>
      <c r="GF113" s="28"/>
      <c r="GG113" s="28"/>
      <c r="GH113" s="28"/>
      <c r="GI113" s="52"/>
      <c r="GJ113" s="51"/>
      <c r="GK113" s="51"/>
      <c r="GL113" s="51"/>
      <c r="GM113" s="47"/>
      <c r="GN113" s="52"/>
      <c r="GO113" s="52"/>
      <c r="GP113" s="52"/>
      <c r="GQ113" s="28"/>
      <c r="GR113" s="28"/>
      <c r="GS113" s="28"/>
      <c r="GT113" s="52"/>
      <c r="GU113" s="28"/>
      <c r="GV113" s="28"/>
      <c r="GW113" s="28"/>
      <c r="GX113" s="28"/>
      <c r="GY113" s="52"/>
      <c r="GZ113" s="51"/>
      <c r="HA113" s="51"/>
      <c r="HB113" s="51"/>
      <c r="HC113" s="47"/>
      <c r="HD113" s="52"/>
      <c r="HE113" s="52"/>
      <c r="HF113" s="52"/>
      <c r="HG113" s="28"/>
      <c r="HH113" s="28"/>
      <c r="HI113" s="28"/>
      <c r="HJ113" s="52"/>
      <c r="HK113" s="28"/>
      <c r="HL113" s="28"/>
      <c r="HM113" s="28"/>
      <c r="HN113" s="28"/>
      <c r="HO113" s="52"/>
      <c r="HP113" s="51"/>
      <c r="HQ113" s="51"/>
      <c r="HR113" s="51"/>
      <c r="HS113" s="47"/>
      <c r="HT113" s="52"/>
      <c r="HU113" s="52"/>
      <c r="HV113" s="52"/>
      <c r="HW113" s="28"/>
      <c r="HX113" s="28"/>
      <c r="HY113" s="28"/>
      <c r="HZ113" s="52"/>
      <c r="IA113" s="28"/>
      <c r="IB113" s="28"/>
      <c r="IC113" s="28"/>
      <c r="ID113" s="28"/>
      <c r="IE113" s="52"/>
      <c r="IF113" s="51"/>
      <c r="IG113" s="51"/>
      <c r="IH113" s="51"/>
      <c r="II113" s="47"/>
      <c r="IJ113" s="52"/>
      <c r="IK113" s="52"/>
      <c r="IL113" s="52"/>
      <c r="IM113" s="28"/>
      <c r="IN113" s="28"/>
      <c r="IO113" s="28"/>
      <c r="IP113" s="52"/>
      <c r="IQ113" s="28"/>
      <c r="IR113" s="28"/>
      <c r="IS113" s="28"/>
      <c r="IT113" s="28"/>
      <c r="IU113" s="52"/>
      <c r="IV113" s="51"/>
      <c r="IW113" s="51"/>
      <c r="IX113" s="51"/>
      <c r="IY113" s="47"/>
      <c r="IZ113" s="52"/>
      <c r="JA113" s="52"/>
      <c r="JB113" s="52"/>
      <c r="JC113" s="28"/>
      <c r="JD113" s="28"/>
      <c r="JE113" s="28"/>
      <c r="JF113" s="52"/>
      <c r="JG113" s="28"/>
      <c r="JH113" s="28"/>
      <c r="JI113" s="28"/>
      <c r="JJ113" s="28"/>
      <c r="JK113" s="52"/>
      <c r="JL113" s="51"/>
      <c r="JM113" s="51"/>
      <c r="JN113" s="51"/>
      <c r="JO113" s="47"/>
      <c r="JP113" s="52"/>
      <c r="JQ113" s="52"/>
      <c r="JR113" s="52"/>
      <c r="JS113" s="28"/>
      <c r="JT113" s="28"/>
      <c r="JU113" s="28"/>
      <c r="JV113" s="52"/>
      <c r="JW113" s="28"/>
      <c r="JX113" s="28"/>
      <c r="JY113" s="28"/>
      <c r="JZ113" s="28"/>
      <c r="KA113" s="52"/>
      <c r="KB113" s="51"/>
      <c r="KC113" s="51"/>
      <c r="KD113" s="51"/>
      <c r="KE113" s="47"/>
      <c r="KF113" s="52"/>
      <c r="KG113" s="52"/>
      <c r="KH113" s="52"/>
      <c r="KI113" s="28"/>
      <c r="KJ113" s="28"/>
      <c r="KK113" s="28"/>
      <c r="KL113" s="52"/>
      <c r="KM113" s="28"/>
      <c r="KN113" s="28"/>
      <c r="KO113" s="28"/>
      <c r="KP113" s="28"/>
      <c r="KQ113" s="52"/>
      <c r="KR113" s="51"/>
      <c r="KS113" s="51"/>
      <c r="KT113" s="51"/>
      <c r="KU113" s="47"/>
      <c r="KV113" s="52"/>
      <c r="KW113" s="52"/>
      <c r="KX113" s="52"/>
      <c r="KY113" s="28"/>
      <c r="KZ113" s="28"/>
      <c r="LA113" s="28"/>
      <c r="LB113" s="52"/>
      <c r="LC113" s="28"/>
      <c r="LD113" s="28"/>
      <c r="LE113" s="28"/>
      <c r="LF113" s="28"/>
      <c r="LG113" s="52"/>
      <c r="LH113" s="51"/>
      <c r="LI113" s="51"/>
      <c r="LJ113" s="51"/>
      <c r="LK113" s="47"/>
      <c r="LL113" s="52"/>
      <c r="LM113" s="52"/>
      <c r="LN113" s="52"/>
      <c r="LO113" s="28"/>
      <c r="LP113" s="28"/>
      <c r="LQ113" s="28"/>
      <c r="LR113" s="52"/>
      <c r="LS113" s="28"/>
      <c r="LT113" s="28"/>
      <c r="LU113" s="28"/>
      <c r="LV113" s="28"/>
      <c r="LW113" s="52"/>
      <c r="LX113" s="51"/>
      <c r="LY113" s="51"/>
      <c r="LZ113" s="51"/>
      <c r="MA113" s="47"/>
      <c r="MB113" s="52"/>
      <c r="MC113" s="52"/>
      <c r="MD113" s="52"/>
      <c r="ME113" s="28"/>
      <c r="MF113" s="28"/>
      <c r="MG113" s="28"/>
      <c r="MH113" s="52"/>
      <c r="MI113" s="28"/>
      <c r="MJ113" s="28"/>
      <c r="MK113" s="28"/>
      <c r="ML113" s="28"/>
      <c r="MM113" s="52"/>
      <c r="MN113" s="51"/>
      <c r="MO113" s="51"/>
      <c r="MP113" s="51"/>
      <c r="MQ113" s="47"/>
      <c r="MR113" s="52"/>
      <c r="MS113" s="52"/>
      <c r="MT113" s="52"/>
      <c r="MU113" s="28"/>
      <c r="MV113" s="28"/>
      <c r="MW113" s="28"/>
      <c r="MX113" s="52"/>
      <c r="MY113" s="28"/>
      <c r="MZ113" s="28"/>
      <c r="NA113" s="28"/>
      <c r="NB113" s="28"/>
      <c r="NC113" s="52"/>
      <c r="ND113" s="51"/>
      <c r="NE113" s="51"/>
      <c r="NF113" s="51"/>
      <c r="NG113" s="47"/>
      <c r="NH113" s="52"/>
      <c r="NI113" s="52"/>
      <c r="NJ113" s="52"/>
      <c r="NK113" s="28"/>
      <c r="NL113" s="28"/>
      <c r="NM113" s="28"/>
      <c r="NN113" s="52"/>
      <c r="NO113" s="28"/>
      <c r="NP113" s="28"/>
      <c r="NQ113" s="28"/>
      <c r="NR113" s="28"/>
      <c r="NS113" s="52"/>
      <c r="NT113" s="51"/>
      <c r="NU113" s="51"/>
      <c r="NV113" s="51"/>
      <c r="NW113" s="47"/>
      <c r="NX113" s="52"/>
      <c r="NY113" s="52"/>
      <c r="NZ113" s="52"/>
      <c r="OA113" s="28"/>
      <c r="OB113" s="28"/>
      <c r="OC113" s="28"/>
      <c r="OD113" s="52"/>
      <c r="OE113" s="28"/>
      <c r="OF113" s="28"/>
      <c r="OG113" s="28"/>
      <c r="OH113" s="28"/>
      <c r="OI113" s="52"/>
      <c r="OJ113" s="51"/>
      <c r="OK113" s="51"/>
      <c r="OL113" s="51"/>
      <c r="OM113" s="47"/>
      <c r="ON113" s="52"/>
      <c r="OO113" s="52"/>
      <c r="OP113" s="52"/>
      <c r="OQ113" s="28"/>
      <c r="OR113" s="28"/>
      <c r="OS113" s="28"/>
      <c r="OT113" s="52"/>
      <c r="OU113" s="28"/>
      <c r="OV113" s="28"/>
      <c r="OW113" s="28"/>
      <c r="OX113" s="28"/>
      <c r="OY113" s="52"/>
      <c r="OZ113" s="51"/>
      <c r="PA113" s="51"/>
      <c r="PB113" s="51"/>
      <c r="PC113" s="47"/>
      <c r="PD113" s="52"/>
      <c r="PE113" s="52"/>
      <c r="PF113" s="52"/>
      <c r="PG113" s="28"/>
      <c r="PH113" s="28"/>
      <c r="PI113" s="28"/>
      <c r="PJ113" s="52"/>
      <c r="PK113" s="28"/>
      <c r="PL113" s="28"/>
      <c r="PM113" s="28"/>
      <c r="PN113" s="28"/>
      <c r="PO113" s="52"/>
      <c r="PP113" s="51"/>
      <c r="PQ113" s="51"/>
      <c r="PR113" s="51"/>
      <c r="PS113" s="47"/>
      <c r="PT113" s="52"/>
      <c r="PU113" s="52"/>
      <c r="PV113" s="52"/>
      <c r="PW113" s="28"/>
      <c r="PX113" s="28"/>
      <c r="PY113" s="28"/>
      <c r="PZ113" s="52"/>
      <c r="QA113" s="28"/>
      <c r="QB113" s="28"/>
      <c r="QC113" s="28"/>
      <c r="QD113" s="28"/>
      <c r="QE113" s="52"/>
      <c r="QF113" s="51"/>
      <c r="QG113" s="51"/>
      <c r="QH113" s="51"/>
      <c r="QI113" s="47"/>
      <c r="QJ113" s="52"/>
      <c r="QK113" s="52"/>
      <c r="QL113" s="52"/>
      <c r="QM113" s="28"/>
      <c r="QN113" s="28"/>
      <c r="QO113" s="28"/>
      <c r="QP113" s="52"/>
      <c r="QQ113" s="28"/>
      <c r="QR113" s="28"/>
      <c r="QS113" s="28"/>
      <c r="QT113" s="28"/>
      <c r="QU113" s="52"/>
      <c r="QV113" s="51"/>
      <c r="QW113" s="51"/>
      <c r="QX113" s="51"/>
      <c r="QY113" s="47"/>
      <c r="QZ113" s="52"/>
      <c r="RA113" s="52"/>
      <c r="RB113" s="52"/>
      <c r="RC113" s="28"/>
      <c r="RD113" s="28"/>
      <c r="RE113" s="28"/>
      <c r="RF113" s="52"/>
      <c r="RG113" s="28"/>
      <c r="RH113" s="28"/>
      <c r="RI113" s="28"/>
      <c r="RJ113" s="28"/>
      <c r="RK113" s="52"/>
      <c r="RL113" s="51"/>
      <c r="RM113" s="51"/>
      <c r="RN113" s="51"/>
      <c r="RO113" s="47"/>
      <c r="RP113" s="52"/>
      <c r="RQ113" s="52"/>
      <c r="RR113" s="52"/>
      <c r="RS113" s="28"/>
      <c r="RT113" s="28"/>
      <c r="RU113" s="28"/>
      <c r="RV113" s="52"/>
      <c r="RW113" s="28"/>
      <c r="RX113" s="28"/>
      <c r="RY113" s="28"/>
      <c r="RZ113" s="28"/>
      <c r="SA113" s="52"/>
      <c r="SB113" s="51"/>
      <c r="SC113" s="51"/>
      <c r="SD113" s="51"/>
      <c r="SE113" s="47"/>
      <c r="SF113" s="52"/>
      <c r="SG113" s="52"/>
      <c r="SH113" s="52"/>
      <c r="SI113" s="28"/>
      <c r="SJ113" s="28"/>
      <c r="SK113" s="28"/>
      <c r="SL113" s="52"/>
      <c r="SM113" s="28"/>
      <c r="SN113" s="28"/>
      <c r="SO113" s="28"/>
      <c r="SP113" s="28"/>
      <c r="SQ113" s="52"/>
      <c r="SR113" s="51"/>
      <c r="SS113" s="51"/>
      <c r="ST113" s="51"/>
      <c r="SU113" s="47"/>
      <c r="SV113" s="52"/>
      <c r="SW113" s="52"/>
      <c r="SX113" s="52"/>
      <c r="SY113" s="28"/>
      <c r="SZ113" s="28"/>
      <c r="TA113" s="28"/>
      <c r="TB113" s="52"/>
      <c r="TC113" s="28"/>
      <c r="TD113" s="28"/>
      <c r="TE113" s="28"/>
      <c r="TF113" s="28"/>
      <c r="TG113" s="52"/>
      <c r="TH113" s="51"/>
      <c r="TI113" s="51"/>
      <c r="TJ113" s="51"/>
      <c r="TK113" s="47"/>
      <c r="TL113" s="52"/>
      <c r="TM113" s="52"/>
      <c r="TN113" s="52"/>
      <c r="TO113" s="28"/>
      <c r="TP113" s="28"/>
      <c r="TQ113" s="28"/>
      <c r="TR113" s="52"/>
      <c r="TS113" s="28"/>
      <c r="TT113" s="28"/>
      <c r="TU113" s="28"/>
      <c r="TV113" s="28"/>
      <c r="TW113" s="52"/>
      <c r="TX113" s="51"/>
      <c r="TY113" s="51"/>
      <c r="TZ113" s="51"/>
      <c r="UA113" s="47"/>
      <c r="UB113" s="52"/>
      <c r="UC113" s="52"/>
      <c r="UD113" s="52"/>
      <c r="UE113" s="28"/>
      <c r="UF113" s="28"/>
      <c r="UG113" s="28"/>
      <c r="UH113" s="52"/>
      <c r="UI113" s="28"/>
      <c r="UJ113" s="28"/>
      <c r="UK113" s="28"/>
      <c r="UL113" s="28"/>
      <c r="UM113" s="52"/>
      <c r="UN113" s="51"/>
      <c r="UO113" s="51"/>
      <c r="UP113" s="51"/>
      <c r="UQ113" s="47"/>
      <c r="UR113" s="52"/>
      <c r="US113" s="52"/>
      <c r="UT113" s="52"/>
      <c r="UU113" s="28"/>
      <c r="UV113" s="28"/>
      <c r="UW113" s="28"/>
      <c r="UX113" s="52"/>
      <c r="UY113" s="28"/>
      <c r="UZ113" s="28"/>
      <c r="VA113" s="28"/>
      <c r="VB113" s="28"/>
      <c r="VC113" s="52"/>
      <c r="VD113" s="51"/>
      <c r="VE113" s="51"/>
      <c r="VF113" s="51"/>
      <c r="VG113" s="47"/>
      <c r="VH113" s="52"/>
      <c r="VI113" s="52"/>
      <c r="VJ113" s="52"/>
      <c r="VK113" s="28"/>
      <c r="VL113" s="28"/>
      <c r="VM113" s="28"/>
      <c r="VN113" s="52"/>
      <c r="VO113" s="28"/>
      <c r="VP113" s="28"/>
      <c r="VQ113" s="28"/>
      <c r="VR113" s="28"/>
      <c r="VS113" s="52"/>
      <c r="VT113" s="51"/>
      <c r="VU113" s="51"/>
      <c r="VV113" s="51"/>
      <c r="VW113" s="47"/>
      <c r="VX113" s="52"/>
      <c r="VY113" s="52"/>
      <c r="VZ113" s="52"/>
      <c r="WA113" s="28"/>
      <c r="WB113" s="28"/>
      <c r="WC113" s="28"/>
      <c r="WD113" s="52"/>
      <c r="WE113" s="28"/>
      <c r="WF113" s="28"/>
      <c r="WG113" s="28"/>
      <c r="WH113" s="28"/>
      <c r="WI113" s="52"/>
      <c r="WJ113" s="51"/>
      <c r="WK113" s="51"/>
      <c r="WL113" s="51"/>
      <c r="WM113" s="47"/>
      <c r="WN113" s="52"/>
      <c r="WO113" s="52"/>
      <c r="WP113" s="52"/>
      <c r="WQ113" s="28"/>
      <c r="WR113" s="28"/>
      <c r="WS113" s="28"/>
      <c r="WT113" s="52"/>
      <c r="WU113" s="28"/>
      <c r="WV113" s="28"/>
      <c r="WW113" s="28"/>
      <c r="WX113" s="28"/>
      <c r="WY113" s="52"/>
      <c r="WZ113" s="51"/>
      <c r="XA113" s="51"/>
      <c r="XB113" s="51"/>
      <c r="XC113" s="47"/>
      <c r="XD113" s="52"/>
      <c r="XE113" s="52"/>
      <c r="XF113" s="52"/>
      <c r="XG113" s="28"/>
      <c r="XH113" s="28"/>
      <c r="XI113" s="28"/>
      <c r="XJ113" s="52"/>
      <c r="XK113" s="28"/>
      <c r="XL113" s="28"/>
      <c r="XM113" s="28"/>
      <c r="XN113" s="28"/>
      <c r="XO113" s="52"/>
      <c r="XP113" s="51"/>
      <c r="XQ113" s="51"/>
      <c r="XR113" s="51"/>
      <c r="XS113" s="47"/>
      <c r="XT113" s="52"/>
      <c r="XU113" s="52"/>
      <c r="XV113" s="52"/>
      <c r="XW113" s="28"/>
      <c r="XX113" s="28"/>
      <c r="XY113" s="28"/>
      <c r="XZ113" s="52"/>
      <c r="YA113" s="28"/>
      <c r="YB113" s="28"/>
      <c r="YC113" s="28"/>
      <c r="YD113" s="28"/>
      <c r="YE113" s="52"/>
      <c r="YF113" s="51"/>
      <c r="YG113" s="51"/>
      <c r="YH113" s="51"/>
      <c r="YI113" s="47"/>
      <c r="YJ113" s="52"/>
      <c r="YK113" s="52"/>
      <c r="YL113" s="52"/>
      <c r="YM113" s="28"/>
      <c r="YN113" s="28"/>
      <c r="YO113" s="28"/>
      <c r="YP113" s="52"/>
      <c r="YQ113" s="28"/>
      <c r="YR113" s="28"/>
      <c r="YS113" s="28"/>
      <c r="YT113" s="28"/>
      <c r="YU113" s="52"/>
      <c r="YV113" s="51"/>
      <c r="YW113" s="51"/>
      <c r="YX113" s="51"/>
      <c r="YY113" s="47"/>
      <c r="YZ113" s="52"/>
      <c r="ZA113" s="52"/>
      <c r="ZB113" s="52"/>
      <c r="ZC113" s="28"/>
      <c r="ZD113" s="28"/>
      <c r="ZE113" s="28"/>
      <c r="ZF113" s="52"/>
      <c r="ZG113" s="28"/>
      <c r="ZH113" s="28"/>
      <c r="ZI113" s="28"/>
      <c r="ZJ113" s="28"/>
      <c r="ZK113" s="52"/>
      <c r="ZL113" s="51"/>
      <c r="ZM113" s="51"/>
      <c r="ZN113" s="51"/>
      <c r="ZO113" s="47"/>
      <c r="ZP113" s="52"/>
      <c r="ZQ113" s="52"/>
      <c r="ZR113" s="52"/>
      <c r="ZS113" s="28"/>
      <c r="ZT113" s="28"/>
      <c r="ZU113" s="28"/>
      <c r="ZV113" s="52"/>
      <c r="ZW113" s="28"/>
      <c r="ZX113" s="28"/>
      <c r="ZY113" s="28"/>
      <c r="ZZ113" s="28"/>
      <c r="AAA113" s="52"/>
      <c r="AAB113" s="51"/>
      <c r="AAC113" s="51"/>
      <c r="AAD113" s="51"/>
      <c r="AAE113" s="47"/>
      <c r="AAF113" s="52"/>
      <c r="AAG113" s="52"/>
      <c r="AAH113" s="52"/>
      <c r="AAI113" s="28"/>
      <c r="AAJ113" s="28"/>
      <c r="AAK113" s="28"/>
      <c r="AAL113" s="52"/>
      <c r="AAM113" s="28"/>
      <c r="AAN113" s="28"/>
      <c r="AAO113" s="28"/>
      <c r="AAP113" s="28"/>
      <c r="AAQ113" s="52"/>
      <c r="AAR113" s="51"/>
      <c r="AAS113" s="51"/>
      <c r="AAT113" s="51"/>
      <c r="AAU113" s="47"/>
      <c r="AAV113" s="52"/>
      <c r="AAW113" s="52"/>
      <c r="AAX113" s="52"/>
      <c r="AAY113" s="28"/>
      <c r="AAZ113" s="28"/>
      <c r="ABA113" s="28"/>
      <c r="ABB113" s="52"/>
      <c r="ABC113" s="28"/>
      <c r="ABD113" s="28"/>
      <c r="ABE113" s="28"/>
      <c r="ABF113" s="28"/>
      <c r="ABG113" s="52"/>
      <c r="ABH113" s="51"/>
      <c r="ABI113" s="51"/>
      <c r="ABJ113" s="51"/>
      <c r="ABK113" s="47"/>
      <c r="ABL113" s="52"/>
      <c r="ABM113" s="52"/>
      <c r="ABN113" s="52"/>
      <c r="ABO113" s="28"/>
      <c r="ABP113" s="28"/>
      <c r="ABQ113" s="28"/>
      <c r="ABR113" s="52"/>
      <c r="ABS113" s="28"/>
      <c r="ABT113" s="28"/>
      <c r="ABU113" s="28"/>
      <c r="ABV113" s="28"/>
      <c r="ABW113" s="52"/>
      <c r="ABX113" s="51"/>
      <c r="ABY113" s="51"/>
      <c r="ABZ113" s="51"/>
      <c r="ACA113" s="47"/>
      <c r="ACB113" s="52"/>
      <c r="ACC113" s="52"/>
      <c r="ACD113" s="52"/>
      <c r="ACE113" s="28"/>
      <c r="ACF113" s="28"/>
      <c r="ACG113" s="28"/>
      <c r="ACH113" s="52"/>
      <c r="ACI113" s="28"/>
      <c r="ACJ113" s="28"/>
      <c r="ACK113" s="28"/>
      <c r="ACL113" s="28"/>
      <c r="ACM113" s="52"/>
      <c r="ACN113" s="51"/>
      <c r="ACO113" s="51"/>
      <c r="ACP113" s="51"/>
      <c r="ACQ113" s="47"/>
      <c r="ACR113" s="52"/>
      <c r="ACS113" s="52"/>
      <c r="ACT113" s="52"/>
      <c r="ACU113" s="28"/>
      <c r="ACV113" s="28"/>
      <c r="ACW113" s="28"/>
      <c r="ACX113" s="52"/>
      <c r="ACY113" s="28"/>
      <c r="ACZ113" s="28"/>
      <c r="ADA113" s="28"/>
      <c r="ADB113" s="28"/>
      <c r="ADC113" s="52"/>
      <c r="ADD113" s="51"/>
      <c r="ADE113" s="51"/>
      <c r="ADF113" s="51"/>
      <c r="ADG113" s="47"/>
      <c r="ADH113" s="52"/>
      <c r="ADI113" s="52"/>
      <c r="ADJ113" s="52"/>
      <c r="ADK113" s="28"/>
      <c r="ADL113" s="28"/>
      <c r="ADM113" s="28"/>
      <c r="ADN113" s="52"/>
      <c r="ADO113" s="28"/>
      <c r="ADP113" s="28"/>
      <c r="ADQ113" s="28"/>
      <c r="ADR113" s="28"/>
      <c r="ADS113" s="52"/>
      <c r="ADT113" s="51"/>
      <c r="ADU113" s="51"/>
      <c r="ADV113" s="51"/>
      <c r="ADW113" s="47"/>
      <c r="ADX113" s="52"/>
      <c r="ADY113" s="52"/>
      <c r="ADZ113" s="52"/>
      <c r="AEA113" s="28"/>
      <c r="AEB113" s="28"/>
      <c r="AEC113" s="28"/>
      <c r="AED113" s="52"/>
      <c r="AEE113" s="28"/>
      <c r="AEF113" s="28"/>
      <c r="AEG113" s="28"/>
      <c r="AEH113" s="28"/>
      <c r="AEI113" s="52"/>
      <c r="AEJ113" s="51"/>
      <c r="AEK113" s="51"/>
      <c r="AEL113" s="51"/>
      <c r="AEM113" s="47"/>
      <c r="AEN113" s="52"/>
      <c r="AEO113" s="52"/>
      <c r="AEP113" s="52"/>
      <c r="AEQ113" s="28"/>
      <c r="AER113" s="28"/>
      <c r="AES113" s="28"/>
      <c r="AET113" s="52"/>
      <c r="AEU113" s="28"/>
      <c r="AEV113" s="28"/>
      <c r="AEW113" s="28"/>
      <c r="AEX113" s="28"/>
      <c r="AEY113" s="52"/>
      <c r="AEZ113" s="51"/>
      <c r="AFA113" s="51"/>
      <c r="AFB113" s="51"/>
      <c r="AFC113" s="47"/>
      <c r="AFD113" s="52"/>
      <c r="AFE113" s="52"/>
      <c r="AFF113" s="52"/>
      <c r="AFG113" s="28"/>
      <c r="AFH113" s="28"/>
      <c r="AFI113" s="28"/>
      <c r="AFJ113" s="52"/>
      <c r="AFK113" s="28"/>
      <c r="AFL113" s="28"/>
      <c r="AFM113" s="28"/>
      <c r="AFN113" s="28"/>
      <c r="AFO113" s="52"/>
      <c r="AFP113" s="51"/>
      <c r="AFQ113" s="51"/>
      <c r="AFR113" s="51"/>
      <c r="AFS113" s="47"/>
      <c r="AFT113" s="52"/>
      <c r="AFU113" s="52"/>
      <c r="AFV113" s="52"/>
      <c r="AFW113" s="28"/>
      <c r="AFX113" s="28"/>
      <c r="AFY113" s="28"/>
      <c r="AFZ113" s="52"/>
      <c r="AGA113" s="28"/>
      <c r="AGB113" s="28"/>
      <c r="AGC113" s="28"/>
      <c r="AGD113" s="28"/>
      <c r="AGE113" s="52"/>
      <c r="AGF113" s="51"/>
      <c r="AGG113" s="51"/>
      <c r="AGH113" s="51"/>
      <c r="AGI113" s="47"/>
      <c r="AGJ113" s="52"/>
      <c r="AGK113" s="52"/>
      <c r="AGL113" s="52"/>
      <c r="AGM113" s="28"/>
      <c r="AGN113" s="28"/>
      <c r="AGO113" s="28"/>
      <c r="AGP113" s="52"/>
      <c r="AGQ113" s="28"/>
      <c r="AGR113" s="28"/>
      <c r="AGS113" s="28"/>
      <c r="AGT113" s="28"/>
      <c r="AGU113" s="52"/>
      <c r="AGV113" s="51"/>
      <c r="AGW113" s="51"/>
      <c r="AGX113" s="51"/>
      <c r="AGY113" s="47"/>
      <c r="AGZ113" s="52"/>
      <c r="AHA113" s="52"/>
      <c r="AHB113" s="52"/>
      <c r="AHC113" s="28"/>
      <c r="AHD113" s="28"/>
      <c r="AHE113" s="28"/>
      <c r="AHF113" s="52"/>
      <c r="AHG113" s="28"/>
      <c r="AHH113" s="28"/>
      <c r="AHI113" s="28"/>
      <c r="AHJ113" s="28"/>
      <c r="AHK113" s="52"/>
      <c r="AHL113" s="51"/>
      <c r="AHM113" s="51"/>
      <c r="AHN113" s="51"/>
      <c r="AHO113" s="47"/>
      <c r="AHP113" s="52"/>
      <c r="AHQ113" s="52"/>
      <c r="AHR113" s="52"/>
      <c r="AHS113" s="28"/>
      <c r="AHT113" s="28"/>
      <c r="AHU113" s="28"/>
      <c r="AHV113" s="52"/>
      <c r="AHW113" s="28"/>
      <c r="AHX113" s="28"/>
      <c r="AHY113" s="28"/>
      <c r="AHZ113" s="28"/>
      <c r="AIA113" s="52"/>
      <c r="AIB113" s="51"/>
      <c r="AIC113" s="51"/>
      <c r="AID113" s="51"/>
      <c r="AIE113" s="47"/>
      <c r="AIF113" s="52"/>
      <c r="AIG113" s="52"/>
      <c r="AIH113" s="52"/>
      <c r="AII113" s="28"/>
      <c r="AIJ113" s="28"/>
      <c r="AIK113" s="28"/>
      <c r="AIL113" s="52"/>
      <c r="AIM113" s="28"/>
      <c r="AIN113" s="28"/>
      <c r="AIO113" s="28"/>
      <c r="AIP113" s="28"/>
      <c r="AIQ113" s="52"/>
      <c r="AIR113" s="51"/>
      <c r="AIS113" s="51"/>
      <c r="AIT113" s="51"/>
      <c r="AIU113" s="47"/>
      <c r="AIV113" s="52"/>
      <c r="AIW113" s="52"/>
      <c r="AIX113" s="52"/>
      <c r="AIY113" s="28"/>
      <c r="AIZ113" s="28"/>
      <c r="AJA113" s="28"/>
      <c r="AJB113" s="52"/>
      <c r="AJC113" s="28"/>
      <c r="AJD113" s="28"/>
      <c r="AJE113" s="28"/>
      <c r="AJF113" s="28"/>
      <c r="AJG113" s="52"/>
      <c r="AJH113" s="51"/>
      <c r="AJI113" s="51"/>
      <c r="AJJ113" s="51"/>
      <c r="AJK113" s="47"/>
      <c r="AJL113" s="52"/>
      <c r="AJM113" s="52"/>
      <c r="AJN113" s="52"/>
      <c r="AJO113" s="28"/>
      <c r="AJP113" s="28"/>
      <c r="AJQ113" s="28"/>
      <c r="AJR113" s="52"/>
      <c r="AJS113" s="28"/>
      <c r="AJT113" s="28"/>
      <c r="AJU113" s="28"/>
      <c r="AJV113" s="28"/>
      <c r="AJW113" s="52"/>
      <c r="AJX113" s="51"/>
      <c r="AJY113" s="51"/>
      <c r="AJZ113" s="51"/>
      <c r="AKA113" s="47"/>
      <c r="AKB113" s="52"/>
      <c r="AKC113" s="52"/>
      <c r="AKD113" s="52"/>
      <c r="AKE113" s="28"/>
      <c r="AKF113" s="28"/>
      <c r="AKG113" s="28"/>
      <c r="AKH113" s="52"/>
      <c r="AKI113" s="28"/>
      <c r="AKJ113" s="28"/>
      <c r="AKK113" s="28"/>
      <c r="AKL113" s="28"/>
      <c r="AKM113" s="52"/>
      <c r="AKN113" s="51"/>
      <c r="AKO113" s="51"/>
      <c r="AKP113" s="51"/>
      <c r="AKQ113" s="47"/>
      <c r="AKR113" s="52"/>
      <c r="AKS113" s="52"/>
      <c r="AKT113" s="52"/>
      <c r="AKU113" s="28"/>
      <c r="AKV113" s="28"/>
      <c r="AKW113" s="28"/>
      <c r="AKX113" s="52"/>
      <c r="AKY113" s="28"/>
      <c r="AKZ113" s="28"/>
      <c r="ALA113" s="28"/>
      <c r="ALB113" s="28"/>
      <c r="ALC113" s="52"/>
      <c r="ALD113" s="51"/>
      <c r="ALE113" s="51"/>
      <c r="ALF113" s="51"/>
      <c r="ALG113" s="47"/>
      <c r="ALH113" s="52"/>
      <c r="ALI113" s="52"/>
      <c r="ALJ113" s="52"/>
      <c r="ALK113" s="28"/>
      <c r="ALL113" s="28"/>
      <c r="ALM113" s="28"/>
      <c r="ALN113" s="52"/>
      <c r="ALO113" s="28"/>
      <c r="ALP113" s="28"/>
      <c r="ALQ113" s="28"/>
      <c r="ALR113" s="28"/>
      <c r="ALS113" s="52"/>
      <c r="ALT113" s="51"/>
      <c r="ALU113" s="51"/>
      <c r="ALV113" s="51"/>
      <c r="ALW113" s="47"/>
      <c r="ALX113" s="52"/>
      <c r="ALY113" s="52"/>
      <c r="ALZ113" s="52"/>
      <c r="AMA113" s="28"/>
      <c r="AMB113" s="28"/>
      <c r="AMC113" s="28"/>
      <c r="AMD113" s="52"/>
      <c r="AME113" s="28"/>
      <c r="AMF113" s="28"/>
      <c r="AMG113" s="28"/>
      <c r="AMH113" s="28"/>
      <c r="AMI113" s="52"/>
      <c r="AMJ113" s="51"/>
      <c r="AMK113" s="51"/>
      <c r="AML113" s="51"/>
      <c r="AMM113" s="47"/>
      <c r="AMN113" s="52"/>
      <c r="AMO113" s="52"/>
      <c r="AMP113" s="52"/>
      <c r="AMQ113" s="28"/>
      <c r="AMR113" s="28"/>
      <c r="AMS113" s="28"/>
      <c r="AMT113" s="52"/>
      <c r="AMU113" s="28"/>
      <c r="AMV113" s="28"/>
      <c r="AMW113" s="28"/>
      <c r="AMX113" s="28"/>
      <c r="AMY113" s="52"/>
      <c r="AMZ113" s="51"/>
      <c r="ANA113" s="51"/>
      <c r="ANB113" s="51"/>
      <c r="ANC113" s="47"/>
      <c r="AND113" s="52"/>
      <c r="ANE113" s="52"/>
      <c r="ANF113" s="52"/>
      <c r="ANG113" s="28"/>
      <c r="ANH113" s="28"/>
      <c r="ANI113" s="28"/>
      <c r="ANJ113" s="52"/>
      <c r="ANK113" s="28"/>
      <c r="ANL113" s="28"/>
      <c r="ANM113" s="28"/>
      <c r="ANN113" s="28"/>
      <c r="ANO113" s="52"/>
      <c r="ANP113" s="51"/>
      <c r="ANQ113" s="51"/>
      <c r="ANR113" s="51"/>
      <c r="ANS113" s="47"/>
      <c r="ANT113" s="52"/>
      <c r="ANU113" s="52"/>
      <c r="ANV113" s="52"/>
      <c r="ANW113" s="28"/>
      <c r="ANX113" s="28"/>
      <c r="ANY113" s="28"/>
      <c r="ANZ113" s="52"/>
      <c r="AOA113" s="28"/>
      <c r="AOB113" s="28"/>
      <c r="AOC113" s="28"/>
      <c r="AOD113" s="28"/>
      <c r="AOE113" s="52"/>
      <c r="AOF113" s="51"/>
      <c r="AOG113" s="51"/>
      <c r="AOH113" s="51"/>
      <c r="AOI113" s="47"/>
      <c r="AOJ113" s="52"/>
      <c r="AOK113" s="52"/>
      <c r="AOL113" s="52"/>
      <c r="AOM113" s="28"/>
      <c r="AON113" s="28"/>
      <c r="AOO113" s="28"/>
      <c r="AOP113" s="52"/>
      <c r="AOQ113" s="28"/>
      <c r="AOR113" s="28"/>
      <c r="AOS113" s="28"/>
      <c r="AOT113" s="28"/>
      <c r="AOU113" s="52"/>
      <c r="AOV113" s="51"/>
      <c r="AOW113" s="51"/>
      <c r="AOX113" s="51"/>
      <c r="AOY113" s="47"/>
      <c r="AOZ113" s="52"/>
      <c r="APA113" s="52"/>
      <c r="APB113" s="52"/>
      <c r="APC113" s="28"/>
      <c r="APD113" s="28"/>
      <c r="APE113" s="28"/>
      <c r="APF113" s="52"/>
      <c r="APG113" s="28"/>
      <c r="APH113" s="28"/>
      <c r="API113" s="28"/>
      <c r="APJ113" s="28"/>
      <c r="APK113" s="52"/>
      <c r="APL113" s="51"/>
      <c r="APM113" s="51"/>
      <c r="APN113" s="51"/>
      <c r="APO113" s="47"/>
      <c r="APP113" s="52"/>
      <c r="APQ113" s="52"/>
      <c r="APR113" s="52"/>
      <c r="APS113" s="28"/>
      <c r="APT113" s="28"/>
      <c r="APU113" s="28"/>
      <c r="APV113" s="52"/>
      <c r="APW113" s="28"/>
      <c r="APX113" s="28"/>
      <c r="APY113" s="28"/>
      <c r="APZ113" s="28"/>
      <c r="AQA113" s="52"/>
      <c r="AQB113" s="51"/>
      <c r="AQC113" s="51"/>
      <c r="AQD113" s="51"/>
      <c r="AQE113" s="47"/>
      <c r="AQF113" s="52"/>
      <c r="AQG113" s="52"/>
      <c r="AQH113" s="52"/>
      <c r="AQI113" s="28"/>
      <c r="AQJ113" s="28"/>
      <c r="AQK113" s="28"/>
      <c r="AQL113" s="52"/>
      <c r="AQM113" s="28"/>
      <c r="AQN113" s="28"/>
      <c r="AQO113" s="28"/>
      <c r="AQP113" s="28"/>
      <c r="AQQ113" s="52"/>
      <c r="AQR113" s="51"/>
      <c r="AQS113" s="51"/>
      <c r="AQT113" s="51"/>
      <c r="AQU113" s="47"/>
      <c r="AQV113" s="52"/>
      <c r="AQW113" s="52"/>
      <c r="AQX113" s="52"/>
      <c r="AQY113" s="28"/>
      <c r="AQZ113" s="28"/>
      <c r="ARA113" s="28"/>
      <c r="ARB113" s="52"/>
      <c r="ARC113" s="28"/>
      <c r="ARD113" s="28"/>
      <c r="ARE113" s="28"/>
      <c r="ARF113" s="28"/>
      <c r="ARG113" s="52"/>
      <c r="ARH113" s="51"/>
      <c r="ARI113" s="51"/>
      <c r="ARJ113" s="51"/>
      <c r="ARK113" s="47"/>
      <c r="ARL113" s="52"/>
      <c r="ARM113" s="52"/>
      <c r="ARN113" s="52"/>
      <c r="ARO113" s="28"/>
      <c r="ARP113" s="28"/>
      <c r="ARQ113" s="28"/>
      <c r="ARR113" s="52"/>
      <c r="ARS113" s="28"/>
      <c r="ART113" s="28"/>
      <c r="ARU113" s="28"/>
      <c r="ARV113" s="28"/>
      <c r="ARW113" s="52"/>
      <c r="ARX113" s="51"/>
      <c r="ARY113" s="51"/>
      <c r="ARZ113" s="51"/>
      <c r="ASA113" s="47"/>
      <c r="ASB113" s="52"/>
      <c r="ASC113" s="52"/>
      <c r="ASD113" s="52"/>
      <c r="ASE113" s="28"/>
      <c r="ASF113" s="28"/>
      <c r="ASG113" s="28"/>
      <c r="ASH113" s="52"/>
      <c r="ASI113" s="28"/>
      <c r="ASJ113" s="28"/>
      <c r="ASK113" s="28"/>
      <c r="ASL113" s="28"/>
      <c r="ASM113" s="52"/>
      <c r="ASN113" s="51"/>
      <c r="ASO113" s="51"/>
      <c r="ASP113" s="51"/>
      <c r="ASQ113" s="47"/>
      <c r="ASR113" s="52"/>
      <c r="ASS113" s="52"/>
      <c r="AST113" s="52"/>
      <c r="ASU113" s="28"/>
      <c r="ASV113" s="28"/>
      <c r="ASW113" s="28"/>
      <c r="ASX113" s="52"/>
      <c r="ASY113" s="28"/>
      <c r="ASZ113" s="28"/>
      <c r="ATA113" s="28"/>
      <c r="ATB113" s="28"/>
      <c r="ATC113" s="52"/>
      <c r="ATD113" s="51"/>
      <c r="ATE113" s="51"/>
      <c r="ATF113" s="51"/>
      <c r="ATG113" s="47"/>
      <c r="ATH113" s="52"/>
      <c r="ATI113" s="52"/>
      <c r="ATJ113" s="52"/>
      <c r="ATK113" s="28"/>
      <c r="ATL113" s="28"/>
      <c r="ATM113" s="28"/>
      <c r="ATN113" s="52"/>
      <c r="ATO113" s="28"/>
      <c r="ATP113" s="28"/>
      <c r="ATQ113" s="28"/>
      <c r="ATR113" s="28"/>
      <c r="ATS113" s="52"/>
      <c r="ATT113" s="51"/>
      <c r="ATU113" s="51"/>
      <c r="ATV113" s="51"/>
      <c r="ATW113" s="47"/>
      <c r="ATX113" s="52"/>
      <c r="ATY113" s="52"/>
      <c r="ATZ113" s="52"/>
      <c r="AUA113" s="28"/>
      <c r="AUB113" s="28"/>
      <c r="AUC113" s="28"/>
      <c r="AUD113" s="52"/>
      <c r="AUE113" s="28"/>
      <c r="AUF113" s="28"/>
      <c r="AUG113" s="28"/>
      <c r="AUH113" s="28"/>
      <c r="AUI113" s="52"/>
      <c r="AUJ113" s="51"/>
      <c r="AUK113" s="51"/>
      <c r="AUL113" s="51"/>
      <c r="AUM113" s="47"/>
      <c r="AUN113" s="52"/>
      <c r="AUO113" s="52"/>
      <c r="AUP113" s="52"/>
      <c r="AUQ113" s="28"/>
      <c r="AUR113" s="28"/>
      <c r="AUS113" s="28"/>
      <c r="AUT113" s="52"/>
      <c r="AUU113" s="28"/>
      <c r="AUV113" s="28"/>
      <c r="AUW113" s="28"/>
      <c r="AUX113" s="28"/>
      <c r="AUY113" s="52"/>
      <c r="AUZ113" s="51"/>
      <c r="AVA113" s="51"/>
      <c r="AVB113" s="51"/>
      <c r="AVC113" s="47"/>
      <c r="AVD113" s="52"/>
      <c r="AVE113" s="52"/>
      <c r="AVF113" s="52"/>
      <c r="AVG113" s="28"/>
      <c r="AVH113" s="28"/>
      <c r="AVI113" s="28"/>
      <c r="AVJ113" s="52"/>
      <c r="AVK113" s="28"/>
      <c r="AVL113" s="28"/>
      <c r="AVM113" s="28"/>
      <c r="AVN113" s="28"/>
      <c r="AVO113" s="52"/>
      <c r="AVP113" s="51"/>
      <c r="AVQ113" s="51"/>
      <c r="AVR113" s="51"/>
      <c r="AVS113" s="47"/>
      <c r="AVT113" s="52"/>
      <c r="AVU113" s="52"/>
      <c r="AVV113" s="52"/>
      <c r="AVW113" s="28"/>
      <c r="AVX113" s="28"/>
      <c r="AVY113" s="28"/>
      <c r="AVZ113" s="52"/>
      <c r="AWA113" s="28"/>
      <c r="AWB113" s="28"/>
      <c r="AWC113" s="28"/>
      <c r="AWD113" s="28"/>
      <c r="AWE113" s="52"/>
      <c r="AWF113" s="51"/>
      <c r="AWG113" s="51"/>
      <c r="AWH113" s="51"/>
      <c r="AWI113" s="47"/>
      <c r="AWJ113" s="52"/>
      <c r="AWK113" s="52"/>
      <c r="AWL113" s="52"/>
      <c r="AWM113" s="28"/>
      <c r="AWN113" s="28"/>
      <c r="AWO113" s="28"/>
      <c r="AWP113" s="52"/>
      <c r="AWQ113" s="28"/>
      <c r="AWR113" s="28"/>
      <c r="AWS113" s="28"/>
      <c r="AWT113" s="28"/>
      <c r="AWU113" s="52"/>
      <c r="AWV113" s="51"/>
      <c r="AWW113" s="51"/>
      <c r="AWX113" s="51"/>
      <c r="AWY113" s="47"/>
      <c r="AWZ113" s="52"/>
      <c r="AXA113" s="52"/>
      <c r="AXB113" s="52"/>
      <c r="AXC113" s="28"/>
      <c r="AXD113" s="28"/>
      <c r="AXE113" s="28"/>
      <c r="AXF113" s="52"/>
      <c r="AXG113" s="28"/>
      <c r="AXH113" s="28"/>
      <c r="AXI113" s="28"/>
      <c r="AXJ113" s="28"/>
      <c r="AXK113" s="52"/>
      <c r="AXL113" s="51"/>
      <c r="AXM113" s="51"/>
      <c r="AXN113" s="51"/>
      <c r="AXO113" s="47"/>
      <c r="AXP113" s="52"/>
      <c r="AXQ113" s="52"/>
      <c r="AXR113" s="52"/>
      <c r="AXS113" s="28"/>
      <c r="AXT113" s="28"/>
      <c r="AXU113" s="28"/>
      <c r="AXV113" s="52"/>
      <c r="AXW113" s="28"/>
      <c r="AXX113" s="28"/>
      <c r="AXY113" s="28"/>
      <c r="AXZ113" s="28"/>
      <c r="AYA113" s="52"/>
      <c r="AYB113" s="51"/>
      <c r="AYC113" s="51"/>
      <c r="AYD113" s="51"/>
      <c r="AYE113" s="47"/>
      <c r="AYF113" s="52"/>
      <c r="AYG113" s="52"/>
      <c r="AYH113" s="52"/>
      <c r="AYI113" s="28"/>
      <c r="AYJ113" s="28"/>
      <c r="AYK113" s="28"/>
      <c r="AYL113" s="52"/>
      <c r="AYM113" s="28"/>
      <c r="AYN113" s="28"/>
      <c r="AYO113" s="28"/>
      <c r="AYP113" s="28"/>
      <c r="AYQ113" s="52"/>
      <c r="AYR113" s="51"/>
      <c r="AYS113" s="51"/>
      <c r="AYT113" s="51"/>
      <c r="AYU113" s="47"/>
      <c r="AYV113" s="52"/>
      <c r="AYW113" s="52"/>
      <c r="AYX113" s="52"/>
      <c r="AYY113" s="28"/>
      <c r="AYZ113" s="28"/>
      <c r="AZA113" s="28"/>
      <c r="AZB113" s="52"/>
      <c r="AZC113" s="28"/>
      <c r="AZD113" s="28"/>
      <c r="AZE113" s="28"/>
      <c r="AZF113" s="28"/>
      <c r="AZG113" s="52"/>
      <c r="AZH113" s="51"/>
      <c r="AZI113" s="51"/>
      <c r="AZJ113" s="51"/>
      <c r="AZK113" s="47"/>
      <c r="AZL113" s="52"/>
      <c r="AZM113" s="52"/>
      <c r="AZN113" s="52"/>
      <c r="AZO113" s="28"/>
      <c r="AZP113" s="28"/>
      <c r="AZQ113" s="28"/>
      <c r="AZR113" s="52"/>
      <c r="AZS113" s="28"/>
      <c r="AZT113" s="28"/>
      <c r="AZU113" s="28"/>
      <c r="AZV113" s="28"/>
      <c r="AZW113" s="52"/>
      <c r="AZX113" s="51"/>
      <c r="AZY113" s="51"/>
      <c r="AZZ113" s="51"/>
      <c r="BAA113" s="47"/>
      <c r="BAB113" s="52"/>
      <c r="BAC113" s="52"/>
      <c r="BAD113" s="52"/>
      <c r="BAE113" s="28"/>
      <c r="BAF113" s="28"/>
      <c r="BAG113" s="28"/>
      <c r="BAH113" s="52"/>
      <c r="BAI113" s="28"/>
      <c r="BAJ113" s="28"/>
      <c r="BAK113" s="28"/>
      <c r="BAL113" s="28"/>
      <c r="BAM113" s="52"/>
      <c r="BAN113" s="51"/>
      <c r="BAO113" s="51"/>
      <c r="BAP113" s="51"/>
      <c r="BAQ113" s="47"/>
      <c r="BAR113" s="52"/>
      <c r="BAS113" s="52"/>
      <c r="BAT113" s="52"/>
      <c r="BAU113" s="28"/>
      <c r="BAV113" s="28"/>
      <c r="BAW113" s="28"/>
      <c r="BAX113" s="52"/>
      <c r="BAY113" s="28"/>
      <c r="BAZ113" s="28"/>
      <c r="BBA113" s="28"/>
      <c r="BBB113" s="28"/>
      <c r="BBC113" s="52"/>
      <c r="BBD113" s="51"/>
      <c r="BBE113" s="51"/>
      <c r="BBF113" s="51"/>
      <c r="BBG113" s="47"/>
      <c r="BBH113" s="52"/>
      <c r="BBI113" s="52"/>
      <c r="BBJ113" s="52"/>
      <c r="BBK113" s="28"/>
      <c r="BBL113" s="28"/>
      <c r="BBM113" s="28"/>
      <c r="BBN113" s="52"/>
      <c r="BBO113" s="28"/>
      <c r="BBP113" s="28"/>
      <c r="BBQ113" s="28"/>
      <c r="BBR113" s="28"/>
      <c r="BBS113" s="52"/>
      <c r="BBT113" s="51"/>
      <c r="BBU113" s="51"/>
      <c r="BBV113" s="51"/>
      <c r="BBW113" s="47"/>
      <c r="BBX113" s="52"/>
      <c r="BBY113" s="52"/>
      <c r="BBZ113" s="52"/>
      <c r="BCA113" s="28"/>
      <c r="BCB113" s="28"/>
      <c r="BCC113" s="28"/>
      <c r="BCD113" s="52"/>
      <c r="BCE113" s="28"/>
      <c r="BCF113" s="28"/>
      <c r="BCG113" s="28"/>
      <c r="BCH113" s="28"/>
      <c r="BCI113" s="52"/>
      <c r="BCJ113" s="51"/>
      <c r="BCK113" s="51"/>
      <c r="BCL113" s="51"/>
      <c r="BCM113" s="47"/>
      <c r="BCN113" s="52"/>
      <c r="BCO113" s="52"/>
      <c r="BCP113" s="52"/>
      <c r="BCQ113" s="28"/>
      <c r="BCR113" s="28"/>
      <c r="BCS113" s="28"/>
      <c r="BCT113" s="52"/>
      <c r="BCU113" s="28"/>
      <c r="BCV113" s="28"/>
      <c r="BCW113" s="28"/>
      <c r="BCX113" s="28"/>
      <c r="BCY113" s="52"/>
      <c r="BCZ113" s="51"/>
      <c r="BDA113" s="51"/>
      <c r="BDB113" s="51"/>
      <c r="BDC113" s="47"/>
      <c r="BDD113" s="52"/>
      <c r="BDE113" s="52"/>
      <c r="BDF113" s="52"/>
      <c r="BDG113" s="28"/>
      <c r="BDH113" s="28"/>
      <c r="BDI113" s="28"/>
      <c r="BDJ113" s="52"/>
      <c r="BDK113" s="28"/>
      <c r="BDL113" s="28"/>
      <c r="BDM113" s="28"/>
      <c r="BDN113" s="28"/>
      <c r="BDO113" s="52"/>
      <c r="BDP113" s="51"/>
      <c r="BDQ113" s="51"/>
      <c r="BDR113" s="51"/>
      <c r="BDS113" s="47"/>
      <c r="BDT113" s="52"/>
      <c r="BDU113" s="52"/>
      <c r="BDV113" s="52"/>
      <c r="BDW113" s="28"/>
      <c r="BDX113" s="28"/>
      <c r="BDY113" s="28"/>
      <c r="BDZ113" s="52"/>
      <c r="BEA113" s="28"/>
      <c r="BEB113" s="28"/>
      <c r="BEC113" s="28"/>
      <c r="BED113" s="28"/>
      <c r="BEE113" s="52"/>
      <c r="BEF113" s="51"/>
      <c r="BEG113" s="51"/>
      <c r="BEH113" s="51"/>
      <c r="BEI113" s="47"/>
      <c r="BEJ113" s="52"/>
      <c r="BEK113" s="52"/>
      <c r="BEL113" s="52"/>
      <c r="BEM113" s="28"/>
      <c r="BEN113" s="28"/>
      <c r="BEO113" s="28"/>
      <c r="BEP113" s="52"/>
      <c r="BEQ113" s="28"/>
      <c r="BER113" s="28"/>
      <c r="BES113" s="28"/>
      <c r="BET113" s="28"/>
      <c r="BEU113" s="52"/>
      <c r="BEV113" s="51"/>
      <c r="BEW113" s="51"/>
      <c r="BEX113" s="51"/>
      <c r="BEY113" s="47"/>
      <c r="BEZ113" s="52"/>
      <c r="BFA113" s="52"/>
      <c r="BFB113" s="52"/>
      <c r="BFC113" s="28"/>
      <c r="BFD113" s="28"/>
      <c r="BFE113" s="28"/>
      <c r="BFF113" s="52"/>
      <c r="BFG113" s="28"/>
      <c r="BFH113" s="28"/>
      <c r="BFI113" s="28"/>
      <c r="BFJ113" s="28"/>
      <c r="BFK113" s="52"/>
      <c r="BFL113" s="51"/>
      <c r="BFM113" s="51"/>
      <c r="BFN113" s="51"/>
      <c r="BFO113" s="47"/>
      <c r="BFP113" s="52"/>
      <c r="BFQ113" s="52"/>
      <c r="BFR113" s="52"/>
      <c r="BFS113" s="28"/>
      <c r="BFT113" s="28"/>
      <c r="BFU113" s="28"/>
      <c r="BFV113" s="52"/>
      <c r="BFW113" s="28"/>
      <c r="BFX113" s="28"/>
      <c r="BFY113" s="28"/>
      <c r="BFZ113" s="28"/>
      <c r="BGA113" s="52"/>
      <c r="BGB113" s="51"/>
      <c r="BGC113" s="51"/>
      <c r="BGD113" s="51"/>
      <c r="BGE113" s="47"/>
      <c r="BGF113" s="52"/>
      <c r="BGG113" s="52"/>
      <c r="BGH113" s="52"/>
      <c r="BGI113" s="28"/>
      <c r="BGJ113" s="28"/>
      <c r="BGK113" s="28"/>
      <c r="BGL113" s="52"/>
      <c r="BGM113" s="28"/>
      <c r="BGN113" s="28"/>
      <c r="BGO113" s="28"/>
      <c r="BGP113" s="28"/>
      <c r="BGQ113" s="52"/>
      <c r="BGR113" s="51"/>
      <c r="BGS113" s="51"/>
      <c r="BGT113" s="51"/>
      <c r="BGU113" s="47"/>
      <c r="BGV113" s="52"/>
      <c r="BGW113" s="52"/>
      <c r="BGX113" s="52"/>
      <c r="BGY113" s="28"/>
      <c r="BGZ113" s="28"/>
      <c r="BHA113" s="28"/>
      <c r="BHB113" s="52"/>
      <c r="BHC113" s="28"/>
      <c r="BHD113" s="28"/>
      <c r="BHE113" s="28"/>
      <c r="BHF113" s="28"/>
      <c r="BHG113" s="52"/>
      <c r="BHH113" s="51"/>
      <c r="BHI113" s="51"/>
      <c r="BHJ113" s="51"/>
      <c r="BHK113" s="47"/>
      <c r="BHL113" s="52"/>
      <c r="BHM113" s="52"/>
      <c r="BHN113" s="52"/>
      <c r="BHO113" s="28"/>
      <c r="BHP113" s="28"/>
      <c r="BHQ113" s="28"/>
      <c r="BHR113" s="52"/>
      <c r="BHS113" s="28"/>
      <c r="BHT113" s="28"/>
      <c r="BHU113" s="28"/>
      <c r="BHV113" s="28"/>
      <c r="BHW113" s="52"/>
      <c r="BHX113" s="51"/>
      <c r="BHY113" s="51"/>
      <c r="BHZ113" s="51"/>
      <c r="BIA113" s="47"/>
      <c r="BIB113" s="52"/>
      <c r="BIC113" s="52"/>
      <c r="BID113" s="52"/>
      <c r="BIE113" s="28"/>
      <c r="BIF113" s="28"/>
      <c r="BIG113" s="28"/>
      <c r="BIH113" s="52"/>
      <c r="BII113" s="28"/>
      <c r="BIJ113" s="28"/>
      <c r="BIK113" s="28"/>
      <c r="BIL113" s="28"/>
      <c r="BIM113" s="52"/>
      <c r="BIN113" s="51"/>
      <c r="BIO113" s="51"/>
      <c r="BIP113" s="51"/>
      <c r="BIQ113" s="47"/>
      <c r="BIR113" s="52"/>
      <c r="BIS113" s="52"/>
      <c r="BIT113" s="52"/>
      <c r="BIU113" s="28"/>
      <c r="BIV113" s="28"/>
      <c r="BIW113" s="28"/>
      <c r="BIX113" s="52"/>
      <c r="BIY113" s="28"/>
      <c r="BIZ113" s="28"/>
      <c r="BJA113" s="28"/>
      <c r="BJB113" s="28"/>
      <c r="BJC113" s="52"/>
      <c r="BJD113" s="51"/>
      <c r="BJE113" s="51"/>
      <c r="BJF113" s="51"/>
      <c r="BJG113" s="47"/>
      <c r="BJH113" s="52"/>
      <c r="BJI113" s="52"/>
      <c r="BJJ113" s="52"/>
      <c r="BJK113" s="28"/>
      <c r="BJL113" s="28"/>
      <c r="BJM113" s="28"/>
      <c r="BJN113" s="52"/>
      <c r="BJO113" s="28"/>
      <c r="BJP113" s="28"/>
      <c r="BJQ113" s="28"/>
      <c r="BJR113" s="28"/>
      <c r="BJS113" s="52"/>
      <c r="BJT113" s="51"/>
      <c r="BJU113" s="51"/>
      <c r="BJV113" s="51"/>
      <c r="BJW113" s="47"/>
      <c r="BJX113" s="52"/>
      <c r="BJY113" s="52"/>
      <c r="BJZ113" s="52"/>
      <c r="BKA113" s="28"/>
      <c r="BKB113" s="28"/>
      <c r="BKC113" s="28"/>
      <c r="BKD113" s="52"/>
      <c r="BKE113" s="28"/>
      <c r="BKF113" s="28"/>
      <c r="BKG113" s="28"/>
      <c r="BKH113" s="28"/>
      <c r="BKI113" s="52"/>
      <c r="BKJ113" s="51"/>
      <c r="BKK113" s="51"/>
      <c r="BKL113" s="51"/>
      <c r="BKM113" s="47"/>
      <c r="BKN113" s="52"/>
      <c r="BKO113" s="52"/>
      <c r="BKP113" s="52"/>
      <c r="BKQ113" s="28"/>
      <c r="BKR113" s="28"/>
      <c r="BKS113" s="28"/>
      <c r="BKT113" s="52"/>
      <c r="BKU113" s="28"/>
      <c r="BKV113" s="28"/>
      <c r="BKW113" s="28"/>
      <c r="BKX113" s="28"/>
      <c r="BKY113" s="52"/>
      <c r="BKZ113" s="51"/>
      <c r="BLA113" s="51"/>
      <c r="BLB113" s="51"/>
      <c r="BLC113" s="47"/>
      <c r="BLD113" s="52"/>
      <c r="BLE113" s="52"/>
      <c r="BLF113" s="52"/>
      <c r="BLG113" s="28"/>
      <c r="BLH113" s="28"/>
      <c r="BLI113" s="28"/>
      <c r="BLJ113" s="52"/>
      <c r="BLK113" s="28"/>
      <c r="BLL113" s="28"/>
      <c r="BLM113" s="28"/>
      <c r="BLN113" s="28"/>
      <c r="BLO113" s="52"/>
      <c r="BLP113" s="51"/>
      <c r="BLQ113" s="51"/>
      <c r="BLR113" s="51"/>
      <c r="BLS113" s="47"/>
      <c r="BLT113" s="52"/>
      <c r="BLU113" s="52"/>
      <c r="BLV113" s="52"/>
      <c r="BLW113" s="28"/>
      <c r="BLX113" s="28"/>
      <c r="BLY113" s="28"/>
      <c r="BLZ113" s="52"/>
      <c r="BMA113" s="28"/>
      <c r="BMB113" s="28"/>
      <c r="BMC113" s="28"/>
      <c r="BMD113" s="28"/>
      <c r="BME113" s="52"/>
      <c r="BMF113" s="51"/>
      <c r="BMG113" s="51"/>
      <c r="BMH113" s="51"/>
      <c r="BMI113" s="47"/>
      <c r="BMJ113" s="52"/>
      <c r="BMK113" s="52"/>
      <c r="BML113" s="52"/>
      <c r="BMM113" s="28"/>
      <c r="BMN113" s="28"/>
      <c r="BMO113" s="28"/>
      <c r="BMP113" s="52"/>
      <c r="BMQ113" s="28"/>
      <c r="BMR113" s="28"/>
      <c r="BMS113" s="28"/>
      <c r="BMT113" s="28"/>
      <c r="BMU113" s="52"/>
      <c r="BMV113" s="51"/>
      <c r="BMW113" s="51"/>
      <c r="BMX113" s="51"/>
      <c r="BMY113" s="47"/>
      <c r="BMZ113" s="52"/>
      <c r="BNA113" s="52"/>
      <c r="BNB113" s="52"/>
      <c r="BNC113" s="28"/>
      <c r="BND113" s="28"/>
      <c r="BNE113" s="28"/>
      <c r="BNF113" s="52"/>
      <c r="BNG113" s="28"/>
      <c r="BNH113" s="28"/>
      <c r="BNI113" s="28"/>
      <c r="BNJ113" s="28"/>
      <c r="BNK113" s="52"/>
      <c r="BNL113" s="51"/>
      <c r="BNM113" s="51"/>
      <c r="BNN113" s="51"/>
      <c r="BNO113" s="47"/>
      <c r="BNP113" s="52"/>
      <c r="BNQ113" s="52"/>
      <c r="BNR113" s="52"/>
      <c r="BNS113" s="28"/>
      <c r="BNT113" s="28"/>
      <c r="BNU113" s="28"/>
      <c r="BNV113" s="52"/>
      <c r="BNW113" s="28"/>
      <c r="BNX113" s="28"/>
      <c r="BNY113" s="28"/>
      <c r="BNZ113" s="28"/>
      <c r="BOA113" s="52"/>
      <c r="BOB113" s="51"/>
      <c r="BOC113" s="51"/>
      <c r="BOD113" s="51"/>
      <c r="BOE113" s="47"/>
      <c r="BOF113" s="52"/>
      <c r="BOG113" s="52"/>
      <c r="BOH113" s="52"/>
      <c r="BOI113" s="28"/>
      <c r="BOJ113" s="28"/>
      <c r="BOK113" s="28"/>
      <c r="BOL113" s="52"/>
      <c r="BOM113" s="28"/>
      <c r="BON113" s="28"/>
      <c r="BOO113" s="28"/>
      <c r="BOP113" s="28"/>
      <c r="BOQ113" s="52"/>
      <c r="BOR113" s="51"/>
      <c r="BOS113" s="51"/>
      <c r="BOT113" s="51"/>
      <c r="BOU113" s="47"/>
      <c r="BOV113" s="52"/>
      <c r="BOW113" s="52"/>
      <c r="BOX113" s="52"/>
      <c r="BOY113" s="28"/>
      <c r="BOZ113" s="28"/>
      <c r="BPA113" s="28"/>
      <c r="BPB113" s="52"/>
      <c r="BPC113" s="28"/>
      <c r="BPD113" s="28"/>
      <c r="BPE113" s="28"/>
      <c r="BPF113" s="28"/>
      <c r="BPG113" s="52"/>
      <c r="BPH113" s="51"/>
      <c r="BPI113" s="51"/>
      <c r="BPJ113" s="51"/>
      <c r="BPK113" s="47"/>
      <c r="BPL113" s="52"/>
      <c r="BPM113" s="52"/>
      <c r="BPN113" s="52"/>
      <c r="BPO113" s="28"/>
      <c r="BPP113" s="28"/>
      <c r="BPQ113" s="28"/>
      <c r="BPR113" s="52"/>
      <c r="BPS113" s="28"/>
      <c r="BPT113" s="28"/>
      <c r="BPU113" s="28"/>
      <c r="BPV113" s="28"/>
      <c r="BPW113" s="52"/>
      <c r="BPX113" s="51"/>
      <c r="BPY113" s="51"/>
      <c r="BPZ113" s="51"/>
      <c r="BQA113" s="47"/>
      <c r="BQB113" s="52"/>
      <c r="BQC113" s="52"/>
      <c r="BQD113" s="52"/>
      <c r="BQE113" s="28"/>
      <c r="BQF113" s="28"/>
      <c r="BQG113" s="28"/>
      <c r="BQH113" s="52"/>
      <c r="BQI113" s="28"/>
      <c r="BQJ113" s="28"/>
      <c r="BQK113" s="28"/>
      <c r="BQL113" s="28"/>
      <c r="BQM113" s="52"/>
      <c r="BQN113" s="51"/>
      <c r="BQO113" s="51"/>
      <c r="BQP113" s="51"/>
      <c r="BQQ113" s="47"/>
      <c r="BQR113" s="52"/>
      <c r="BQS113" s="52"/>
      <c r="BQT113" s="52"/>
      <c r="BQU113" s="28"/>
      <c r="BQV113" s="28"/>
      <c r="BQW113" s="28"/>
      <c r="BQX113" s="52"/>
      <c r="BQY113" s="28"/>
      <c r="BQZ113" s="28"/>
      <c r="BRA113" s="28"/>
      <c r="BRB113" s="28"/>
      <c r="BRC113" s="52"/>
      <c r="BRD113" s="51"/>
      <c r="BRE113" s="51"/>
      <c r="BRF113" s="51"/>
      <c r="BRG113" s="47"/>
      <c r="BRH113" s="52"/>
      <c r="BRI113" s="52"/>
      <c r="BRJ113" s="52"/>
      <c r="BRK113" s="28"/>
      <c r="BRL113" s="28"/>
      <c r="BRM113" s="28"/>
      <c r="BRN113" s="52"/>
      <c r="BRO113" s="28"/>
      <c r="BRP113" s="28"/>
      <c r="BRQ113" s="28"/>
      <c r="BRR113" s="28"/>
      <c r="BRS113" s="52"/>
      <c r="BRT113" s="51"/>
      <c r="BRU113" s="51"/>
      <c r="BRV113" s="51"/>
      <c r="BRW113" s="47"/>
      <c r="BRX113" s="52"/>
      <c r="BRY113" s="52"/>
      <c r="BRZ113" s="52"/>
      <c r="BSA113" s="28"/>
      <c r="BSB113" s="28"/>
      <c r="BSC113" s="28"/>
      <c r="BSD113" s="52"/>
      <c r="BSE113" s="28"/>
      <c r="BSF113" s="28"/>
      <c r="BSG113" s="28"/>
      <c r="BSH113" s="28"/>
      <c r="BSI113" s="52"/>
      <c r="BSJ113" s="51"/>
      <c r="BSK113" s="51"/>
      <c r="BSL113" s="51"/>
      <c r="BSM113" s="47"/>
      <c r="BSN113" s="52"/>
      <c r="BSO113" s="52"/>
      <c r="BSP113" s="52"/>
      <c r="BSQ113" s="28"/>
      <c r="BSR113" s="28"/>
      <c r="BSS113" s="28"/>
      <c r="BST113" s="52"/>
      <c r="BSU113" s="28"/>
      <c r="BSV113" s="28"/>
      <c r="BSW113" s="28"/>
      <c r="BSX113" s="28"/>
      <c r="BSY113" s="52"/>
      <c r="BSZ113" s="51"/>
      <c r="BTA113" s="51"/>
      <c r="BTB113" s="51"/>
      <c r="BTC113" s="47"/>
      <c r="BTD113" s="52"/>
      <c r="BTE113" s="52"/>
      <c r="BTF113" s="52"/>
      <c r="BTG113" s="28"/>
      <c r="BTH113" s="28"/>
      <c r="BTI113" s="28"/>
      <c r="BTJ113" s="52"/>
      <c r="BTK113" s="28"/>
      <c r="BTL113" s="28"/>
      <c r="BTM113" s="28"/>
      <c r="BTN113" s="28"/>
      <c r="BTO113" s="52"/>
      <c r="BTP113" s="51"/>
      <c r="BTQ113" s="51"/>
      <c r="BTR113" s="51"/>
      <c r="BTS113" s="47"/>
      <c r="BTT113" s="52"/>
      <c r="BTU113" s="52"/>
      <c r="BTV113" s="52"/>
      <c r="BTW113" s="28"/>
      <c r="BTX113" s="28"/>
      <c r="BTY113" s="28"/>
      <c r="BTZ113" s="52"/>
      <c r="BUA113" s="28"/>
      <c r="BUB113" s="28"/>
      <c r="BUC113" s="28"/>
      <c r="BUD113" s="28"/>
      <c r="BUE113" s="52"/>
      <c r="BUF113" s="51"/>
      <c r="BUG113" s="51"/>
      <c r="BUH113" s="51"/>
      <c r="BUI113" s="47"/>
      <c r="BUJ113" s="52"/>
      <c r="BUK113" s="52"/>
      <c r="BUL113" s="52"/>
      <c r="BUM113" s="28"/>
      <c r="BUN113" s="28"/>
      <c r="BUO113" s="28"/>
      <c r="BUP113" s="52"/>
      <c r="BUQ113" s="28"/>
      <c r="BUR113" s="28"/>
      <c r="BUS113" s="28"/>
      <c r="BUT113" s="28"/>
      <c r="BUU113" s="52"/>
      <c r="BUV113" s="51"/>
      <c r="BUW113" s="51"/>
      <c r="BUX113" s="51"/>
      <c r="BUY113" s="47"/>
      <c r="BUZ113" s="52"/>
      <c r="BVA113" s="52"/>
      <c r="BVB113" s="52"/>
      <c r="BVC113" s="28"/>
      <c r="BVD113" s="28"/>
      <c r="BVE113" s="28"/>
      <c r="BVF113" s="52"/>
      <c r="BVG113" s="28"/>
      <c r="BVH113" s="28"/>
      <c r="BVI113" s="28"/>
      <c r="BVJ113" s="28"/>
      <c r="BVK113" s="52"/>
      <c r="BVL113" s="51"/>
      <c r="BVM113" s="51"/>
      <c r="BVN113" s="51"/>
      <c r="BVO113" s="47"/>
      <c r="BVP113" s="52"/>
      <c r="BVQ113" s="52"/>
      <c r="BVR113" s="52"/>
      <c r="BVS113" s="28"/>
      <c r="BVT113" s="28"/>
      <c r="BVU113" s="28"/>
      <c r="BVV113" s="52"/>
      <c r="BVW113" s="28"/>
      <c r="BVX113" s="28"/>
      <c r="BVY113" s="28"/>
      <c r="BVZ113" s="28"/>
      <c r="BWA113" s="52"/>
      <c r="BWB113" s="51"/>
      <c r="BWC113" s="51"/>
      <c r="BWD113" s="51"/>
      <c r="BWE113" s="47"/>
      <c r="BWF113" s="52"/>
      <c r="BWG113" s="52"/>
      <c r="BWH113" s="52"/>
      <c r="BWI113" s="28"/>
      <c r="BWJ113" s="28"/>
      <c r="BWK113" s="28"/>
      <c r="BWL113" s="52"/>
      <c r="BWM113" s="28"/>
      <c r="BWN113" s="28"/>
      <c r="BWO113" s="28"/>
      <c r="BWP113" s="28"/>
      <c r="BWQ113" s="52"/>
      <c r="BWR113" s="51"/>
      <c r="BWS113" s="51"/>
      <c r="BWT113" s="51"/>
      <c r="BWU113" s="47"/>
      <c r="BWV113" s="52"/>
      <c r="BWW113" s="52"/>
      <c r="BWX113" s="52"/>
      <c r="BWY113" s="28"/>
      <c r="BWZ113" s="28"/>
      <c r="BXA113" s="28"/>
      <c r="BXB113" s="52"/>
      <c r="BXC113" s="28"/>
      <c r="BXD113" s="28"/>
      <c r="BXE113" s="28"/>
      <c r="BXF113" s="28"/>
      <c r="BXG113" s="52"/>
      <c r="BXH113" s="51"/>
      <c r="BXI113" s="51"/>
      <c r="BXJ113" s="51"/>
      <c r="BXK113" s="47"/>
      <c r="BXL113" s="52"/>
      <c r="BXM113" s="52"/>
      <c r="BXN113" s="52"/>
      <c r="BXO113" s="28"/>
      <c r="BXP113" s="28"/>
      <c r="BXQ113" s="28"/>
      <c r="BXR113" s="52"/>
      <c r="BXS113" s="28"/>
      <c r="BXT113" s="28"/>
      <c r="BXU113" s="28"/>
      <c r="BXV113" s="28"/>
      <c r="BXW113" s="52"/>
      <c r="BXX113" s="51"/>
      <c r="BXY113" s="51"/>
      <c r="BXZ113" s="51"/>
      <c r="BYA113" s="47"/>
      <c r="BYB113" s="52"/>
      <c r="BYC113" s="52"/>
      <c r="BYD113" s="52"/>
      <c r="BYE113" s="28"/>
      <c r="BYF113" s="28"/>
      <c r="BYG113" s="28"/>
      <c r="BYH113" s="52"/>
      <c r="BYI113" s="28"/>
      <c r="BYJ113" s="28"/>
      <c r="BYK113" s="28"/>
      <c r="BYL113" s="28"/>
      <c r="BYM113" s="52"/>
      <c r="BYN113" s="51"/>
      <c r="BYO113" s="51"/>
      <c r="BYP113" s="51"/>
      <c r="BYQ113" s="47"/>
      <c r="BYR113" s="52"/>
      <c r="BYS113" s="52"/>
      <c r="BYT113" s="52"/>
      <c r="BYU113" s="28"/>
      <c r="BYV113" s="28"/>
      <c r="BYW113" s="28"/>
      <c r="BYX113" s="52"/>
      <c r="BYY113" s="28"/>
      <c r="BYZ113" s="28"/>
      <c r="BZA113" s="28"/>
      <c r="BZB113" s="28"/>
      <c r="BZC113" s="52"/>
      <c r="BZD113" s="51"/>
      <c r="BZE113" s="51"/>
      <c r="BZF113" s="51"/>
      <c r="BZG113" s="47"/>
      <c r="BZH113" s="52"/>
      <c r="BZI113" s="52"/>
      <c r="BZJ113" s="52"/>
      <c r="BZK113" s="28"/>
      <c r="BZL113" s="28"/>
      <c r="BZM113" s="28"/>
      <c r="BZN113" s="52"/>
      <c r="BZO113" s="28"/>
      <c r="BZP113" s="28"/>
      <c r="BZQ113" s="28"/>
      <c r="BZR113" s="28"/>
      <c r="BZS113" s="52"/>
      <c r="BZT113" s="51"/>
      <c r="BZU113" s="51"/>
      <c r="BZV113" s="51"/>
      <c r="BZW113" s="47"/>
      <c r="BZX113" s="52"/>
      <c r="BZY113" s="52"/>
      <c r="BZZ113" s="52"/>
      <c r="CAA113" s="28"/>
      <c r="CAB113" s="28"/>
      <c r="CAC113" s="28"/>
      <c r="CAD113" s="52"/>
      <c r="CAE113" s="28"/>
      <c r="CAF113" s="28"/>
      <c r="CAG113" s="28"/>
      <c r="CAH113" s="28"/>
      <c r="CAI113" s="52"/>
      <c r="CAJ113" s="51"/>
      <c r="CAK113" s="51"/>
      <c r="CAL113" s="51"/>
      <c r="CAM113" s="47"/>
      <c r="CAN113" s="52"/>
      <c r="CAO113" s="52"/>
      <c r="CAP113" s="52"/>
      <c r="CAQ113" s="28"/>
      <c r="CAR113" s="28"/>
      <c r="CAS113" s="28"/>
      <c r="CAT113" s="52"/>
      <c r="CAU113" s="28"/>
      <c r="CAV113" s="28"/>
      <c r="CAW113" s="28"/>
      <c r="CAX113" s="28"/>
      <c r="CAY113" s="52"/>
      <c r="CAZ113" s="51"/>
      <c r="CBA113" s="51"/>
      <c r="CBB113" s="51"/>
      <c r="CBC113" s="47"/>
      <c r="CBD113" s="52"/>
      <c r="CBE113" s="52"/>
      <c r="CBF113" s="52"/>
      <c r="CBG113" s="28"/>
      <c r="CBH113" s="28"/>
      <c r="CBI113" s="28"/>
      <c r="CBJ113" s="52"/>
      <c r="CBK113" s="28"/>
      <c r="CBL113" s="28"/>
      <c r="CBM113" s="28"/>
      <c r="CBN113" s="28"/>
      <c r="CBO113" s="52"/>
      <c r="CBP113" s="51"/>
      <c r="CBQ113" s="51"/>
      <c r="CBR113" s="51"/>
      <c r="CBS113" s="47"/>
      <c r="CBT113" s="52"/>
      <c r="CBU113" s="52"/>
      <c r="CBV113" s="52"/>
      <c r="CBW113" s="28"/>
      <c r="CBX113" s="28"/>
      <c r="CBY113" s="28"/>
      <c r="CBZ113" s="52"/>
      <c r="CCA113" s="28"/>
      <c r="CCB113" s="28"/>
      <c r="CCC113" s="28"/>
      <c r="CCD113" s="28"/>
      <c r="CCE113" s="52"/>
      <c r="CCF113" s="51"/>
      <c r="CCG113" s="51"/>
      <c r="CCH113" s="51"/>
      <c r="CCI113" s="47"/>
      <c r="CCJ113" s="52"/>
      <c r="CCK113" s="52"/>
      <c r="CCL113" s="52"/>
      <c r="CCM113" s="28"/>
      <c r="CCN113" s="28"/>
      <c r="CCO113" s="28"/>
      <c r="CCP113" s="52"/>
      <c r="CCQ113" s="28"/>
      <c r="CCR113" s="28"/>
      <c r="CCS113" s="28"/>
      <c r="CCT113" s="28"/>
      <c r="CCU113" s="52"/>
      <c r="CCV113" s="51"/>
      <c r="CCW113" s="51"/>
      <c r="CCX113" s="51"/>
      <c r="CCY113" s="47"/>
      <c r="CCZ113" s="52"/>
      <c r="CDA113" s="52"/>
      <c r="CDB113" s="52"/>
      <c r="CDC113" s="28"/>
      <c r="CDD113" s="28"/>
      <c r="CDE113" s="28"/>
      <c r="CDF113" s="52"/>
      <c r="CDG113" s="28"/>
      <c r="CDH113" s="28"/>
      <c r="CDI113" s="28"/>
      <c r="CDJ113" s="28"/>
      <c r="CDK113" s="52"/>
      <c r="CDL113" s="51"/>
      <c r="CDM113" s="51"/>
      <c r="CDN113" s="51"/>
      <c r="CDO113" s="47"/>
      <c r="CDP113" s="52"/>
      <c r="CDQ113" s="52"/>
      <c r="CDR113" s="52"/>
      <c r="CDS113" s="28"/>
      <c r="CDT113" s="28"/>
      <c r="CDU113" s="28"/>
      <c r="CDV113" s="52"/>
      <c r="CDW113" s="28"/>
      <c r="CDX113" s="28"/>
      <c r="CDY113" s="28"/>
      <c r="CDZ113" s="28"/>
      <c r="CEA113" s="52"/>
      <c r="CEB113" s="51"/>
      <c r="CEC113" s="51"/>
      <c r="CED113" s="51"/>
      <c r="CEE113" s="47"/>
      <c r="CEF113" s="52"/>
      <c r="CEG113" s="52"/>
      <c r="CEH113" s="52"/>
      <c r="CEI113" s="28"/>
      <c r="CEJ113" s="28"/>
      <c r="CEK113" s="28"/>
      <c r="CEL113" s="52"/>
      <c r="CEM113" s="28"/>
      <c r="CEN113" s="28"/>
      <c r="CEO113" s="28"/>
      <c r="CEP113" s="28"/>
      <c r="CEQ113" s="52"/>
      <c r="CER113" s="51"/>
      <c r="CES113" s="51"/>
      <c r="CET113" s="51"/>
      <c r="CEU113" s="47"/>
      <c r="CEV113" s="52"/>
      <c r="CEW113" s="52"/>
      <c r="CEX113" s="52"/>
      <c r="CEY113" s="28"/>
      <c r="CEZ113" s="28"/>
      <c r="CFA113" s="28"/>
      <c r="CFB113" s="52"/>
      <c r="CFC113" s="28"/>
      <c r="CFD113" s="28"/>
      <c r="CFE113" s="28"/>
      <c r="CFF113" s="28"/>
      <c r="CFG113" s="52"/>
      <c r="CFH113" s="51"/>
      <c r="CFI113" s="51"/>
      <c r="CFJ113" s="51"/>
      <c r="CFK113" s="47"/>
      <c r="CFL113" s="52"/>
      <c r="CFM113" s="52"/>
      <c r="CFN113" s="52"/>
      <c r="CFO113" s="28"/>
      <c r="CFP113" s="28"/>
      <c r="CFQ113" s="28"/>
      <c r="CFR113" s="52"/>
      <c r="CFS113" s="28"/>
      <c r="CFT113" s="28"/>
      <c r="CFU113" s="28"/>
      <c r="CFV113" s="28"/>
      <c r="CFW113" s="52"/>
      <c r="CFX113" s="51"/>
      <c r="CFY113" s="51"/>
      <c r="CFZ113" s="51"/>
      <c r="CGA113" s="47"/>
      <c r="CGB113" s="52"/>
      <c r="CGC113" s="52"/>
      <c r="CGD113" s="52"/>
      <c r="CGE113" s="28"/>
      <c r="CGF113" s="28"/>
      <c r="CGG113" s="28"/>
      <c r="CGH113" s="52"/>
      <c r="CGI113" s="28"/>
      <c r="CGJ113" s="28"/>
      <c r="CGK113" s="28"/>
      <c r="CGL113" s="28"/>
      <c r="CGM113" s="52"/>
      <c r="CGN113" s="51"/>
      <c r="CGO113" s="51"/>
      <c r="CGP113" s="51"/>
      <c r="CGQ113" s="47"/>
      <c r="CGR113" s="52"/>
      <c r="CGS113" s="52"/>
      <c r="CGT113" s="52"/>
      <c r="CGU113" s="28"/>
      <c r="CGV113" s="28"/>
      <c r="CGW113" s="28"/>
      <c r="CGX113" s="52"/>
      <c r="CGY113" s="28"/>
      <c r="CGZ113" s="28"/>
      <c r="CHA113" s="28"/>
      <c r="CHB113" s="28"/>
      <c r="CHC113" s="52"/>
      <c r="CHD113" s="51"/>
      <c r="CHE113" s="51"/>
      <c r="CHF113" s="51"/>
      <c r="CHG113" s="47"/>
      <c r="CHH113" s="52"/>
      <c r="CHI113" s="52"/>
      <c r="CHJ113" s="52"/>
      <c r="CHK113" s="28"/>
      <c r="CHL113" s="28"/>
      <c r="CHM113" s="28"/>
      <c r="CHN113" s="52"/>
      <c r="CHO113" s="28"/>
      <c r="CHP113" s="28"/>
      <c r="CHQ113" s="28"/>
      <c r="CHR113" s="28"/>
      <c r="CHS113" s="52"/>
      <c r="CHT113" s="51"/>
      <c r="CHU113" s="51"/>
      <c r="CHV113" s="51"/>
      <c r="CHW113" s="47"/>
      <c r="CHX113" s="52"/>
      <c r="CHY113" s="52"/>
      <c r="CHZ113" s="52"/>
      <c r="CIA113" s="28"/>
      <c r="CIB113" s="28"/>
      <c r="CIC113" s="28"/>
      <c r="CID113" s="52"/>
      <c r="CIE113" s="28"/>
      <c r="CIF113" s="28"/>
      <c r="CIG113" s="28"/>
      <c r="CIH113" s="28"/>
      <c r="CII113" s="52"/>
      <c r="CIJ113" s="51"/>
      <c r="CIK113" s="51"/>
      <c r="CIL113" s="51"/>
      <c r="CIM113" s="47"/>
      <c r="CIN113" s="52"/>
      <c r="CIO113" s="52"/>
      <c r="CIP113" s="52"/>
      <c r="CIQ113" s="28"/>
      <c r="CIR113" s="28"/>
      <c r="CIS113" s="28"/>
      <c r="CIT113" s="52"/>
      <c r="CIU113" s="28"/>
      <c r="CIV113" s="28"/>
      <c r="CIW113" s="28"/>
      <c r="CIX113" s="28"/>
      <c r="CIY113" s="52"/>
      <c r="CIZ113" s="51"/>
      <c r="CJA113" s="51"/>
      <c r="CJB113" s="51"/>
      <c r="CJC113" s="47"/>
      <c r="CJD113" s="52"/>
      <c r="CJE113" s="52"/>
      <c r="CJF113" s="52"/>
      <c r="CJG113" s="28"/>
      <c r="CJH113" s="28"/>
      <c r="CJI113" s="28"/>
      <c r="CJJ113" s="52"/>
      <c r="CJK113" s="28"/>
      <c r="CJL113" s="28"/>
      <c r="CJM113" s="28"/>
      <c r="CJN113" s="28"/>
      <c r="CJO113" s="52"/>
      <c r="CJP113" s="51"/>
      <c r="CJQ113" s="51"/>
      <c r="CJR113" s="51"/>
      <c r="CJS113" s="47"/>
      <c r="CJT113" s="52"/>
      <c r="CJU113" s="52"/>
      <c r="CJV113" s="52"/>
      <c r="CJW113" s="28"/>
      <c r="CJX113" s="28"/>
      <c r="CJY113" s="28"/>
      <c r="CJZ113" s="52"/>
      <c r="CKA113" s="28"/>
      <c r="CKB113" s="28"/>
      <c r="CKC113" s="28"/>
      <c r="CKD113" s="28"/>
      <c r="CKE113" s="52"/>
      <c r="CKF113" s="51"/>
      <c r="CKG113" s="51"/>
      <c r="CKH113" s="51"/>
      <c r="CKI113" s="47"/>
      <c r="CKJ113" s="52"/>
      <c r="CKK113" s="52"/>
      <c r="CKL113" s="52"/>
      <c r="CKM113" s="28"/>
      <c r="CKN113" s="28"/>
      <c r="CKO113" s="28"/>
      <c r="CKP113" s="52"/>
      <c r="CKQ113" s="28"/>
      <c r="CKR113" s="28"/>
      <c r="CKS113" s="28"/>
      <c r="CKT113" s="28"/>
      <c r="CKU113" s="52"/>
      <c r="CKV113" s="51"/>
      <c r="CKW113" s="51"/>
      <c r="CKX113" s="51"/>
      <c r="CKY113" s="47"/>
      <c r="CKZ113" s="52"/>
      <c r="CLA113" s="52"/>
      <c r="CLB113" s="52"/>
      <c r="CLC113" s="28"/>
      <c r="CLD113" s="28"/>
      <c r="CLE113" s="28"/>
      <c r="CLF113" s="52"/>
      <c r="CLG113" s="28"/>
      <c r="CLH113" s="28"/>
      <c r="CLI113" s="28"/>
      <c r="CLJ113" s="28"/>
      <c r="CLK113" s="52"/>
      <c r="CLL113" s="51"/>
      <c r="CLM113" s="51"/>
      <c r="CLN113" s="51"/>
      <c r="CLO113" s="47"/>
      <c r="CLP113" s="52"/>
      <c r="CLQ113" s="52"/>
      <c r="CLR113" s="52"/>
      <c r="CLS113" s="28"/>
      <c r="CLT113" s="28"/>
      <c r="CLU113" s="28"/>
      <c r="CLV113" s="52"/>
      <c r="CLW113" s="28"/>
      <c r="CLX113" s="28"/>
      <c r="CLY113" s="28"/>
      <c r="CLZ113" s="28"/>
      <c r="CMA113" s="52"/>
      <c r="CMB113" s="51"/>
      <c r="CMC113" s="51"/>
      <c r="CMD113" s="51"/>
      <c r="CME113" s="47"/>
      <c r="CMF113" s="52"/>
      <c r="CMG113" s="52"/>
      <c r="CMH113" s="52"/>
      <c r="CMI113" s="28"/>
      <c r="CMJ113" s="28"/>
      <c r="CMK113" s="28"/>
      <c r="CML113" s="52"/>
      <c r="CMM113" s="28"/>
      <c r="CMN113" s="28"/>
      <c r="CMO113" s="28"/>
      <c r="CMP113" s="28"/>
      <c r="CMQ113" s="52"/>
      <c r="CMR113" s="51"/>
      <c r="CMS113" s="51"/>
      <c r="CMT113" s="51"/>
      <c r="CMU113" s="47"/>
      <c r="CMV113" s="52"/>
      <c r="CMW113" s="52"/>
      <c r="CMX113" s="52"/>
      <c r="CMY113" s="28"/>
      <c r="CMZ113" s="28"/>
      <c r="CNA113" s="28"/>
      <c r="CNB113" s="52"/>
      <c r="CNC113" s="28"/>
      <c r="CND113" s="28"/>
      <c r="CNE113" s="28"/>
      <c r="CNF113" s="28"/>
      <c r="CNG113" s="52"/>
      <c r="CNH113" s="51"/>
      <c r="CNI113" s="51"/>
      <c r="CNJ113" s="51"/>
      <c r="CNK113" s="47"/>
      <c r="CNL113" s="52"/>
      <c r="CNM113" s="52"/>
      <c r="CNN113" s="52"/>
      <c r="CNO113" s="28"/>
      <c r="CNP113" s="28"/>
      <c r="CNQ113" s="28"/>
      <c r="CNR113" s="52"/>
      <c r="CNS113" s="28"/>
      <c r="CNT113" s="28"/>
      <c r="CNU113" s="28"/>
      <c r="CNV113" s="28"/>
      <c r="CNW113" s="52"/>
      <c r="CNX113" s="51"/>
      <c r="CNY113" s="51"/>
      <c r="CNZ113" s="51"/>
      <c r="COA113" s="47"/>
      <c r="COB113" s="52"/>
      <c r="COC113" s="52"/>
      <c r="COD113" s="52"/>
      <c r="COE113" s="28"/>
      <c r="COF113" s="28"/>
      <c r="COG113" s="28"/>
      <c r="COH113" s="52"/>
      <c r="COI113" s="28"/>
      <c r="COJ113" s="28"/>
      <c r="COK113" s="28"/>
      <c r="COL113" s="28"/>
      <c r="COM113" s="52"/>
      <c r="CON113" s="51"/>
      <c r="COO113" s="51"/>
      <c r="COP113" s="51"/>
      <c r="COQ113" s="47"/>
      <c r="COR113" s="52"/>
      <c r="COS113" s="52"/>
      <c r="COT113" s="52"/>
      <c r="COU113" s="28"/>
      <c r="COV113" s="28"/>
      <c r="COW113" s="28"/>
      <c r="COX113" s="52"/>
      <c r="COY113" s="28"/>
      <c r="COZ113" s="28"/>
      <c r="CPA113" s="28"/>
      <c r="CPB113" s="28"/>
      <c r="CPC113" s="52"/>
      <c r="CPD113" s="51"/>
      <c r="CPE113" s="51"/>
      <c r="CPF113" s="51"/>
      <c r="CPG113" s="47"/>
      <c r="CPH113" s="52"/>
      <c r="CPI113" s="52"/>
      <c r="CPJ113" s="52"/>
      <c r="CPK113" s="28"/>
      <c r="CPL113" s="28"/>
      <c r="CPM113" s="28"/>
      <c r="CPN113" s="52"/>
      <c r="CPO113" s="28"/>
      <c r="CPP113" s="28"/>
      <c r="CPQ113" s="28"/>
      <c r="CPR113" s="28"/>
      <c r="CPS113" s="52"/>
      <c r="CPT113" s="51"/>
      <c r="CPU113" s="51"/>
      <c r="CPV113" s="51"/>
      <c r="CPW113" s="47"/>
      <c r="CPX113" s="52"/>
      <c r="CPY113" s="52"/>
      <c r="CPZ113" s="52"/>
      <c r="CQA113" s="28"/>
      <c r="CQB113" s="28"/>
      <c r="CQC113" s="28"/>
      <c r="CQD113" s="52"/>
      <c r="CQE113" s="28"/>
      <c r="CQF113" s="28"/>
      <c r="CQG113" s="28"/>
      <c r="CQH113" s="28"/>
      <c r="CQI113" s="52"/>
      <c r="CQJ113" s="51"/>
      <c r="CQK113" s="51"/>
      <c r="CQL113" s="51"/>
      <c r="CQM113" s="47"/>
      <c r="CQN113" s="52"/>
      <c r="CQO113" s="52"/>
      <c r="CQP113" s="52"/>
      <c r="CQQ113" s="28"/>
      <c r="CQR113" s="28"/>
      <c r="CQS113" s="28"/>
      <c r="CQT113" s="52"/>
      <c r="CQU113" s="28"/>
      <c r="CQV113" s="28"/>
      <c r="CQW113" s="28"/>
      <c r="CQX113" s="28"/>
      <c r="CQY113" s="52"/>
      <c r="CQZ113" s="51"/>
      <c r="CRA113" s="51"/>
      <c r="CRB113" s="51"/>
      <c r="CRC113" s="47"/>
      <c r="CRD113" s="52"/>
      <c r="CRE113" s="52"/>
      <c r="CRF113" s="52"/>
      <c r="CRG113" s="28"/>
      <c r="CRH113" s="28"/>
      <c r="CRI113" s="28"/>
      <c r="CRJ113" s="52"/>
      <c r="CRK113" s="28"/>
      <c r="CRL113" s="28"/>
      <c r="CRM113" s="28"/>
      <c r="CRN113" s="28"/>
      <c r="CRO113" s="52"/>
      <c r="CRP113" s="51"/>
      <c r="CRQ113" s="51"/>
      <c r="CRR113" s="51"/>
      <c r="CRS113" s="47"/>
      <c r="CRT113" s="52"/>
      <c r="CRU113" s="52"/>
      <c r="CRV113" s="52"/>
      <c r="CRW113" s="28"/>
      <c r="CRX113" s="28"/>
      <c r="CRY113" s="28"/>
      <c r="CRZ113" s="52"/>
      <c r="CSA113" s="28"/>
      <c r="CSB113" s="28"/>
      <c r="CSC113" s="28"/>
      <c r="CSD113" s="28"/>
      <c r="CSE113" s="52"/>
      <c r="CSF113" s="51"/>
      <c r="CSG113" s="51"/>
      <c r="CSH113" s="51"/>
      <c r="CSI113" s="47"/>
      <c r="CSJ113" s="52"/>
      <c r="CSK113" s="52"/>
      <c r="CSL113" s="52"/>
      <c r="CSM113" s="28"/>
      <c r="CSN113" s="28"/>
      <c r="CSO113" s="28"/>
      <c r="CSP113" s="52"/>
      <c r="CSQ113" s="28"/>
      <c r="CSR113" s="28"/>
      <c r="CSS113" s="28"/>
      <c r="CST113" s="28"/>
      <c r="CSU113" s="52"/>
      <c r="CSV113" s="51"/>
      <c r="CSW113" s="51"/>
      <c r="CSX113" s="51"/>
      <c r="CSY113" s="47"/>
      <c r="CSZ113" s="52"/>
      <c r="CTA113" s="52"/>
      <c r="CTB113" s="52"/>
      <c r="CTC113" s="28"/>
      <c r="CTD113" s="28"/>
      <c r="CTE113" s="28"/>
      <c r="CTF113" s="52"/>
      <c r="CTG113" s="28"/>
      <c r="CTH113" s="28"/>
      <c r="CTI113" s="28"/>
      <c r="CTJ113" s="28"/>
      <c r="CTK113" s="52"/>
      <c r="CTL113" s="51"/>
      <c r="CTM113" s="51"/>
      <c r="CTN113" s="51"/>
      <c r="CTO113" s="47"/>
      <c r="CTP113" s="52"/>
      <c r="CTQ113" s="52"/>
      <c r="CTR113" s="52"/>
      <c r="CTS113" s="28"/>
      <c r="CTT113" s="28"/>
      <c r="CTU113" s="28"/>
      <c r="CTV113" s="52"/>
      <c r="CTW113" s="28"/>
      <c r="CTX113" s="28"/>
      <c r="CTY113" s="28"/>
      <c r="CTZ113" s="28"/>
      <c r="CUA113" s="52"/>
      <c r="CUB113" s="51"/>
      <c r="CUC113" s="51"/>
      <c r="CUD113" s="51"/>
      <c r="CUE113" s="47"/>
      <c r="CUF113" s="52"/>
      <c r="CUG113" s="52"/>
      <c r="CUH113" s="52"/>
      <c r="CUI113" s="28"/>
      <c r="CUJ113" s="28"/>
      <c r="CUK113" s="28"/>
      <c r="CUL113" s="52"/>
      <c r="CUM113" s="28"/>
      <c r="CUN113" s="28"/>
      <c r="CUO113" s="28"/>
      <c r="CUP113" s="28"/>
      <c r="CUQ113" s="52"/>
      <c r="CUR113" s="51"/>
      <c r="CUS113" s="51"/>
      <c r="CUT113" s="51"/>
      <c r="CUU113" s="47"/>
      <c r="CUV113" s="52"/>
      <c r="CUW113" s="52"/>
      <c r="CUX113" s="52"/>
      <c r="CUY113" s="28"/>
      <c r="CUZ113" s="28"/>
      <c r="CVA113" s="28"/>
      <c r="CVB113" s="52"/>
      <c r="CVC113" s="28"/>
      <c r="CVD113" s="28"/>
      <c r="CVE113" s="28"/>
      <c r="CVF113" s="28"/>
      <c r="CVG113" s="52"/>
      <c r="CVH113" s="51"/>
      <c r="CVI113" s="51"/>
      <c r="CVJ113" s="51"/>
      <c r="CVK113" s="47"/>
      <c r="CVL113" s="52"/>
      <c r="CVM113" s="52"/>
      <c r="CVN113" s="52"/>
      <c r="CVO113" s="28"/>
      <c r="CVP113" s="28"/>
      <c r="CVQ113" s="28"/>
      <c r="CVR113" s="52"/>
      <c r="CVS113" s="28"/>
      <c r="CVT113" s="28"/>
      <c r="CVU113" s="28"/>
      <c r="CVV113" s="28"/>
      <c r="CVW113" s="52"/>
      <c r="CVX113" s="51"/>
      <c r="CVY113" s="51"/>
      <c r="CVZ113" s="51"/>
      <c r="CWA113" s="47"/>
      <c r="CWB113" s="52"/>
      <c r="CWC113" s="52"/>
      <c r="CWD113" s="52"/>
      <c r="CWE113" s="28"/>
      <c r="CWF113" s="28"/>
      <c r="CWG113" s="28"/>
      <c r="CWH113" s="52"/>
      <c r="CWI113" s="28"/>
      <c r="CWJ113" s="28"/>
      <c r="CWK113" s="28"/>
      <c r="CWL113" s="28"/>
      <c r="CWM113" s="52"/>
      <c r="CWN113" s="51"/>
      <c r="CWO113" s="51"/>
      <c r="CWP113" s="51"/>
      <c r="CWQ113" s="47"/>
      <c r="CWR113" s="52"/>
      <c r="CWS113" s="52"/>
      <c r="CWT113" s="52"/>
      <c r="CWU113" s="28"/>
      <c r="CWV113" s="28"/>
      <c r="CWW113" s="28"/>
      <c r="CWX113" s="52"/>
      <c r="CWY113" s="28"/>
      <c r="CWZ113" s="28"/>
      <c r="CXA113" s="28"/>
      <c r="CXB113" s="28"/>
      <c r="CXC113" s="52"/>
      <c r="CXD113" s="51"/>
      <c r="CXE113" s="51"/>
      <c r="CXF113" s="51"/>
      <c r="CXG113" s="47"/>
      <c r="CXH113" s="52"/>
      <c r="CXI113" s="52"/>
      <c r="CXJ113" s="52"/>
      <c r="CXK113" s="28"/>
      <c r="CXL113" s="28"/>
      <c r="CXM113" s="28"/>
      <c r="CXN113" s="52"/>
      <c r="CXO113" s="28"/>
      <c r="CXP113" s="28"/>
      <c r="CXQ113" s="28"/>
      <c r="CXR113" s="28"/>
      <c r="CXS113" s="52"/>
      <c r="CXT113" s="51"/>
      <c r="CXU113" s="51"/>
      <c r="CXV113" s="51"/>
      <c r="CXW113" s="47"/>
      <c r="CXX113" s="52"/>
      <c r="CXY113" s="52"/>
      <c r="CXZ113" s="52"/>
      <c r="CYA113" s="28"/>
      <c r="CYB113" s="28"/>
      <c r="CYC113" s="28"/>
      <c r="CYD113" s="52"/>
      <c r="CYE113" s="28"/>
      <c r="CYF113" s="28"/>
      <c r="CYG113" s="28"/>
      <c r="CYH113" s="28"/>
      <c r="CYI113" s="52"/>
      <c r="CYJ113" s="51"/>
      <c r="CYK113" s="51"/>
      <c r="CYL113" s="51"/>
      <c r="CYM113" s="47"/>
      <c r="CYN113" s="52"/>
      <c r="CYO113" s="52"/>
      <c r="CYP113" s="52"/>
      <c r="CYQ113" s="28"/>
      <c r="CYR113" s="28"/>
      <c r="CYS113" s="28"/>
      <c r="CYT113" s="52"/>
      <c r="CYU113" s="28"/>
      <c r="CYV113" s="28"/>
      <c r="CYW113" s="28"/>
      <c r="CYX113" s="28"/>
      <c r="CYY113" s="52"/>
      <c r="CYZ113" s="51"/>
      <c r="CZA113" s="51"/>
      <c r="CZB113" s="51"/>
      <c r="CZC113" s="47"/>
      <c r="CZD113" s="52"/>
      <c r="CZE113" s="52"/>
      <c r="CZF113" s="52"/>
      <c r="CZG113" s="28"/>
      <c r="CZH113" s="28"/>
      <c r="CZI113" s="28"/>
      <c r="CZJ113" s="52"/>
      <c r="CZK113" s="28"/>
      <c r="CZL113" s="28"/>
      <c r="CZM113" s="28"/>
      <c r="CZN113" s="28"/>
      <c r="CZO113" s="52"/>
      <c r="CZP113" s="51"/>
      <c r="CZQ113" s="51"/>
      <c r="CZR113" s="51"/>
      <c r="CZS113" s="47"/>
      <c r="CZT113" s="52"/>
      <c r="CZU113" s="52"/>
      <c r="CZV113" s="52"/>
      <c r="CZW113" s="28"/>
      <c r="CZX113" s="28"/>
      <c r="CZY113" s="28"/>
      <c r="CZZ113" s="52"/>
      <c r="DAA113" s="28"/>
      <c r="DAB113" s="28"/>
      <c r="DAC113" s="28"/>
      <c r="DAD113" s="28"/>
      <c r="DAE113" s="52"/>
      <c r="DAF113" s="51"/>
      <c r="DAG113" s="51"/>
      <c r="DAH113" s="51"/>
      <c r="DAI113" s="47"/>
      <c r="DAJ113" s="52"/>
      <c r="DAK113" s="52"/>
      <c r="DAL113" s="52"/>
      <c r="DAM113" s="28"/>
      <c r="DAN113" s="28"/>
      <c r="DAO113" s="28"/>
      <c r="DAP113" s="52"/>
      <c r="DAQ113" s="28"/>
      <c r="DAR113" s="28"/>
      <c r="DAS113" s="28"/>
      <c r="DAT113" s="28"/>
      <c r="DAU113" s="52"/>
      <c r="DAV113" s="51"/>
      <c r="DAW113" s="51"/>
      <c r="DAX113" s="51"/>
      <c r="DAY113" s="47"/>
      <c r="DAZ113" s="52"/>
      <c r="DBA113" s="52"/>
      <c r="DBB113" s="52"/>
      <c r="DBC113" s="28"/>
      <c r="DBD113" s="28"/>
      <c r="DBE113" s="28"/>
      <c r="DBF113" s="52"/>
      <c r="DBG113" s="28"/>
      <c r="DBH113" s="28"/>
      <c r="DBI113" s="28"/>
      <c r="DBJ113" s="28"/>
      <c r="DBK113" s="52"/>
      <c r="DBL113" s="51"/>
      <c r="DBM113" s="51"/>
      <c r="DBN113" s="51"/>
      <c r="DBO113" s="47"/>
      <c r="DBP113" s="52"/>
      <c r="DBQ113" s="52"/>
      <c r="DBR113" s="52"/>
      <c r="DBS113" s="28"/>
      <c r="DBT113" s="28"/>
      <c r="DBU113" s="28"/>
      <c r="DBV113" s="52"/>
      <c r="DBW113" s="28"/>
      <c r="DBX113" s="28"/>
      <c r="DBY113" s="28"/>
      <c r="DBZ113" s="28"/>
      <c r="DCA113" s="52"/>
      <c r="DCB113" s="51"/>
      <c r="DCC113" s="51"/>
      <c r="DCD113" s="51"/>
      <c r="DCE113" s="47"/>
      <c r="DCF113" s="52"/>
      <c r="DCG113" s="52"/>
      <c r="DCH113" s="52"/>
      <c r="DCI113" s="28"/>
      <c r="DCJ113" s="28"/>
      <c r="DCK113" s="28"/>
      <c r="DCL113" s="52"/>
      <c r="DCM113" s="28"/>
      <c r="DCN113" s="28"/>
      <c r="DCO113" s="28"/>
      <c r="DCP113" s="28"/>
      <c r="DCQ113" s="52"/>
      <c r="DCR113" s="51"/>
      <c r="DCS113" s="51"/>
      <c r="DCT113" s="51"/>
      <c r="DCU113" s="47"/>
      <c r="DCV113" s="52"/>
      <c r="DCW113" s="52"/>
      <c r="DCX113" s="52"/>
      <c r="DCY113" s="28"/>
      <c r="DCZ113" s="28"/>
      <c r="DDA113" s="28"/>
      <c r="DDB113" s="52"/>
      <c r="DDC113" s="28"/>
      <c r="DDD113" s="28"/>
      <c r="DDE113" s="28"/>
      <c r="DDF113" s="28"/>
      <c r="DDG113" s="52"/>
      <c r="DDH113" s="51"/>
      <c r="DDI113" s="51"/>
      <c r="DDJ113" s="51"/>
      <c r="DDK113" s="47"/>
      <c r="DDL113" s="52"/>
      <c r="DDM113" s="52"/>
      <c r="DDN113" s="52"/>
      <c r="DDO113" s="28"/>
      <c r="DDP113" s="28"/>
      <c r="DDQ113" s="28"/>
      <c r="DDR113" s="52"/>
      <c r="DDS113" s="28"/>
      <c r="DDT113" s="28"/>
      <c r="DDU113" s="28"/>
      <c r="DDV113" s="28"/>
      <c r="DDW113" s="52"/>
      <c r="DDX113" s="51"/>
      <c r="DDY113" s="51"/>
      <c r="DDZ113" s="51"/>
      <c r="DEA113" s="47"/>
      <c r="DEB113" s="52"/>
      <c r="DEC113" s="52"/>
      <c r="DED113" s="52"/>
      <c r="DEE113" s="28"/>
      <c r="DEF113" s="28"/>
      <c r="DEG113" s="28"/>
      <c r="DEH113" s="52"/>
      <c r="DEI113" s="28"/>
      <c r="DEJ113" s="28"/>
      <c r="DEK113" s="28"/>
      <c r="DEL113" s="28"/>
      <c r="DEM113" s="52"/>
      <c r="DEN113" s="51"/>
      <c r="DEO113" s="51"/>
      <c r="DEP113" s="51"/>
      <c r="DEQ113" s="47"/>
      <c r="DER113" s="52"/>
      <c r="DES113" s="52"/>
      <c r="DET113" s="52"/>
      <c r="DEU113" s="28"/>
      <c r="DEV113" s="28"/>
      <c r="DEW113" s="28"/>
      <c r="DEX113" s="52"/>
      <c r="DEY113" s="28"/>
      <c r="DEZ113" s="28"/>
      <c r="DFA113" s="28"/>
      <c r="DFB113" s="28"/>
      <c r="DFC113" s="52"/>
      <c r="DFD113" s="51"/>
      <c r="DFE113" s="51"/>
      <c r="DFF113" s="51"/>
      <c r="DFG113" s="47"/>
      <c r="DFH113" s="52"/>
      <c r="DFI113" s="52"/>
      <c r="DFJ113" s="52"/>
      <c r="DFK113" s="28"/>
      <c r="DFL113" s="28"/>
      <c r="DFM113" s="28"/>
      <c r="DFN113" s="52"/>
      <c r="DFO113" s="28"/>
      <c r="DFP113" s="28"/>
      <c r="DFQ113" s="28"/>
      <c r="DFR113" s="28"/>
      <c r="DFS113" s="52"/>
      <c r="DFT113" s="51"/>
      <c r="DFU113" s="51"/>
      <c r="DFV113" s="51"/>
      <c r="DFW113" s="47"/>
      <c r="DFX113" s="52"/>
      <c r="DFY113" s="52"/>
      <c r="DFZ113" s="52"/>
      <c r="DGA113" s="28"/>
      <c r="DGB113" s="28"/>
      <c r="DGC113" s="28"/>
      <c r="DGD113" s="52"/>
      <c r="DGE113" s="28"/>
      <c r="DGF113" s="28"/>
      <c r="DGG113" s="28"/>
      <c r="DGH113" s="28"/>
      <c r="DGI113" s="52"/>
      <c r="DGJ113" s="51"/>
      <c r="DGK113" s="51"/>
      <c r="DGL113" s="51"/>
      <c r="DGM113" s="47"/>
      <c r="DGN113" s="52"/>
      <c r="DGO113" s="52"/>
      <c r="DGP113" s="52"/>
      <c r="DGQ113" s="28"/>
      <c r="DGR113" s="28"/>
      <c r="DGS113" s="28"/>
      <c r="DGT113" s="52"/>
      <c r="DGU113" s="28"/>
      <c r="DGV113" s="28"/>
      <c r="DGW113" s="28"/>
      <c r="DGX113" s="28"/>
      <c r="DGY113" s="52"/>
      <c r="DGZ113" s="51"/>
      <c r="DHA113" s="51"/>
      <c r="DHB113" s="51"/>
      <c r="DHC113" s="47"/>
      <c r="DHD113" s="52"/>
      <c r="DHE113" s="52"/>
      <c r="DHF113" s="52"/>
      <c r="DHG113" s="28"/>
      <c r="DHH113" s="28"/>
      <c r="DHI113" s="28"/>
      <c r="DHJ113" s="52"/>
      <c r="DHK113" s="28"/>
      <c r="DHL113" s="28"/>
      <c r="DHM113" s="28"/>
      <c r="DHN113" s="28"/>
      <c r="DHO113" s="52"/>
      <c r="DHP113" s="51"/>
      <c r="DHQ113" s="51"/>
      <c r="DHR113" s="51"/>
      <c r="DHS113" s="47"/>
      <c r="DHT113" s="52"/>
      <c r="DHU113" s="52"/>
      <c r="DHV113" s="52"/>
      <c r="DHW113" s="28"/>
      <c r="DHX113" s="28"/>
      <c r="DHY113" s="28"/>
      <c r="DHZ113" s="52"/>
      <c r="DIA113" s="28"/>
      <c r="DIB113" s="28"/>
      <c r="DIC113" s="28"/>
      <c r="DID113" s="28"/>
      <c r="DIE113" s="52"/>
      <c r="DIF113" s="51"/>
      <c r="DIG113" s="51"/>
      <c r="DIH113" s="51"/>
      <c r="DII113" s="47"/>
      <c r="DIJ113" s="52"/>
      <c r="DIK113" s="52"/>
      <c r="DIL113" s="52"/>
      <c r="DIM113" s="28"/>
      <c r="DIN113" s="28"/>
      <c r="DIO113" s="28"/>
      <c r="DIP113" s="52"/>
      <c r="DIQ113" s="28"/>
      <c r="DIR113" s="28"/>
      <c r="DIS113" s="28"/>
      <c r="DIT113" s="28"/>
      <c r="DIU113" s="52"/>
      <c r="DIV113" s="51"/>
      <c r="DIW113" s="51"/>
      <c r="DIX113" s="51"/>
      <c r="DIY113" s="47"/>
      <c r="DIZ113" s="52"/>
      <c r="DJA113" s="52"/>
      <c r="DJB113" s="52"/>
      <c r="DJC113" s="28"/>
      <c r="DJD113" s="28"/>
      <c r="DJE113" s="28"/>
      <c r="DJF113" s="52"/>
      <c r="DJG113" s="28"/>
      <c r="DJH113" s="28"/>
      <c r="DJI113" s="28"/>
      <c r="DJJ113" s="28"/>
      <c r="DJK113" s="52"/>
      <c r="DJL113" s="51"/>
      <c r="DJM113" s="51"/>
      <c r="DJN113" s="51"/>
      <c r="DJO113" s="47"/>
      <c r="DJP113" s="52"/>
      <c r="DJQ113" s="52"/>
      <c r="DJR113" s="52"/>
      <c r="DJS113" s="28"/>
      <c r="DJT113" s="28"/>
      <c r="DJU113" s="28"/>
      <c r="DJV113" s="52"/>
      <c r="DJW113" s="28"/>
      <c r="DJX113" s="28"/>
      <c r="DJY113" s="28"/>
      <c r="DJZ113" s="28"/>
      <c r="DKA113" s="52"/>
      <c r="DKB113" s="51"/>
      <c r="DKC113" s="51"/>
      <c r="DKD113" s="51"/>
      <c r="DKE113" s="47"/>
      <c r="DKF113" s="52"/>
      <c r="DKG113" s="52"/>
      <c r="DKH113" s="52"/>
      <c r="DKI113" s="28"/>
      <c r="DKJ113" s="28"/>
      <c r="DKK113" s="28"/>
      <c r="DKL113" s="52"/>
      <c r="DKM113" s="28"/>
      <c r="DKN113" s="28"/>
      <c r="DKO113" s="28"/>
      <c r="DKP113" s="28"/>
      <c r="DKQ113" s="52"/>
      <c r="DKR113" s="51"/>
      <c r="DKS113" s="51"/>
      <c r="DKT113" s="51"/>
      <c r="DKU113" s="47"/>
      <c r="DKV113" s="52"/>
      <c r="DKW113" s="52"/>
      <c r="DKX113" s="52"/>
      <c r="DKY113" s="28"/>
      <c r="DKZ113" s="28"/>
      <c r="DLA113" s="28"/>
      <c r="DLB113" s="52"/>
      <c r="DLC113" s="28"/>
      <c r="DLD113" s="28"/>
      <c r="DLE113" s="28"/>
      <c r="DLF113" s="28"/>
      <c r="DLG113" s="52"/>
      <c r="DLH113" s="51"/>
      <c r="DLI113" s="51"/>
      <c r="DLJ113" s="51"/>
      <c r="DLK113" s="47"/>
      <c r="DLL113" s="52"/>
      <c r="DLM113" s="52"/>
      <c r="DLN113" s="52"/>
      <c r="DLO113" s="28"/>
      <c r="DLP113" s="28"/>
      <c r="DLQ113" s="28"/>
      <c r="DLR113" s="52"/>
      <c r="DLS113" s="28"/>
      <c r="DLT113" s="28"/>
      <c r="DLU113" s="28"/>
      <c r="DLV113" s="28"/>
      <c r="DLW113" s="52"/>
      <c r="DLX113" s="51"/>
      <c r="DLY113" s="51"/>
      <c r="DLZ113" s="51"/>
      <c r="DMA113" s="47"/>
      <c r="DMB113" s="52"/>
      <c r="DMC113" s="52"/>
      <c r="DMD113" s="52"/>
      <c r="DME113" s="28"/>
      <c r="DMF113" s="28"/>
      <c r="DMG113" s="28"/>
      <c r="DMH113" s="52"/>
      <c r="DMI113" s="28"/>
      <c r="DMJ113" s="28"/>
      <c r="DMK113" s="28"/>
      <c r="DML113" s="28"/>
      <c r="DMM113" s="52"/>
      <c r="DMN113" s="51"/>
      <c r="DMO113" s="51"/>
      <c r="DMP113" s="51"/>
      <c r="DMQ113" s="47"/>
      <c r="DMR113" s="52"/>
      <c r="DMS113" s="52"/>
      <c r="DMT113" s="52"/>
      <c r="DMU113" s="28"/>
      <c r="DMV113" s="28"/>
      <c r="DMW113" s="28"/>
      <c r="DMX113" s="52"/>
      <c r="DMY113" s="28"/>
      <c r="DMZ113" s="28"/>
      <c r="DNA113" s="28"/>
      <c r="DNB113" s="28"/>
      <c r="DNC113" s="52"/>
      <c r="DND113" s="51"/>
      <c r="DNE113" s="51"/>
      <c r="DNF113" s="51"/>
      <c r="DNG113" s="47"/>
      <c r="DNH113" s="52"/>
      <c r="DNI113" s="52"/>
      <c r="DNJ113" s="52"/>
      <c r="DNK113" s="28"/>
      <c r="DNL113" s="28"/>
      <c r="DNM113" s="28"/>
      <c r="DNN113" s="52"/>
      <c r="DNO113" s="28"/>
      <c r="DNP113" s="28"/>
      <c r="DNQ113" s="28"/>
      <c r="DNR113" s="28"/>
      <c r="DNS113" s="52"/>
      <c r="DNT113" s="51"/>
      <c r="DNU113" s="51"/>
      <c r="DNV113" s="51"/>
      <c r="DNW113" s="47"/>
      <c r="DNX113" s="52"/>
      <c r="DNY113" s="52"/>
      <c r="DNZ113" s="52"/>
      <c r="DOA113" s="28"/>
      <c r="DOB113" s="28"/>
      <c r="DOC113" s="28"/>
      <c r="DOD113" s="52"/>
      <c r="DOE113" s="28"/>
      <c r="DOF113" s="28"/>
      <c r="DOG113" s="28"/>
      <c r="DOH113" s="28"/>
      <c r="DOI113" s="52"/>
      <c r="DOJ113" s="51"/>
      <c r="DOK113" s="51"/>
      <c r="DOL113" s="51"/>
      <c r="DOM113" s="47"/>
      <c r="DON113" s="52"/>
      <c r="DOO113" s="52"/>
      <c r="DOP113" s="52"/>
      <c r="DOQ113" s="28"/>
      <c r="DOR113" s="28"/>
      <c r="DOS113" s="28"/>
      <c r="DOT113" s="52"/>
      <c r="DOU113" s="28"/>
      <c r="DOV113" s="28"/>
      <c r="DOW113" s="28"/>
      <c r="DOX113" s="28"/>
      <c r="DOY113" s="52"/>
      <c r="DOZ113" s="51"/>
      <c r="DPA113" s="51"/>
      <c r="DPB113" s="51"/>
      <c r="DPC113" s="47"/>
      <c r="DPD113" s="52"/>
      <c r="DPE113" s="52"/>
      <c r="DPF113" s="52"/>
      <c r="DPG113" s="28"/>
      <c r="DPH113" s="28"/>
      <c r="DPI113" s="28"/>
      <c r="DPJ113" s="52"/>
      <c r="DPK113" s="28"/>
      <c r="DPL113" s="28"/>
      <c r="DPM113" s="28"/>
      <c r="DPN113" s="28"/>
      <c r="DPO113" s="52"/>
      <c r="DPP113" s="51"/>
      <c r="DPQ113" s="51"/>
      <c r="DPR113" s="51"/>
      <c r="DPS113" s="47"/>
      <c r="DPT113" s="52"/>
      <c r="DPU113" s="52"/>
      <c r="DPV113" s="52"/>
      <c r="DPW113" s="28"/>
      <c r="DPX113" s="28"/>
      <c r="DPY113" s="28"/>
      <c r="DPZ113" s="52"/>
      <c r="DQA113" s="28"/>
      <c r="DQB113" s="28"/>
      <c r="DQC113" s="28"/>
      <c r="DQD113" s="28"/>
      <c r="DQE113" s="52"/>
      <c r="DQF113" s="51"/>
      <c r="DQG113" s="51"/>
      <c r="DQH113" s="51"/>
      <c r="DQI113" s="47"/>
      <c r="DQJ113" s="52"/>
      <c r="DQK113" s="52"/>
      <c r="DQL113" s="52"/>
      <c r="DQM113" s="28"/>
      <c r="DQN113" s="28"/>
      <c r="DQO113" s="28"/>
      <c r="DQP113" s="52"/>
      <c r="DQQ113" s="28"/>
      <c r="DQR113" s="28"/>
      <c r="DQS113" s="28"/>
      <c r="DQT113" s="28"/>
      <c r="DQU113" s="52"/>
      <c r="DQV113" s="51"/>
      <c r="DQW113" s="51"/>
      <c r="DQX113" s="51"/>
      <c r="DQY113" s="47"/>
      <c r="DQZ113" s="52"/>
      <c r="DRA113" s="52"/>
      <c r="DRB113" s="52"/>
      <c r="DRC113" s="28"/>
      <c r="DRD113" s="28"/>
      <c r="DRE113" s="28"/>
      <c r="DRF113" s="52"/>
      <c r="DRG113" s="28"/>
      <c r="DRH113" s="28"/>
      <c r="DRI113" s="28"/>
      <c r="DRJ113" s="28"/>
      <c r="DRK113" s="52"/>
      <c r="DRL113" s="51"/>
      <c r="DRM113" s="51"/>
      <c r="DRN113" s="51"/>
      <c r="DRO113" s="47"/>
      <c r="DRP113" s="52"/>
      <c r="DRQ113" s="52"/>
      <c r="DRR113" s="52"/>
      <c r="DRS113" s="28"/>
      <c r="DRT113" s="28"/>
      <c r="DRU113" s="28"/>
      <c r="DRV113" s="52"/>
      <c r="DRW113" s="28"/>
      <c r="DRX113" s="28"/>
      <c r="DRY113" s="28"/>
      <c r="DRZ113" s="28"/>
      <c r="DSA113" s="52"/>
      <c r="DSB113" s="51"/>
      <c r="DSC113" s="51"/>
      <c r="DSD113" s="51"/>
      <c r="DSE113" s="47"/>
      <c r="DSF113" s="52"/>
      <c r="DSG113" s="52"/>
      <c r="DSH113" s="52"/>
      <c r="DSI113" s="28"/>
      <c r="DSJ113" s="28"/>
      <c r="DSK113" s="28"/>
      <c r="DSL113" s="52"/>
      <c r="DSM113" s="28"/>
      <c r="DSN113" s="28"/>
      <c r="DSO113" s="28"/>
      <c r="DSP113" s="28"/>
      <c r="DSQ113" s="52"/>
      <c r="DSR113" s="51"/>
      <c r="DSS113" s="51"/>
      <c r="DST113" s="51"/>
      <c r="DSU113" s="47"/>
      <c r="DSV113" s="52"/>
      <c r="DSW113" s="52"/>
      <c r="DSX113" s="52"/>
      <c r="DSY113" s="28"/>
      <c r="DSZ113" s="28"/>
      <c r="DTA113" s="28"/>
      <c r="DTB113" s="52"/>
      <c r="DTC113" s="28"/>
      <c r="DTD113" s="28"/>
      <c r="DTE113" s="28"/>
      <c r="DTF113" s="28"/>
      <c r="DTG113" s="52"/>
      <c r="DTH113" s="51"/>
      <c r="DTI113" s="51"/>
      <c r="DTJ113" s="51"/>
      <c r="DTK113" s="47"/>
      <c r="DTL113" s="52"/>
      <c r="DTM113" s="52"/>
      <c r="DTN113" s="52"/>
      <c r="DTO113" s="28"/>
      <c r="DTP113" s="28"/>
      <c r="DTQ113" s="28"/>
      <c r="DTR113" s="52"/>
      <c r="DTS113" s="28"/>
      <c r="DTT113" s="28"/>
      <c r="DTU113" s="28"/>
      <c r="DTV113" s="28"/>
      <c r="DTW113" s="52"/>
      <c r="DTX113" s="51"/>
      <c r="DTY113" s="51"/>
      <c r="DTZ113" s="51"/>
      <c r="DUA113" s="47"/>
      <c r="DUB113" s="52"/>
      <c r="DUC113" s="52"/>
      <c r="DUD113" s="52"/>
      <c r="DUE113" s="28"/>
      <c r="DUF113" s="28"/>
      <c r="DUG113" s="28"/>
      <c r="DUH113" s="52"/>
      <c r="DUI113" s="28"/>
      <c r="DUJ113" s="28"/>
      <c r="DUK113" s="28"/>
      <c r="DUL113" s="28"/>
      <c r="DUM113" s="52"/>
      <c r="DUN113" s="51"/>
      <c r="DUO113" s="51"/>
      <c r="DUP113" s="51"/>
      <c r="DUQ113" s="47"/>
      <c r="DUR113" s="52"/>
      <c r="DUS113" s="52"/>
      <c r="DUT113" s="52"/>
      <c r="DUU113" s="28"/>
      <c r="DUV113" s="28"/>
      <c r="DUW113" s="28"/>
      <c r="DUX113" s="52"/>
      <c r="DUY113" s="28"/>
      <c r="DUZ113" s="28"/>
      <c r="DVA113" s="28"/>
      <c r="DVB113" s="28"/>
      <c r="DVC113" s="52"/>
      <c r="DVD113" s="51"/>
      <c r="DVE113" s="51"/>
      <c r="DVF113" s="51"/>
      <c r="DVG113" s="47"/>
      <c r="DVH113" s="52"/>
      <c r="DVI113" s="52"/>
      <c r="DVJ113" s="52"/>
      <c r="DVK113" s="28"/>
      <c r="DVL113" s="28"/>
      <c r="DVM113" s="28"/>
      <c r="DVN113" s="52"/>
      <c r="DVO113" s="28"/>
      <c r="DVP113" s="28"/>
      <c r="DVQ113" s="28"/>
      <c r="DVR113" s="28"/>
      <c r="DVS113" s="52"/>
      <c r="DVT113" s="51"/>
      <c r="DVU113" s="51"/>
      <c r="DVV113" s="51"/>
      <c r="DVW113" s="47"/>
      <c r="DVX113" s="52"/>
      <c r="DVY113" s="52"/>
      <c r="DVZ113" s="52"/>
      <c r="DWA113" s="28"/>
      <c r="DWB113" s="28"/>
      <c r="DWC113" s="28"/>
      <c r="DWD113" s="52"/>
      <c r="DWE113" s="28"/>
      <c r="DWF113" s="28"/>
      <c r="DWG113" s="28"/>
      <c r="DWH113" s="28"/>
      <c r="DWI113" s="52"/>
      <c r="DWJ113" s="51"/>
      <c r="DWK113" s="51"/>
      <c r="DWL113" s="51"/>
      <c r="DWM113" s="47"/>
      <c r="DWN113" s="52"/>
      <c r="DWO113" s="52"/>
      <c r="DWP113" s="52"/>
      <c r="DWQ113" s="28"/>
      <c r="DWR113" s="28"/>
      <c r="DWS113" s="28"/>
      <c r="DWT113" s="52"/>
      <c r="DWU113" s="28"/>
      <c r="DWV113" s="28"/>
      <c r="DWW113" s="28"/>
      <c r="DWX113" s="28"/>
      <c r="DWY113" s="52"/>
      <c r="DWZ113" s="51"/>
      <c r="DXA113" s="51"/>
      <c r="DXB113" s="51"/>
      <c r="DXC113" s="47"/>
      <c r="DXD113" s="52"/>
      <c r="DXE113" s="52"/>
      <c r="DXF113" s="52"/>
      <c r="DXG113" s="28"/>
      <c r="DXH113" s="28"/>
      <c r="DXI113" s="28"/>
      <c r="DXJ113" s="52"/>
      <c r="DXK113" s="28"/>
      <c r="DXL113" s="28"/>
      <c r="DXM113" s="28"/>
      <c r="DXN113" s="28"/>
      <c r="DXO113" s="52"/>
      <c r="DXP113" s="51"/>
      <c r="DXQ113" s="51"/>
      <c r="DXR113" s="51"/>
      <c r="DXS113" s="47"/>
      <c r="DXT113" s="52"/>
      <c r="DXU113" s="52"/>
      <c r="DXV113" s="52"/>
      <c r="DXW113" s="28"/>
      <c r="DXX113" s="28"/>
      <c r="DXY113" s="28"/>
      <c r="DXZ113" s="52"/>
      <c r="DYA113" s="28"/>
      <c r="DYB113" s="28"/>
      <c r="DYC113" s="28"/>
      <c r="DYD113" s="28"/>
      <c r="DYE113" s="52"/>
      <c r="DYF113" s="51"/>
      <c r="DYG113" s="51"/>
      <c r="DYH113" s="51"/>
      <c r="DYI113" s="47"/>
      <c r="DYJ113" s="52"/>
      <c r="DYK113" s="52"/>
      <c r="DYL113" s="52"/>
      <c r="DYM113" s="28"/>
      <c r="DYN113" s="28"/>
      <c r="DYO113" s="28"/>
      <c r="DYP113" s="52"/>
      <c r="DYQ113" s="28"/>
      <c r="DYR113" s="28"/>
      <c r="DYS113" s="28"/>
      <c r="DYT113" s="28"/>
      <c r="DYU113" s="52"/>
      <c r="DYV113" s="51"/>
      <c r="DYW113" s="51"/>
      <c r="DYX113" s="51"/>
      <c r="DYY113" s="47"/>
      <c r="DYZ113" s="52"/>
      <c r="DZA113" s="52"/>
      <c r="DZB113" s="52"/>
      <c r="DZC113" s="28"/>
      <c r="DZD113" s="28"/>
      <c r="DZE113" s="28"/>
      <c r="DZF113" s="52"/>
      <c r="DZG113" s="28"/>
      <c r="DZH113" s="28"/>
      <c r="DZI113" s="28"/>
      <c r="DZJ113" s="28"/>
      <c r="DZK113" s="52"/>
      <c r="DZL113" s="51"/>
      <c r="DZM113" s="51"/>
      <c r="DZN113" s="51"/>
      <c r="DZO113" s="47"/>
      <c r="DZP113" s="52"/>
      <c r="DZQ113" s="52"/>
      <c r="DZR113" s="52"/>
      <c r="DZS113" s="28"/>
      <c r="DZT113" s="28"/>
      <c r="DZU113" s="28"/>
      <c r="DZV113" s="52"/>
      <c r="DZW113" s="28"/>
      <c r="DZX113" s="28"/>
      <c r="DZY113" s="28"/>
      <c r="DZZ113" s="28"/>
      <c r="EAA113" s="52"/>
      <c r="EAB113" s="51"/>
      <c r="EAC113" s="51"/>
      <c r="EAD113" s="51"/>
      <c r="EAE113" s="47"/>
      <c r="EAF113" s="52"/>
      <c r="EAG113" s="52"/>
      <c r="EAH113" s="52"/>
      <c r="EAI113" s="28"/>
      <c r="EAJ113" s="28"/>
      <c r="EAK113" s="28"/>
      <c r="EAL113" s="52"/>
      <c r="EAM113" s="28"/>
      <c r="EAN113" s="28"/>
      <c r="EAO113" s="28"/>
      <c r="EAP113" s="28"/>
      <c r="EAQ113" s="52"/>
      <c r="EAR113" s="51"/>
      <c r="EAS113" s="51"/>
      <c r="EAT113" s="51"/>
      <c r="EAU113" s="47"/>
      <c r="EAV113" s="52"/>
      <c r="EAW113" s="52"/>
      <c r="EAX113" s="52"/>
      <c r="EAY113" s="28"/>
      <c r="EAZ113" s="28"/>
      <c r="EBA113" s="28"/>
      <c r="EBB113" s="52"/>
      <c r="EBC113" s="28"/>
      <c r="EBD113" s="28"/>
      <c r="EBE113" s="28"/>
      <c r="EBF113" s="28"/>
      <c r="EBG113" s="52"/>
      <c r="EBH113" s="51"/>
      <c r="EBI113" s="51"/>
      <c r="EBJ113" s="51"/>
      <c r="EBK113" s="47"/>
      <c r="EBL113" s="52"/>
      <c r="EBM113" s="52"/>
      <c r="EBN113" s="52"/>
      <c r="EBO113" s="28"/>
      <c r="EBP113" s="28"/>
      <c r="EBQ113" s="28"/>
      <c r="EBR113" s="52"/>
      <c r="EBS113" s="28"/>
      <c r="EBT113" s="28"/>
      <c r="EBU113" s="28"/>
      <c r="EBV113" s="28"/>
      <c r="EBW113" s="52"/>
      <c r="EBX113" s="51"/>
      <c r="EBY113" s="51"/>
      <c r="EBZ113" s="51"/>
      <c r="ECA113" s="47"/>
      <c r="ECB113" s="52"/>
      <c r="ECC113" s="52"/>
      <c r="ECD113" s="52"/>
      <c r="ECE113" s="28"/>
      <c r="ECF113" s="28"/>
      <c r="ECG113" s="28"/>
      <c r="ECH113" s="52"/>
      <c r="ECI113" s="28"/>
      <c r="ECJ113" s="28"/>
      <c r="ECK113" s="28"/>
      <c r="ECL113" s="28"/>
      <c r="ECM113" s="52"/>
      <c r="ECN113" s="51"/>
      <c r="ECO113" s="51"/>
      <c r="ECP113" s="51"/>
      <c r="ECQ113" s="47"/>
      <c r="ECR113" s="52"/>
      <c r="ECS113" s="52"/>
      <c r="ECT113" s="52"/>
      <c r="ECU113" s="28"/>
      <c r="ECV113" s="28"/>
      <c r="ECW113" s="28"/>
      <c r="ECX113" s="52"/>
      <c r="ECY113" s="28"/>
      <c r="ECZ113" s="28"/>
      <c r="EDA113" s="28"/>
      <c r="EDB113" s="28"/>
      <c r="EDC113" s="52"/>
      <c r="EDD113" s="51"/>
      <c r="EDE113" s="51"/>
      <c r="EDF113" s="51"/>
      <c r="EDG113" s="47"/>
      <c r="EDH113" s="52"/>
      <c r="EDI113" s="52"/>
      <c r="EDJ113" s="52"/>
      <c r="EDK113" s="28"/>
      <c r="EDL113" s="28"/>
      <c r="EDM113" s="28"/>
      <c r="EDN113" s="52"/>
      <c r="EDO113" s="28"/>
      <c r="EDP113" s="28"/>
      <c r="EDQ113" s="28"/>
      <c r="EDR113" s="28"/>
      <c r="EDS113" s="52"/>
      <c r="EDT113" s="51"/>
      <c r="EDU113" s="51"/>
      <c r="EDV113" s="51"/>
      <c r="EDW113" s="47"/>
      <c r="EDX113" s="52"/>
      <c r="EDY113" s="52"/>
      <c r="EDZ113" s="52"/>
      <c r="EEA113" s="28"/>
      <c r="EEB113" s="28"/>
      <c r="EEC113" s="28"/>
      <c r="EED113" s="52"/>
      <c r="EEE113" s="28"/>
      <c r="EEF113" s="28"/>
      <c r="EEG113" s="28"/>
      <c r="EEH113" s="28"/>
      <c r="EEI113" s="52"/>
      <c r="EEJ113" s="51"/>
      <c r="EEK113" s="51"/>
      <c r="EEL113" s="51"/>
      <c r="EEM113" s="47"/>
      <c r="EEN113" s="52"/>
      <c r="EEO113" s="52"/>
      <c r="EEP113" s="52"/>
      <c r="EEQ113" s="28"/>
      <c r="EER113" s="28"/>
      <c r="EES113" s="28"/>
      <c r="EET113" s="52"/>
      <c r="EEU113" s="28"/>
      <c r="EEV113" s="28"/>
      <c r="EEW113" s="28"/>
      <c r="EEX113" s="28"/>
      <c r="EEY113" s="52"/>
      <c r="EEZ113" s="51"/>
      <c r="EFA113" s="51"/>
      <c r="EFB113" s="51"/>
      <c r="EFC113" s="47"/>
      <c r="EFD113" s="52"/>
      <c r="EFE113" s="52"/>
      <c r="EFF113" s="52"/>
      <c r="EFG113" s="28"/>
      <c r="EFH113" s="28"/>
      <c r="EFI113" s="28"/>
      <c r="EFJ113" s="52"/>
      <c r="EFK113" s="28"/>
      <c r="EFL113" s="28"/>
      <c r="EFM113" s="28"/>
      <c r="EFN113" s="28"/>
      <c r="EFO113" s="52"/>
      <c r="EFP113" s="51"/>
      <c r="EFQ113" s="51"/>
      <c r="EFR113" s="51"/>
      <c r="EFS113" s="47"/>
      <c r="EFT113" s="52"/>
      <c r="EFU113" s="52"/>
      <c r="EFV113" s="52"/>
      <c r="EFW113" s="28"/>
      <c r="EFX113" s="28"/>
      <c r="EFY113" s="28"/>
      <c r="EFZ113" s="52"/>
      <c r="EGA113" s="28"/>
      <c r="EGB113" s="28"/>
      <c r="EGC113" s="28"/>
      <c r="EGD113" s="28"/>
      <c r="EGE113" s="52"/>
      <c r="EGF113" s="51"/>
      <c r="EGG113" s="51"/>
      <c r="EGH113" s="51"/>
      <c r="EGI113" s="47"/>
      <c r="EGJ113" s="52"/>
      <c r="EGK113" s="52"/>
      <c r="EGL113" s="52"/>
      <c r="EGM113" s="28"/>
      <c r="EGN113" s="28"/>
      <c r="EGO113" s="28"/>
      <c r="EGP113" s="52"/>
      <c r="EGQ113" s="28"/>
      <c r="EGR113" s="28"/>
      <c r="EGS113" s="28"/>
      <c r="EGT113" s="28"/>
      <c r="EGU113" s="52"/>
      <c r="EGV113" s="51"/>
      <c r="EGW113" s="51"/>
      <c r="EGX113" s="51"/>
      <c r="EGY113" s="47"/>
      <c r="EGZ113" s="52"/>
      <c r="EHA113" s="52"/>
      <c r="EHB113" s="52"/>
      <c r="EHC113" s="28"/>
      <c r="EHD113" s="28"/>
      <c r="EHE113" s="28"/>
      <c r="EHF113" s="52"/>
      <c r="EHG113" s="28"/>
      <c r="EHH113" s="28"/>
      <c r="EHI113" s="28"/>
      <c r="EHJ113" s="28"/>
      <c r="EHK113" s="52"/>
      <c r="EHL113" s="51"/>
      <c r="EHM113" s="51"/>
      <c r="EHN113" s="51"/>
      <c r="EHO113" s="47"/>
      <c r="EHP113" s="52"/>
      <c r="EHQ113" s="52"/>
      <c r="EHR113" s="52"/>
      <c r="EHS113" s="28"/>
      <c r="EHT113" s="28"/>
      <c r="EHU113" s="28"/>
      <c r="EHV113" s="52"/>
      <c r="EHW113" s="28"/>
      <c r="EHX113" s="28"/>
      <c r="EHY113" s="28"/>
      <c r="EHZ113" s="28"/>
      <c r="EIA113" s="52"/>
      <c r="EIB113" s="51"/>
      <c r="EIC113" s="51"/>
      <c r="EID113" s="51"/>
      <c r="EIE113" s="47"/>
      <c r="EIF113" s="52"/>
      <c r="EIG113" s="52"/>
      <c r="EIH113" s="52"/>
      <c r="EII113" s="28"/>
      <c r="EIJ113" s="28"/>
      <c r="EIK113" s="28"/>
      <c r="EIL113" s="52"/>
      <c r="EIM113" s="28"/>
      <c r="EIN113" s="28"/>
      <c r="EIO113" s="28"/>
      <c r="EIP113" s="28"/>
      <c r="EIQ113" s="52"/>
      <c r="EIR113" s="51"/>
      <c r="EIS113" s="51"/>
      <c r="EIT113" s="51"/>
      <c r="EIU113" s="47"/>
      <c r="EIV113" s="52"/>
      <c r="EIW113" s="52"/>
      <c r="EIX113" s="52"/>
      <c r="EIY113" s="28"/>
      <c r="EIZ113" s="28"/>
      <c r="EJA113" s="28"/>
      <c r="EJB113" s="52"/>
      <c r="EJC113" s="28"/>
      <c r="EJD113" s="28"/>
      <c r="EJE113" s="28"/>
      <c r="EJF113" s="28"/>
      <c r="EJG113" s="52"/>
      <c r="EJH113" s="51"/>
      <c r="EJI113" s="51"/>
      <c r="EJJ113" s="51"/>
      <c r="EJK113" s="47"/>
      <c r="EJL113" s="52"/>
      <c r="EJM113" s="52"/>
      <c r="EJN113" s="52"/>
      <c r="EJO113" s="28"/>
      <c r="EJP113" s="28"/>
      <c r="EJQ113" s="28"/>
      <c r="EJR113" s="52"/>
      <c r="EJS113" s="28"/>
      <c r="EJT113" s="28"/>
      <c r="EJU113" s="28"/>
      <c r="EJV113" s="28"/>
      <c r="EJW113" s="52"/>
      <c r="EJX113" s="51"/>
      <c r="EJY113" s="51"/>
      <c r="EJZ113" s="51"/>
      <c r="EKA113" s="47"/>
      <c r="EKB113" s="52"/>
      <c r="EKC113" s="52"/>
      <c r="EKD113" s="52"/>
      <c r="EKE113" s="28"/>
      <c r="EKF113" s="28"/>
      <c r="EKG113" s="28"/>
      <c r="EKH113" s="52"/>
      <c r="EKI113" s="28"/>
      <c r="EKJ113" s="28"/>
      <c r="EKK113" s="28"/>
      <c r="EKL113" s="28"/>
      <c r="EKM113" s="52"/>
      <c r="EKN113" s="51"/>
      <c r="EKO113" s="51"/>
      <c r="EKP113" s="51"/>
      <c r="EKQ113" s="47"/>
      <c r="EKR113" s="52"/>
      <c r="EKS113" s="52"/>
      <c r="EKT113" s="52"/>
      <c r="EKU113" s="28"/>
      <c r="EKV113" s="28"/>
      <c r="EKW113" s="28"/>
      <c r="EKX113" s="52"/>
      <c r="EKY113" s="28"/>
      <c r="EKZ113" s="28"/>
      <c r="ELA113" s="28"/>
      <c r="ELB113" s="28"/>
      <c r="ELC113" s="52"/>
      <c r="ELD113" s="51"/>
      <c r="ELE113" s="51"/>
      <c r="ELF113" s="51"/>
      <c r="ELG113" s="47"/>
      <c r="ELH113" s="52"/>
      <c r="ELI113" s="52"/>
      <c r="ELJ113" s="52"/>
      <c r="ELK113" s="28"/>
      <c r="ELL113" s="28"/>
      <c r="ELM113" s="28"/>
      <c r="ELN113" s="52"/>
      <c r="ELO113" s="28"/>
      <c r="ELP113" s="28"/>
      <c r="ELQ113" s="28"/>
      <c r="ELR113" s="28"/>
      <c r="ELS113" s="52"/>
      <c r="ELT113" s="51"/>
      <c r="ELU113" s="51"/>
      <c r="ELV113" s="51"/>
      <c r="ELW113" s="47"/>
      <c r="ELX113" s="52"/>
      <c r="ELY113" s="52"/>
      <c r="ELZ113" s="52"/>
      <c r="EMA113" s="28"/>
      <c r="EMB113" s="28"/>
      <c r="EMC113" s="28"/>
      <c r="EMD113" s="52"/>
      <c r="EME113" s="28"/>
      <c r="EMF113" s="28"/>
      <c r="EMG113" s="28"/>
      <c r="EMH113" s="28"/>
      <c r="EMI113" s="52"/>
      <c r="EMJ113" s="51"/>
      <c r="EMK113" s="51"/>
      <c r="EML113" s="51"/>
      <c r="EMM113" s="47"/>
      <c r="EMN113" s="52"/>
      <c r="EMO113" s="52"/>
      <c r="EMP113" s="52"/>
      <c r="EMQ113" s="28"/>
      <c r="EMR113" s="28"/>
      <c r="EMS113" s="28"/>
      <c r="EMT113" s="52"/>
      <c r="EMU113" s="28"/>
      <c r="EMV113" s="28"/>
      <c r="EMW113" s="28"/>
      <c r="EMX113" s="28"/>
      <c r="EMY113" s="52"/>
      <c r="EMZ113" s="51"/>
      <c r="ENA113" s="51"/>
      <c r="ENB113" s="51"/>
      <c r="ENC113" s="47"/>
      <c r="END113" s="52"/>
      <c r="ENE113" s="52"/>
      <c r="ENF113" s="52"/>
      <c r="ENG113" s="28"/>
      <c r="ENH113" s="28"/>
      <c r="ENI113" s="28"/>
      <c r="ENJ113" s="52"/>
      <c r="ENK113" s="28"/>
      <c r="ENL113" s="28"/>
      <c r="ENM113" s="28"/>
      <c r="ENN113" s="28"/>
      <c r="ENO113" s="52"/>
      <c r="ENP113" s="51"/>
      <c r="ENQ113" s="51"/>
      <c r="ENR113" s="51"/>
      <c r="ENS113" s="47"/>
      <c r="ENT113" s="52"/>
      <c r="ENU113" s="52"/>
      <c r="ENV113" s="52"/>
      <c r="ENW113" s="28"/>
      <c r="ENX113" s="28"/>
      <c r="ENY113" s="28"/>
      <c r="ENZ113" s="52"/>
      <c r="EOA113" s="28"/>
      <c r="EOB113" s="28"/>
      <c r="EOC113" s="28"/>
      <c r="EOD113" s="28"/>
      <c r="EOE113" s="52"/>
      <c r="EOF113" s="51"/>
      <c r="EOG113" s="51"/>
      <c r="EOH113" s="51"/>
      <c r="EOI113" s="47"/>
      <c r="EOJ113" s="52"/>
      <c r="EOK113" s="52"/>
      <c r="EOL113" s="52"/>
      <c r="EOM113" s="28"/>
      <c r="EON113" s="28"/>
      <c r="EOO113" s="28"/>
      <c r="EOP113" s="52"/>
      <c r="EOQ113" s="28"/>
      <c r="EOR113" s="28"/>
      <c r="EOS113" s="28"/>
      <c r="EOT113" s="28"/>
      <c r="EOU113" s="52"/>
      <c r="EOV113" s="51"/>
      <c r="EOW113" s="51"/>
      <c r="EOX113" s="51"/>
      <c r="EOY113" s="47"/>
      <c r="EOZ113" s="52"/>
      <c r="EPA113" s="52"/>
      <c r="EPB113" s="52"/>
      <c r="EPC113" s="28"/>
      <c r="EPD113" s="28"/>
      <c r="EPE113" s="28"/>
      <c r="EPF113" s="52"/>
      <c r="EPG113" s="28"/>
      <c r="EPH113" s="28"/>
      <c r="EPI113" s="28"/>
      <c r="EPJ113" s="28"/>
      <c r="EPK113" s="52"/>
      <c r="EPL113" s="51"/>
      <c r="EPM113" s="51"/>
      <c r="EPN113" s="51"/>
      <c r="EPO113" s="47"/>
      <c r="EPP113" s="52"/>
      <c r="EPQ113" s="52"/>
      <c r="EPR113" s="52"/>
      <c r="EPS113" s="28"/>
      <c r="EPT113" s="28"/>
      <c r="EPU113" s="28"/>
      <c r="EPV113" s="52"/>
      <c r="EPW113" s="28"/>
      <c r="EPX113" s="28"/>
      <c r="EPY113" s="28"/>
      <c r="EPZ113" s="28"/>
      <c r="EQA113" s="52"/>
      <c r="EQB113" s="51"/>
      <c r="EQC113" s="51"/>
      <c r="EQD113" s="51"/>
      <c r="EQE113" s="47"/>
      <c r="EQF113" s="52"/>
      <c r="EQG113" s="52"/>
      <c r="EQH113" s="52"/>
      <c r="EQI113" s="28"/>
      <c r="EQJ113" s="28"/>
      <c r="EQK113" s="28"/>
      <c r="EQL113" s="52"/>
      <c r="EQM113" s="28"/>
      <c r="EQN113" s="28"/>
      <c r="EQO113" s="28"/>
      <c r="EQP113" s="28"/>
      <c r="EQQ113" s="52"/>
      <c r="EQR113" s="51"/>
      <c r="EQS113" s="51"/>
      <c r="EQT113" s="51"/>
      <c r="EQU113" s="47"/>
      <c r="EQV113" s="52"/>
      <c r="EQW113" s="52"/>
      <c r="EQX113" s="52"/>
      <c r="EQY113" s="28"/>
      <c r="EQZ113" s="28"/>
      <c r="ERA113" s="28"/>
      <c r="ERB113" s="52"/>
      <c r="ERC113" s="28"/>
      <c r="ERD113" s="28"/>
      <c r="ERE113" s="28"/>
      <c r="ERF113" s="28"/>
      <c r="ERG113" s="52"/>
      <c r="ERH113" s="51"/>
      <c r="ERI113" s="51"/>
      <c r="ERJ113" s="51"/>
      <c r="ERK113" s="47"/>
      <c r="ERL113" s="52"/>
      <c r="ERM113" s="52"/>
      <c r="ERN113" s="52"/>
      <c r="ERO113" s="28"/>
      <c r="ERP113" s="28"/>
      <c r="ERQ113" s="28"/>
      <c r="ERR113" s="52"/>
      <c r="ERS113" s="28"/>
      <c r="ERT113" s="28"/>
      <c r="ERU113" s="28"/>
      <c r="ERV113" s="28"/>
      <c r="ERW113" s="52"/>
      <c r="ERX113" s="51"/>
      <c r="ERY113" s="51"/>
      <c r="ERZ113" s="51"/>
      <c r="ESA113" s="47"/>
      <c r="ESB113" s="52"/>
      <c r="ESC113" s="52"/>
      <c r="ESD113" s="52"/>
      <c r="ESE113" s="28"/>
      <c r="ESF113" s="28"/>
      <c r="ESG113" s="28"/>
      <c r="ESH113" s="52"/>
      <c r="ESI113" s="28"/>
      <c r="ESJ113" s="28"/>
      <c r="ESK113" s="28"/>
      <c r="ESL113" s="28"/>
      <c r="ESM113" s="52"/>
      <c r="ESN113" s="51"/>
      <c r="ESO113" s="51"/>
      <c r="ESP113" s="51"/>
      <c r="ESQ113" s="47"/>
      <c r="ESR113" s="52"/>
      <c r="ESS113" s="52"/>
      <c r="EST113" s="52"/>
      <c r="ESU113" s="28"/>
      <c r="ESV113" s="28"/>
      <c r="ESW113" s="28"/>
      <c r="ESX113" s="52"/>
      <c r="ESY113" s="28"/>
      <c r="ESZ113" s="28"/>
      <c r="ETA113" s="28"/>
      <c r="ETB113" s="28"/>
      <c r="ETC113" s="52"/>
      <c r="ETD113" s="51"/>
      <c r="ETE113" s="51"/>
      <c r="ETF113" s="51"/>
      <c r="ETG113" s="47"/>
      <c r="ETH113" s="52"/>
      <c r="ETI113" s="52"/>
      <c r="ETJ113" s="52"/>
      <c r="ETK113" s="28"/>
      <c r="ETL113" s="28"/>
      <c r="ETM113" s="28"/>
      <c r="ETN113" s="52"/>
      <c r="ETO113" s="28"/>
      <c r="ETP113" s="28"/>
      <c r="ETQ113" s="28"/>
      <c r="ETR113" s="28"/>
      <c r="ETS113" s="52"/>
      <c r="ETT113" s="51"/>
      <c r="ETU113" s="51"/>
      <c r="ETV113" s="51"/>
      <c r="ETW113" s="47"/>
      <c r="ETX113" s="52"/>
      <c r="ETY113" s="52"/>
      <c r="ETZ113" s="52"/>
      <c r="EUA113" s="28"/>
      <c r="EUB113" s="28"/>
      <c r="EUC113" s="28"/>
      <c r="EUD113" s="52"/>
      <c r="EUE113" s="28"/>
      <c r="EUF113" s="28"/>
      <c r="EUG113" s="28"/>
      <c r="EUH113" s="28"/>
      <c r="EUI113" s="52"/>
      <c r="EUJ113" s="51"/>
      <c r="EUK113" s="51"/>
      <c r="EUL113" s="51"/>
      <c r="EUM113" s="47"/>
      <c r="EUN113" s="52"/>
      <c r="EUO113" s="52"/>
      <c r="EUP113" s="52"/>
      <c r="EUQ113" s="28"/>
      <c r="EUR113" s="28"/>
      <c r="EUS113" s="28"/>
      <c r="EUT113" s="52"/>
      <c r="EUU113" s="28"/>
      <c r="EUV113" s="28"/>
      <c r="EUW113" s="28"/>
      <c r="EUX113" s="28"/>
      <c r="EUY113" s="52"/>
      <c r="EUZ113" s="51"/>
      <c r="EVA113" s="51"/>
      <c r="EVB113" s="51"/>
      <c r="EVC113" s="47"/>
      <c r="EVD113" s="52"/>
      <c r="EVE113" s="52"/>
      <c r="EVF113" s="52"/>
      <c r="EVG113" s="28"/>
      <c r="EVH113" s="28"/>
      <c r="EVI113" s="28"/>
      <c r="EVJ113" s="52"/>
      <c r="EVK113" s="28"/>
      <c r="EVL113" s="28"/>
      <c r="EVM113" s="28"/>
      <c r="EVN113" s="28"/>
      <c r="EVO113" s="52"/>
      <c r="EVP113" s="51"/>
      <c r="EVQ113" s="51"/>
      <c r="EVR113" s="51"/>
      <c r="EVS113" s="47"/>
      <c r="EVT113" s="52"/>
      <c r="EVU113" s="52"/>
      <c r="EVV113" s="52"/>
      <c r="EVW113" s="28"/>
      <c r="EVX113" s="28"/>
      <c r="EVY113" s="28"/>
      <c r="EVZ113" s="52"/>
      <c r="EWA113" s="28"/>
      <c r="EWB113" s="28"/>
      <c r="EWC113" s="28"/>
      <c r="EWD113" s="28"/>
      <c r="EWE113" s="52"/>
      <c r="EWF113" s="51"/>
      <c r="EWG113" s="51"/>
      <c r="EWH113" s="51"/>
      <c r="EWI113" s="47"/>
      <c r="EWJ113" s="52"/>
      <c r="EWK113" s="52"/>
      <c r="EWL113" s="52"/>
      <c r="EWM113" s="28"/>
      <c r="EWN113" s="28"/>
      <c r="EWO113" s="28"/>
      <c r="EWP113" s="52"/>
      <c r="EWQ113" s="28"/>
      <c r="EWR113" s="28"/>
      <c r="EWS113" s="28"/>
      <c r="EWT113" s="28"/>
      <c r="EWU113" s="52"/>
      <c r="EWV113" s="51"/>
      <c r="EWW113" s="51"/>
      <c r="EWX113" s="51"/>
      <c r="EWY113" s="47"/>
      <c r="EWZ113" s="52"/>
      <c r="EXA113" s="52"/>
      <c r="EXB113" s="52"/>
      <c r="EXC113" s="28"/>
      <c r="EXD113" s="28"/>
      <c r="EXE113" s="28"/>
      <c r="EXF113" s="52"/>
      <c r="EXG113" s="28"/>
      <c r="EXH113" s="28"/>
      <c r="EXI113" s="28"/>
      <c r="EXJ113" s="28"/>
      <c r="EXK113" s="52"/>
      <c r="EXL113" s="51"/>
      <c r="EXM113" s="51"/>
      <c r="EXN113" s="51"/>
      <c r="EXO113" s="47"/>
      <c r="EXP113" s="52"/>
      <c r="EXQ113" s="52"/>
      <c r="EXR113" s="52"/>
      <c r="EXS113" s="28"/>
      <c r="EXT113" s="28"/>
      <c r="EXU113" s="28"/>
      <c r="EXV113" s="52"/>
      <c r="EXW113" s="28"/>
      <c r="EXX113" s="28"/>
      <c r="EXY113" s="28"/>
      <c r="EXZ113" s="28"/>
      <c r="EYA113" s="52"/>
      <c r="EYB113" s="51"/>
      <c r="EYC113" s="51"/>
      <c r="EYD113" s="51"/>
      <c r="EYE113" s="47"/>
      <c r="EYF113" s="52"/>
      <c r="EYG113" s="52"/>
      <c r="EYH113" s="52"/>
      <c r="EYI113" s="28"/>
      <c r="EYJ113" s="28"/>
      <c r="EYK113" s="28"/>
      <c r="EYL113" s="52"/>
      <c r="EYM113" s="28"/>
      <c r="EYN113" s="28"/>
      <c r="EYO113" s="28"/>
      <c r="EYP113" s="28"/>
      <c r="EYQ113" s="52"/>
      <c r="EYR113" s="51"/>
      <c r="EYS113" s="51"/>
      <c r="EYT113" s="51"/>
      <c r="EYU113" s="47"/>
      <c r="EYV113" s="52"/>
      <c r="EYW113" s="52"/>
      <c r="EYX113" s="52"/>
      <c r="EYY113" s="28"/>
      <c r="EYZ113" s="28"/>
      <c r="EZA113" s="28"/>
      <c r="EZB113" s="52"/>
      <c r="EZC113" s="28"/>
      <c r="EZD113" s="28"/>
      <c r="EZE113" s="28"/>
      <c r="EZF113" s="28"/>
      <c r="EZG113" s="52"/>
      <c r="EZH113" s="51"/>
      <c r="EZI113" s="51"/>
      <c r="EZJ113" s="51"/>
      <c r="EZK113" s="47"/>
      <c r="EZL113" s="52"/>
      <c r="EZM113" s="52"/>
      <c r="EZN113" s="52"/>
      <c r="EZO113" s="28"/>
      <c r="EZP113" s="28"/>
      <c r="EZQ113" s="28"/>
      <c r="EZR113" s="52"/>
      <c r="EZS113" s="28"/>
      <c r="EZT113" s="28"/>
      <c r="EZU113" s="28"/>
      <c r="EZV113" s="28"/>
      <c r="EZW113" s="52"/>
      <c r="EZX113" s="51"/>
      <c r="EZY113" s="51"/>
      <c r="EZZ113" s="51"/>
      <c r="FAA113" s="47"/>
      <c r="FAB113" s="52"/>
      <c r="FAC113" s="52"/>
      <c r="FAD113" s="52"/>
      <c r="FAE113" s="28"/>
      <c r="FAF113" s="28"/>
      <c r="FAG113" s="28"/>
      <c r="FAH113" s="52"/>
      <c r="FAI113" s="28"/>
      <c r="FAJ113" s="28"/>
      <c r="FAK113" s="28"/>
      <c r="FAL113" s="28"/>
      <c r="FAM113" s="52"/>
      <c r="FAN113" s="51"/>
      <c r="FAO113" s="51"/>
      <c r="FAP113" s="51"/>
      <c r="FAQ113" s="47"/>
      <c r="FAR113" s="52"/>
      <c r="FAS113" s="52"/>
      <c r="FAT113" s="52"/>
      <c r="FAU113" s="28"/>
      <c r="FAV113" s="28"/>
      <c r="FAW113" s="28"/>
      <c r="FAX113" s="52"/>
      <c r="FAY113" s="28"/>
      <c r="FAZ113" s="28"/>
      <c r="FBA113" s="28"/>
      <c r="FBB113" s="28"/>
      <c r="FBC113" s="52"/>
      <c r="FBD113" s="51"/>
      <c r="FBE113" s="51"/>
      <c r="FBF113" s="51"/>
      <c r="FBG113" s="47"/>
      <c r="FBH113" s="52"/>
      <c r="FBI113" s="52"/>
      <c r="FBJ113" s="52"/>
      <c r="FBK113" s="28"/>
      <c r="FBL113" s="28"/>
      <c r="FBM113" s="28"/>
      <c r="FBN113" s="52"/>
      <c r="FBO113" s="28"/>
      <c r="FBP113" s="28"/>
      <c r="FBQ113" s="28"/>
      <c r="FBR113" s="28"/>
      <c r="FBS113" s="52"/>
      <c r="FBT113" s="51"/>
      <c r="FBU113" s="51"/>
      <c r="FBV113" s="51"/>
      <c r="FBW113" s="47"/>
      <c r="FBX113" s="52"/>
      <c r="FBY113" s="52"/>
      <c r="FBZ113" s="52"/>
      <c r="FCA113" s="28"/>
      <c r="FCB113" s="28"/>
      <c r="FCC113" s="28"/>
      <c r="FCD113" s="52"/>
      <c r="FCE113" s="28"/>
      <c r="FCF113" s="28"/>
      <c r="FCG113" s="28"/>
      <c r="FCH113" s="28"/>
      <c r="FCI113" s="52"/>
      <c r="FCJ113" s="51"/>
      <c r="FCK113" s="51"/>
      <c r="FCL113" s="51"/>
      <c r="FCM113" s="47"/>
      <c r="FCN113" s="52"/>
      <c r="FCO113" s="52"/>
      <c r="FCP113" s="52"/>
      <c r="FCQ113" s="28"/>
      <c r="FCR113" s="28"/>
      <c r="FCS113" s="28"/>
      <c r="FCT113" s="52"/>
      <c r="FCU113" s="28"/>
      <c r="FCV113" s="28"/>
      <c r="FCW113" s="28"/>
      <c r="FCX113" s="28"/>
      <c r="FCY113" s="52"/>
      <c r="FCZ113" s="51"/>
      <c r="FDA113" s="51"/>
      <c r="FDB113" s="51"/>
      <c r="FDC113" s="47"/>
      <c r="FDD113" s="52"/>
      <c r="FDE113" s="52"/>
      <c r="FDF113" s="52"/>
      <c r="FDG113" s="28"/>
      <c r="FDH113" s="28"/>
      <c r="FDI113" s="28"/>
      <c r="FDJ113" s="52"/>
      <c r="FDK113" s="28"/>
      <c r="FDL113" s="28"/>
      <c r="FDM113" s="28"/>
      <c r="FDN113" s="28"/>
      <c r="FDO113" s="52"/>
      <c r="FDP113" s="51"/>
      <c r="FDQ113" s="51"/>
      <c r="FDR113" s="51"/>
      <c r="FDS113" s="47"/>
      <c r="FDT113" s="52"/>
      <c r="FDU113" s="52"/>
      <c r="FDV113" s="52"/>
      <c r="FDW113" s="28"/>
      <c r="FDX113" s="28"/>
      <c r="FDY113" s="28"/>
      <c r="FDZ113" s="52"/>
      <c r="FEA113" s="28"/>
      <c r="FEB113" s="28"/>
      <c r="FEC113" s="28"/>
      <c r="FED113" s="28"/>
      <c r="FEE113" s="52"/>
      <c r="FEF113" s="51"/>
      <c r="FEG113" s="51"/>
      <c r="FEH113" s="51"/>
      <c r="FEI113" s="47"/>
      <c r="FEJ113" s="52"/>
      <c r="FEK113" s="52"/>
      <c r="FEL113" s="52"/>
      <c r="FEM113" s="28"/>
      <c r="FEN113" s="28"/>
      <c r="FEO113" s="28"/>
      <c r="FEP113" s="52"/>
      <c r="FEQ113" s="28"/>
      <c r="FER113" s="28"/>
      <c r="FES113" s="28"/>
      <c r="FET113" s="28"/>
      <c r="FEU113" s="52"/>
      <c r="FEV113" s="51"/>
      <c r="FEW113" s="51"/>
      <c r="FEX113" s="51"/>
      <c r="FEY113" s="47"/>
      <c r="FEZ113" s="52"/>
      <c r="FFA113" s="52"/>
      <c r="FFB113" s="52"/>
      <c r="FFC113" s="28"/>
      <c r="FFD113" s="28"/>
      <c r="FFE113" s="28"/>
      <c r="FFF113" s="52"/>
      <c r="FFG113" s="28"/>
      <c r="FFH113" s="28"/>
      <c r="FFI113" s="28"/>
      <c r="FFJ113" s="28"/>
      <c r="FFK113" s="52"/>
      <c r="FFL113" s="51"/>
      <c r="FFM113" s="51"/>
      <c r="FFN113" s="51"/>
      <c r="FFO113" s="47"/>
      <c r="FFP113" s="52"/>
      <c r="FFQ113" s="52"/>
      <c r="FFR113" s="52"/>
      <c r="FFS113" s="28"/>
      <c r="FFT113" s="28"/>
      <c r="FFU113" s="28"/>
      <c r="FFV113" s="52"/>
      <c r="FFW113" s="28"/>
      <c r="FFX113" s="28"/>
      <c r="FFY113" s="28"/>
      <c r="FFZ113" s="28"/>
      <c r="FGA113" s="52"/>
      <c r="FGB113" s="51"/>
      <c r="FGC113" s="51"/>
      <c r="FGD113" s="51"/>
      <c r="FGE113" s="47"/>
      <c r="FGF113" s="52"/>
      <c r="FGG113" s="52"/>
      <c r="FGH113" s="52"/>
      <c r="FGI113" s="28"/>
      <c r="FGJ113" s="28"/>
      <c r="FGK113" s="28"/>
      <c r="FGL113" s="52"/>
      <c r="FGM113" s="28"/>
      <c r="FGN113" s="28"/>
      <c r="FGO113" s="28"/>
      <c r="FGP113" s="28"/>
      <c r="FGQ113" s="52"/>
      <c r="FGR113" s="51"/>
      <c r="FGS113" s="51"/>
      <c r="FGT113" s="51"/>
      <c r="FGU113" s="47"/>
      <c r="FGV113" s="52"/>
      <c r="FGW113" s="52"/>
      <c r="FGX113" s="52"/>
      <c r="FGY113" s="28"/>
      <c r="FGZ113" s="28"/>
      <c r="FHA113" s="28"/>
      <c r="FHB113" s="52"/>
      <c r="FHC113" s="28"/>
      <c r="FHD113" s="28"/>
      <c r="FHE113" s="28"/>
      <c r="FHF113" s="28"/>
      <c r="FHG113" s="52"/>
      <c r="FHH113" s="51"/>
      <c r="FHI113" s="51"/>
      <c r="FHJ113" s="51"/>
      <c r="FHK113" s="47"/>
      <c r="FHL113" s="52"/>
      <c r="FHM113" s="52"/>
      <c r="FHN113" s="52"/>
      <c r="FHO113" s="28"/>
      <c r="FHP113" s="28"/>
      <c r="FHQ113" s="28"/>
      <c r="FHR113" s="52"/>
      <c r="FHS113" s="28"/>
      <c r="FHT113" s="28"/>
      <c r="FHU113" s="28"/>
      <c r="FHV113" s="28"/>
      <c r="FHW113" s="52"/>
      <c r="FHX113" s="51"/>
      <c r="FHY113" s="51"/>
      <c r="FHZ113" s="51"/>
      <c r="FIA113" s="47"/>
      <c r="FIB113" s="52"/>
      <c r="FIC113" s="52"/>
      <c r="FID113" s="52"/>
      <c r="FIE113" s="28"/>
      <c r="FIF113" s="28"/>
      <c r="FIG113" s="28"/>
      <c r="FIH113" s="52"/>
      <c r="FII113" s="28"/>
      <c r="FIJ113" s="28"/>
      <c r="FIK113" s="28"/>
      <c r="FIL113" s="28"/>
      <c r="FIM113" s="52"/>
      <c r="FIN113" s="51"/>
      <c r="FIO113" s="51"/>
      <c r="FIP113" s="51"/>
      <c r="FIQ113" s="47"/>
      <c r="FIR113" s="52"/>
      <c r="FIS113" s="52"/>
      <c r="FIT113" s="52"/>
      <c r="FIU113" s="28"/>
      <c r="FIV113" s="28"/>
      <c r="FIW113" s="28"/>
      <c r="FIX113" s="52"/>
      <c r="FIY113" s="28"/>
      <c r="FIZ113" s="28"/>
      <c r="FJA113" s="28"/>
      <c r="FJB113" s="28"/>
      <c r="FJC113" s="52"/>
      <c r="FJD113" s="51"/>
      <c r="FJE113" s="51"/>
      <c r="FJF113" s="51"/>
      <c r="FJG113" s="47"/>
      <c r="FJH113" s="52"/>
      <c r="FJI113" s="52"/>
      <c r="FJJ113" s="52"/>
      <c r="FJK113" s="28"/>
      <c r="FJL113" s="28"/>
      <c r="FJM113" s="28"/>
      <c r="FJN113" s="52"/>
      <c r="FJO113" s="28"/>
      <c r="FJP113" s="28"/>
      <c r="FJQ113" s="28"/>
      <c r="FJR113" s="28"/>
      <c r="FJS113" s="52"/>
      <c r="FJT113" s="51"/>
      <c r="FJU113" s="51"/>
      <c r="FJV113" s="51"/>
      <c r="FJW113" s="47"/>
      <c r="FJX113" s="52"/>
      <c r="FJY113" s="52"/>
      <c r="FJZ113" s="52"/>
      <c r="FKA113" s="28"/>
      <c r="FKB113" s="28"/>
      <c r="FKC113" s="28"/>
      <c r="FKD113" s="52"/>
      <c r="FKE113" s="28"/>
      <c r="FKF113" s="28"/>
      <c r="FKG113" s="28"/>
      <c r="FKH113" s="28"/>
      <c r="FKI113" s="52"/>
      <c r="FKJ113" s="51"/>
      <c r="FKK113" s="51"/>
      <c r="FKL113" s="51"/>
      <c r="FKM113" s="47"/>
      <c r="FKN113" s="52"/>
      <c r="FKO113" s="52"/>
      <c r="FKP113" s="52"/>
      <c r="FKQ113" s="28"/>
      <c r="FKR113" s="28"/>
      <c r="FKS113" s="28"/>
      <c r="FKT113" s="52"/>
      <c r="FKU113" s="28"/>
      <c r="FKV113" s="28"/>
      <c r="FKW113" s="28"/>
      <c r="FKX113" s="28"/>
      <c r="FKY113" s="52"/>
      <c r="FKZ113" s="51"/>
      <c r="FLA113" s="51"/>
      <c r="FLB113" s="51"/>
      <c r="FLC113" s="47"/>
      <c r="FLD113" s="52"/>
      <c r="FLE113" s="52"/>
      <c r="FLF113" s="52"/>
      <c r="FLG113" s="28"/>
      <c r="FLH113" s="28"/>
      <c r="FLI113" s="28"/>
      <c r="FLJ113" s="52"/>
      <c r="FLK113" s="28"/>
      <c r="FLL113" s="28"/>
      <c r="FLM113" s="28"/>
      <c r="FLN113" s="28"/>
      <c r="FLO113" s="52"/>
      <c r="FLP113" s="51"/>
      <c r="FLQ113" s="51"/>
      <c r="FLR113" s="51"/>
      <c r="FLS113" s="47"/>
      <c r="FLT113" s="52"/>
      <c r="FLU113" s="52"/>
      <c r="FLV113" s="52"/>
      <c r="FLW113" s="28"/>
      <c r="FLX113" s="28"/>
      <c r="FLY113" s="28"/>
      <c r="FLZ113" s="52"/>
      <c r="FMA113" s="28"/>
      <c r="FMB113" s="28"/>
      <c r="FMC113" s="28"/>
      <c r="FMD113" s="28"/>
      <c r="FME113" s="52"/>
      <c r="FMF113" s="51"/>
      <c r="FMG113" s="51"/>
      <c r="FMH113" s="51"/>
      <c r="FMI113" s="47"/>
      <c r="FMJ113" s="52"/>
      <c r="FMK113" s="52"/>
      <c r="FML113" s="52"/>
      <c r="FMM113" s="28"/>
      <c r="FMN113" s="28"/>
      <c r="FMO113" s="28"/>
      <c r="FMP113" s="52"/>
      <c r="FMQ113" s="28"/>
      <c r="FMR113" s="28"/>
      <c r="FMS113" s="28"/>
      <c r="FMT113" s="28"/>
      <c r="FMU113" s="52"/>
      <c r="FMV113" s="51"/>
      <c r="FMW113" s="51"/>
      <c r="FMX113" s="51"/>
      <c r="FMY113" s="47"/>
      <c r="FMZ113" s="52"/>
      <c r="FNA113" s="52"/>
      <c r="FNB113" s="52"/>
      <c r="FNC113" s="28"/>
      <c r="FND113" s="28"/>
      <c r="FNE113" s="28"/>
      <c r="FNF113" s="52"/>
      <c r="FNG113" s="28"/>
      <c r="FNH113" s="28"/>
      <c r="FNI113" s="28"/>
      <c r="FNJ113" s="28"/>
      <c r="FNK113" s="52"/>
      <c r="FNL113" s="51"/>
      <c r="FNM113" s="51"/>
      <c r="FNN113" s="51"/>
      <c r="FNO113" s="47"/>
      <c r="FNP113" s="52"/>
      <c r="FNQ113" s="52"/>
      <c r="FNR113" s="52"/>
      <c r="FNS113" s="28"/>
      <c r="FNT113" s="28"/>
      <c r="FNU113" s="28"/>
      <c r="FNV113" s="52"/>
      <c r="FNW113" s="28"/>
      <c r="FNX113" s="28"/>
      <c r="FNY113" s="28"/>
      <c r="FNZ113" s="28"/>
      <c r="FOA113" s="52"/>
      <c r="FOB113" s="51"/>
      <c r="FOC113" s="51"/>
      <c r="FOD113" s="51"/>
      <c r="FOE113" s="47"/>
      <c r="FOF113" s="52"/>
      <c r="FOG113" s="52"/>
      <c r="FOH113" s="52"/>
      <c r="FOI113" s="28"/>
      <c r="FOJ113" s="28"/>
      <c r="FOK113" s="28"/>
      <c r="FOL113" s="52"/>
      <c r="FOM113" s="28"/>
      <c r="FON113" s="28"/>
      <c r="FOO113" s="28"/>
      <c r="FOP113" s="28"/>
      <c r="FOQ113" s="52"/>
      <c r="FOR113" s="51"/>
      <c r="FOS113" s="51"/>
      <c r="FOT113" s="51"/>
      <c r="FOU113" s="47"/>
      <c r="FOV113" s="52"/>
      <c r="FOW113" s="52"/>
      <c r="FOX113" s="52"/>
      <c r="FOY113" s="28"/>
      <c r="FOZ113" s="28"/>
      <c r="FPA113" s="28"/>
      <c r="FPB113" s="52"/>
      <c r="FPC113" s="28"/>
      <c r="FPD113" s="28"/>
      <c r="FPE113" s="28"/>
      <c r="FPF113" s="28"/>
      <c r="FPG113" s="52"/>
      <c r="FPH113" s="51"/>
      <c r="FPI113" s="51"/>
      <c r="FPJ113" s="51"/>
      <c r="FPK113" s="47"/>
      <c r="FPL113" s="52"/>
      <c r="FPM113" s="52"/>
      <c r="FPN113" s="52"/>
      <c r="FPO113" s="28"/>
      <c r="FPP113" s="28"/>
      <c r="FPQ113" s="28"/>
      <c r="FPR113" s="52"/>
      <c r="FPS113" s="28"/>
      <c r="FPT113" s="28"/>
      <c r="FPU113" s="28"/>
      <c r="FPV113" s="28"/>
      <c r="FPW113" s="52"/>
      <c r="FPX113" s="51"/>
      <c r="FPY113" s="51"/>
      <c r="FPZ113" s="51"/>
      <c r="FQA113" s="47"/>
      <c r="FQB113" s="52"/>
      <c r="FQC113" s="52"/>
      <c r="FQD113" s="52"/>
      <c r="FQE113" s="28"/>
      <c r="FQF113" s="28"/>
      <c r="FQG113" s="28"/>
      <c r="FQH113" s="52"/>
      <c r="FQI113" s="28"/>
      <c r="FQJ113" s="28"/>
      <c r="FQK113" s="28"/>
      <c r="FQL113" s="28"/>
      <c r="FQM113" s="52"/>
      <c r="FQN113" s="51"/>
      <c r="FQO113" s="51"/>
      <c r="FQP113" s="51"/>
      <c r="FQQ113" s="47"/>
      <c r="FQR113" s="52"/>
      <c r="FQS113" s="52"/>
      <c r="FQT113" s="52"/>
      <c r="FQU113" s="28"/>
      <c r="FQV113" s="28"/>
      <c r="FQW113" s="28"/>
      <c r="FQX113" s="52"/>
      <c r="FQY113" s="28"/>
      <c r="FQZ113" s="28"/>
      <c r="FRA113" s="28"/>
      <c r="FRB113" s="28"/>
      <c r="FRC113" s="52"/>
      <c r="FRD113" s="51"/>
      <c r="FRE113" s="51"/>
      <c r="FRF113" s="51"/>
      <c r="FRG113" s="47"/>
      <c r="FRH113" s="52"/>
      <c r="FRI113" s="52"/>
      <c r="FRJ113" s="52"/>
      <c r="FRK113" s="28"/>
      <c r="FRL113" s="28"/>
      <c r="FRM113" s="28"/>
      <c r="FRN113" s="52"/>
      <c r="FRO113" s="28"/>
      <c r="FRP113" s="28"/>
      <c r="FRQ113" s="28"/>
      <c r="FRR113" s="28"/>
      <c r="FRS113" s="52"/>
      <c r="FRT113" s="51"/>
      <c r="FRU113" s="51"/>
      <c r="FRV113" s="51"/>
      <c r="FRW113" s="47"/>
      <c r="FRX113" s="52"/>
      <c r="FRY113" s="52"/>
      <c r="FRZ113" s="52"/>
      <c r="FSA113" s="28"/>
      <c r="FSB113" s="28"/>
      <c r="FSC113" s="28"/>
      <c r="FSD113" s="52"/>
      <c r="FSE113" s="28"/>
      <c r="FSF113" s="28"/>
      <c r="FSG113" s="28"/>
      <c r="FSH113" s="28"/>
      <c r="FSI113" s="52"/>
      <c r="FSJ113" s="51"/>
      <c r="FSK113" s="51"/>
      <c r="FSL113" s="51"/>
      <c r="FSM113" s="47"/>
      <c r="FSN113" s="52"/>
      <c r="FSO113" s="52"/>
      <c r="FSP113" s="52"/>
      <c r="FSQ113" s="28"/>
      <c r="FSR113" s="28"/>
      <c r="FSS113" s="28"/>
      <c r="FST113" s="52"/>
      <c r="FSU113" s="28"/>
      <c r="FSV113" s="28"/>
      <c r="FSW113" s="28"/>
      <c r="FSX113" s="28"/>
      <c r="FSY113" s="52"/>
      <c r="FSZ113" s="51"/>
      <c r="FTA113" s="51"/>
      <c r="FTB113" s="51"/>
      <c r="FTC113" s="47"/>
      <c r="FTD113" s="52"/>
      <c r="FTE113" s="52"/>
      <c r="FTF113" s="52"/>
      <c r="FTG113" s="28"/>
      <c r="FTH113" s="28"/>
      <c r="FTI113" s="28"/>
      <c r="FTJ113" s="52"/>
      <c r="FTK113" s="28"/>
      <c r="FTL113" s="28"/>
      <c r="FTM113" s="28"/>
      <c r="FTN113" s="28"/>
      <c r="FTO113" s="52"/>
      <c r="FTP113" s="51"/>
      <c r="FTQ113" s="51"/>
      <c r="FTR113" s="51"/>
      <c r="FTS113" s="47"/>
      <c r="FTT113" s="52"/>
      <c r="FTU113" s="52"/>
      <c r="FTV113" s="52"/>
      <c r="FTW113" s="28"/>
      <c r="FTX113" s="28"/>
      <c r="FTY113" s="28"/>
      <c r="FTZ113" s="52"/>
      <c r="FUA113" s="28"/>
      <c r="FUB113" s="28"/>
      <c r="FUC113" s="28"/>
      <c r="FUD113" s="28"/>
      <c r="FUE113" s="52"/>
      <c r="FUF113" s="51"/>
      <c r="FUG113" s="51"/>
      <c r="FUH113" s="51"/>
      <c r="FUI113" s="47"/>
      <c r="FUJ113" s="52"/>
      <c r="FUK113" s="52"/>
      <c r="FUL113" s="52"/>
      <c r="FUM113" s="28"/>
      <c r="FUN113" s="28"/>
      <c r="FUO113" s="28"/>
      <c r="FUP113" s="52"/>
      <c r="FUQ113" s="28"/>
      <c r="FUR113" s="28"/>
      <c r="FUS113" s="28"/>
      <c r="FUT113" s="28"/>
      <c r="FUU113" s="52"/>
      <c r="FUV113" s="51"/>
      <c r="FUW113" s="51"/>
      <c r="FUX113" s="51"/>
      <c r="FUY113" s="47"/>
      <c r="FUZ113" s="52"/>
      <c r="FVA113" s="52"/>
      <c r="FVB113" s="52"/>
      <c r="FVC113" s="28"/>
      <c r="FVD113" s="28"/>
      <c r="FVE113" s="28"/>
      <c r="FVF113" s="52"/>
      <c r="FVG113" s="28"/>
      <c r="FVH113" s="28"/>
      <c r="FVI113" s="28"/>
      <c r="FVJ113" s="28"/>
      <c r="FVK113" s="52"/>
      <c r="FVL113" s="51"/>
      <c r="FVM113" s="51"/>
      <c r="FVN113" s="51"/>
      <c r="FVO113" s="47"/>
      <c r="FVP113" s="52"/>
      <c r="FVQ113" s="52"/>
      <c r="FVR113" s="52"/>
      <c r="FVS113" s="28"/>
      <c r="FVT113" s="28"/>
      <c r="FVU113" s="28"/>
      <c r="FVV113" s="52"/>
      <c r="FVW113" s="28"/>
      <c r="FVX113" s="28"/>
      <c r="FVY113" s="28"/>
      <c r="FVZ113" s="28"/>
      <c r="FWA113" s="52"/>
      <c r="FWB113" s="51"/>
      <c r="FWC113" s="51"/>
      <c r="FWD113" s="51"/>
      <c r="FWE113" s="47"/>
      <c r="FWF113" s="52"/>
      <c r="FWG113" s="52"/>
      <c r="FWH113" s="52"/>
      <c r="FWI113" s="28"/>
      <c r="FWJ113" s="28"/>
      <c r="FWK113" s="28"/>
      <c r="FWL113" s="52"/>
      <c r="FWM113" s="28"/>
      <c r="FWN113" s="28"/>
      <c r="FWO113" s="28"/>
      <c r="FWP113" s="28"/>
      <c r="FWQ113" s="52"/>
      <c r="FWR113" s="51"/>
      <c r="FWS113" s="51"/>
      <c r="FWT113" s="51"/>
      <c r="FWU113" s="47"/>
      <c r="FWV113" s="52"/>
      <c r="FWW113" s="52"/>
      <c r="FWX113" s="52"/>
      <c r="FWY113" s="28"/>
      <c r="FWZ113" s="28"/>
      <c r="FXA113" s="28"/>
      <c r="FXB113" s="52"/>
      <c r="FXC113" s="28"/>
      <c r="FXD113" s="28"/>
      <c r="FXE113" s="28"/>
      <c r="FXF113" s="28"/>
      <c r="FXG113" s="52"/>
      <c r="FXH113" s="51"/>
      <c r="FXI113" s="51"/>
      <c r="FXJ113" s="51"/>
      <c r="FXK113" s="47"/>
      <c r="FXL113" s="52"/>
      <c r="FXM113" s="52"/>
      <c r="FXN113" s="52"/>
      <c r="FXO113" s="28"/>
      <c r="FXP113" s="28"/>
      <c r="FXQ113" s="28"/>
      <c r="FXR113" s="52"/>
      <c r="FXS113" s="28"/>
      <c r="FXT113" s="28"/>
      <c r="FXU113" s="28"/>
      <c r="FXV113" s="28"/>
      <c r="FXW113" s="52"/>
      <c r="FXX113" s="51"/>
      <c r="FXY113" s="51"/>
      <c r="FXZ113" s="51"/>
      <c r="FYA113" s="47"/>
      <c r="FYB113" s="52"/>
      <c r="FYC113" s="52"/>
      <c r="FYD113" s="52"/>
      <c r="FYE113" s="28"/>
      <c r="FYF113" s="28"/>
      <c r="FYG113" s="28"/>
      <c r="FYH113" s="52"/>
      <c r="FYI113" s="28"/>
      <c r="FYJ113" s="28"/>
      <c r="FYK113" s="28"/>
      <c r="FYL113" s="28"/>
      <c r="FYM113" s="52"/>
      <c r="FYN113" s="51"/>
      <c r="FYO113" s="51"/>
      <c r="FYP113" s="51"/>
      <c r="FYQ113" s="47"/>
      <c r="FYR113" s="52"/>
      <c r="FYS113" s="52"/>
      <c r="FYT113" s="52"/>
      <c r="FYU113" s="28"/>
      <c r="FYV113" s="28"/>
      <c r="FYW113" s="28"/>
      <c r="FYX113" s="52"/>
      <c r="FYY113" s="28"/>
      <c r="FYZ113" s="28"/>
      <c r="FZA113" s="28"/>
      <c r="FZB113" s="28"/>
      <c r="FZC113" s="52"/>
      <c r="FZD113" s="51"/>
      <c r="FZE113" s="51"/>
      <c r="FZF113" s="51"/>
      <c r="FZG113" s="47"/>
      <c r="FZH113" s="52"/>
      <c r="FZI113" s="52"/>
      <c r="FZJ113" s="52"/>
      <c r="FZK113" s="28"/>
      <c r="FZL113" s="28"/>
      <c r="FZM113" s="28"/>
      <c r="FZN113" s="52"/>
      <c r="FZO113" s="28"/>
      <c r="FZP113" s="28"/>
      <c r="FZQ113" s="28"/>
      <c r="FZR113" s="28"/>
      <c r="FZS113" s="52"/>
      <c r="FZT113" s="51"/>
      <c r="FZU113" s="51"/>
      <c r="FZV113" s="51"/>
      <c r="FZW113" s="47"/>
      <c r="FZX113" s="52"/>
      <c r="FZY113" s="52"/>
      <c r="FZZ113" s="52"/>
      <c r="GAA113" s="28"/>
      <c r="GAB113" s="28"/>
      <c r="GAC113" s="28"/>
      <c r="GAD113" s="52"/>
      <c r="GAE113" s="28"/>
      <c r="GAF113" s="28"/>
      <c r="GAG113" s="28"/>
      <c r="GAH113" s="28"/>
      <c r="GAI113" s="52"/>
      <c r="GAJ113" s="51"/>
      <c r="GAK113" s="51"/>
      <c r="GAL113" s="51"/>
      <c r="GAM113" s="47"/>
      <c r="GAN113" s="52"/>
      <c r="GAO113" s="52"/>
      <c r="GAP113" s="52"/>
      <c r="GAQ113" s="28"/>
      <c r="GAR113" s="28"/>
      <c r="GAS113" s="28"/>
      <c r="GAT113" s="52"/>
      <c r="GAU113" s="28"/>
      <c r="GAV113" s="28"/>
      <c r="GAW113" s="28"/>
      <c r="GAX113" s="28"/>
      <c r="GAY113" s="52"/>
      <c r="GAZ113" s="51"/>
      <c r="GBA113" s="51"/>
      <c r="GBB113" s="51"/>
      <c r="GBC113" s="47"/>
      <c r="GBD113" s="52"/>
      <c r="GBE113" s="52"/>
      <c r="GBF113" s="52"/>
      <c r="GBG113" s="28"/>
      <c r="GBH113" s="28"/>
      <c r="GBI113" s="28"/>
      <c r="GBJ113" s="52"/>
      <c r="GBK113" s="28"/>
      <c r="GBL113" s="28"/>
      <c r="GBM113" s="28"/>
      <c r="GBN113" s="28"/>
      <c r="GBO113" s="52"/>
      <c r="GBP113" s="51"/>
      <c r="GBQ113" s="51"/>
      <c r="GBR113" s="51"/>
      <c r="GBS113" s="47"/>
      <c r="GBT113" s="52"/>
      <c r="GBU113" s="52"/>
      <c r="GBV113" s="52"/>
      <c r="GBW113" s="28"/>
      <c r="GBX113" s="28"/>
      <c r="GBY113" s="28"/>
      <c r="GBZ113" s="52"/>
      <c r="GCA113" s="28"/>
      <c r="GCB113" s="28"/>
      <c r="GCC113" s="28"/>
      <c r="GCD113" s="28"/>
      <c r="GCE113" s="52"/>
      <c r="GCF113" s="51"/>
      <c r="GCG113" s="51"/>
      <c r="GCH113" s="51"/>
      <c r="GCI113" s="47"/>
      <c r="GCJ113" s="52"/>
      <c r="GCK113" s="52"/>
      <c r="GCL113" s="52"/>
      <c r="GCM113" s="28"/>
      <c r="GCN113" s="28"/>
      <c r="GCO113" s="28"/>
      <c r="GCP113" s="52"/>
      <c r="GCQ113" s="28"/>
      <c r="GCR113" s="28"/>
      <c r="GCS113" s="28"/>
      <c r="GCT113" s="28"/>
      <c r="GCU113" s="52"/>
      <c r="GCV113" s="51"/>
      <c r="GCW113" s="51"/>
      <c r="GCX113" s="51"/>
      <c r="GCY113" s="47"/>
      <c r="GCZ113" s="52"/>
      <c r="GDA113" s="52"/>
      <c r="GDB113" s="52"/>
      <c r="GDC113" s="28"/>
      <c r="GDD113" s="28"/>
      <c r="GDE113" s="28"/>
      <c r="GDF113" s="52"/>
      <c r="GDG113" s="28"/>
      <c r="GDH113" s="28"/>
      <c r="GDI113" s="28"/>
      <c r="GDJ113" s="28"/>
      <c r="GDK113" s="52"/>
      <c r="GDL113" s="51"/>
      <c r="GDM113" s="51"/>
      <c r="GDN113" s="51"/>
      <c r="GDO113" s="47"/>
      <c r="GDP113" s="52"/>
      <c r="GDQ113" s="52"/>
      <c r="GDR113" s="52"/>
      <c r="GDS113" s="28"/>
      <c r="GDT113" s="28"/>
      <c r="GDU113" s="28"/>
      <c r="GDV113" s="52"/>
      <c r="GDW113" s="28"/>
      <c r="GDX113" s="28"/>
      <c r="GDY113" s="28"/>
      <c r="GDZ113" s="28"/>
      <c r="GEA113" s="52"/>
      <c r="GEB113" s="51"/>
      <c r="GEC113" s="51"/>
      <c r="GED113" s="51"/>
      <c r="GEE113" s="47"/>
      <c r="GEF113" s="52"/>
      <c r="GEG113" s="52"/>
      <c r="GEH113" s="52"/>
      <c r="GEI113" s="28"/>
      <c r="GEJ113" s="28"/>
      <c r="GEK113" s="28"/>
      <c r="GEL113" s="52"/>
      <c r="GEM113" s="28"/>
      <c r="GEN113" s="28"/>
      <c r="GEO113" s="28"/>
      <c r="GEP113" s="28"/>
      <c r="GEQ113" s="52"/>
      <c r="GER113" s="51"/>
      <c r="GES113" s="51"/>
      <c r="GET113" s="51"/>
      <c r="GEU113" s="47"/>
      <c r="GEV113" s="52"/>
      <c r="GEW113" s="52"/>
      <c r="GEX113" s="52"/>
      <c r="GEY113" s="28"/>
      <c r="GEZ113" s="28"/>
      <c r="GFA113" s="28"/>
      <c r="GFB113" s="52"/>
      <c r="GFC113" s="28"/>
      <c r="GFD113" s="28"/>
      <c r="GFE113" s="28"/>
      <c r="GFF113" s="28"/>
      <c r="GFG113" s="52"/>
      <c r="GFH113" s="51"/>
      <c r="GFI113" s="51"/>
      <c r="GFJ113" s="51"/>
      <c r="GFK113" s="47"/>
      <c r="GFL113" s="52"/>
      <c r="GFM113" s="52"/>
      <c r="GFN113" s="52"/>
      <c r="GFO113" s="28"/>
      <c r="GFP113" s="28"/>
      <c r="GFQ113" s="28"/>
      <c r="GFR113" s="52"/>
      <c r="GFS113" s="28"/>
      <c r="GFT113" s="28"/>
      <c r="GFU113" s="28"/>
      <c r="GFV113" s="28"/>
      <c r="GFW113" s="52"/>
      <c r="GFX113" s="51"/>
      <c r="GFY113" s="51"/>
      <c r="GFZ113" s="51"/>
      <c r="GGA113" s="47"/>
      <c r="GGB113" s="52"/>
      <c r="GGC113" s="52"/>
      <c r="GGD113" s="52"/>
      <c r="GGE113" s="28"/>
      <c r="GGF113" s="28"/>
      <c r="GGG113" s="28"/>
      <c r="GGH113" s="52"/>
      <c r="GGI113" s="28"/>
      <c r="GGJ113" s="28"/>
      <c r="GGK113" s="28"/>
      <c r="GGL113" s="28"/>
      <c r="GGM113" s="52"/>
      <c r="GGN113" s="51"/>
      <c r="GGO113" s="51"/>
      <c r="GGP113" s="51"/>
      <c r="GGQ113" s="47"/>
      <c r="GGR113" s="52"/>
      <c r="GGS113" s="52"/>
      <c r="GGT113" s="52"/>
      <c r="GGU113" s="28"/>
      <c r="GGV113" s="28"/>
      <c r="GGW113" s="28"/>
      <c r="GGX113" s="52"/>
      <c r="GGY113" s="28"/>
      <c r="GGZ113" s="28"/>
      <c r="GHA113" s="28"/>
      <c r="GHB113" s="28"/>
      <c r="GHC113" s="52"/>
      <c r="GHD113" s="51"/>
      <c r="GHE113" s="51"/>
      <c r="GHF113" s="51"/>
      <c r="GHG113" s="47"/>
      <c r="GHH113" s="52"/>
      <c r="GHI113" s="52"/>
      <c r="GHJ113" s="52"/>
      <c r="GHK113" s="28"/>
      <c r="GHL113" s="28"/>
      <c r="GHM113" s="28"/>
      <c r="GHN113" s="52"/>
      <c r="GHO113" s="28"/>
      <c r="GHP113" s="28"/>
      <c r="GHQ113" s="28"/>
      <c r="GHR113" s="28"/>
      <c r="GHS113" s="52"/>
      <c r="GHT113" s="51"/>
      <c r="GHU113" s="51"/>
      <c r="GHV113" s="51"/>
      <c r="GHW113" s="47"/>
      <c r="GHX113" s="52"/>
      <c r="GHY113" s="52"/>
      <c r="GHZ113" s="52"/>
      <c r="GIA113" s="28"/>
      <c r="GIB113" s="28"/>
      <c r="GIC113" s="28"/>
      <c r="GID113" s="52"/>
      <c r="GIE113" s="28"/>
      <c r="GIF113" s="28"/>
      <c r="GIG113" s="28"/>
      <c r="GIH113" s="28"/>
      <c r="GII113" s="52"/>
      <c r="GIJ113" s="51"/>
      <c r="GIK113" s="51"/>
      <c r="GIL113" s="51"/>
      <c r="GIM113" s="47"/>
      <c r="GIN113" s="52"/>
      <c r="GIO113" s="52"/>
      <c r="GIP113" s="52"/>
      <c r="GIQ113" s="28"/>
      <c r="GIR113" s="28"/>
      <c r="GIS113" s="28"/>
      <c r="GIT113" s="52"/>
      <c r="GIU113" s="28"/>
      <c r="GIV113" s="28"/>
      <c r="GIW113" s="28"/>
      <c r="GIX113" s="28"/>
      <c r="GIY113" s="52"/>
      <c r="GIZ113" s="51"/>
      <c r="GJA113" s="51"/>
      <c r="GJB113" s="51"/>
      <c r="GJC113" s="47"/>
      <c r="GJD113" s="52"/>
      <c r="GJE113" s="52"/>
      <c r="GJF113" s="52"/>
      <c r="GJG113" s="28"/>
      <c r="GJH113" s="28"/>
      <c r="GJI113" s="28"/>
      <c r="GJJ113" s="52"/>
      <c r="GJK113" s="28"/>
      <c r="GJL113" s="28"/>
      <c r="GJM113" s="28"/>
      <c r="GJN113" s="28"/>
      <c r="GJO113" s="52"/>
      <c r="GJP113" s="51"/>
      <c r="GJQ113" s="51"/>
      <c r="GJR113" s="51"/>
      <c r="GJS113" s="47"/>
      <c r="GJT113" s="52"/>
      <c r="GJU113" s="52"/>
      <c r="GJV113" s="52"/>
      <c r="GJW113" s="28"/>
      <c r="GJX113" s="28"/>
      <c r="GJY113" s="28"/>
      <c r="GJZ113" s="52"/>
      <c r="GKA113" s="28"/>
      <c r="GKB113" s="28"/>
      <c r="GKC113" s="28"/>
      <c r="GKD113" s="28"/>
      <c r="GKE113" s="52"/>
      <c r="GKF113" s="51"/>
      <c r="GKG113" s="51"/>
      <c r="GKH113" s="51"/>
      <c r="GKI113" s="47"/>
      <c r="GKJ113" s="52"/>
      <c r="GKK113" s="52"/>
      <c r="GKL113" s="52"/>
      <c r="GKM113" s="28"/>
      <c r="GKN113" s="28"/>
      <c r="GKO113" s="28"/>
      <c r="GKP113" s="52"/>
      <c r="GKQ113" s="28"/>
      <c r="GKR113" s="28"/>
      <c r="GKS113" s="28"/>
      <c r="GKT113" s="28"/>
      <c r="GKU113" s="52"/>
      <c r="GKV113" s="51"/>
      <c r="GKW113" s="51"/>
      <c r="GKX113" s="51"/>
      <c r="GKY113" s="47"/>
      <c r="GKZ113" s="52"/>
      <c r="GLA113" s="52"/>
      <c r="GLB113" s="52"/>
      <c r="GLC113" s="28"/>
      <c r="GLD113" s="28"/>
      <c r="GLE113" s="28"/>
      <c r="GLF113" s="52"/>
      <c r="GLG113" s="28"/>
      <c r="GLH113" s="28"/>
      <c r="GLI113" s="28"/>
      <c r="GLJ113" s="28"/>
      <c r="GLK113" s="52"/>
      <c r="GLL113" s="51"/>
      <c r="GLM113" s="51"/>
      <c r="GLN113" s="51"/>
      <c r="GLO113" s="47"/>
      <c r="GLP113" s="52"/>
      <c r="GLQ113" s="52"/>
      <c r="GLR113" s="52"/>
      <c r="GLS113" s="28"/>
      <c r="GLT113" s="28"/>
      <c r="GLU113" s="28"/>
      <c r="GLV113" s="52"/>
      <c r="GLW113" s="28"/>
      <c r="GLX113" s="28"/>
      <c r="GLY113" s="28"/>
      <c r="GLZ113" s="28"/>
      <c r="GMA113" s="52"/>
      <c r="GMB113" s="51"/>
      <c r="GMC113" s="51"/>
      <c r="GMD113" s="51"/>
      <c r="GME113" s="47"/>
      <c r="GMF113" s="52"/>
      <c r="GMG113" s="52"/>
      <c r="GMH113" s="52"/>
      <c r="GMI113" s="28"/>
      <c r="GMJ113" s="28"/>
      <c r="GMK113" s="28"/>
      <c r="GML113" s="52"/>
      <c r="GMM113" s="28"/>
      <c r="GMN113" s="28"/>
      <c r="GMO113" s="28"/>
      <c r="GMP113" s="28"/>
      <c r="GMQ113" s="52"/>
      <c r="GMR113" s="51"/>
      <c r="GMS113" s="51"/>
      <c r="GMT113" s="51"/>
      <c r="GMU113" s="47"/>
      <c r="GMV113" s="52"/>
      <c r="GMW113" s="52"/>
      <c r="GMX113" s="52"/>
      <c r="GMY113" s="28"/>
      <c r="GMZ113" s="28"/>
      <c r="GNA113" s="28"/>
      <c r="GNB113" s="52"/>
      <c r="GNC113" s="28"/>
      <c r="GND113" s="28"/>
      <c r="GNE113" s="28"/>
      <c r="GNF113" s="28"/>
      <c r="GNG113" s="52"/>
      <c r="GNH113" s="51"/>
      <c r="GNI113" s="51"/>
      <c r="GNJ113" s="51"/>
      <c r="GNK113" s="47"/>
      <c r="GNL113" s="52"/>
      <c r="GNM113" s="52"/>
      <c r="GNN113" s="52"/>
      <c r="GNO113" s="28"/>
      <c r="GNP113" s="28"/>
      <c r="GNQ113" s="28"/>
      <c r="GNR113" s="52"/>
      <c r="GNS113" s="28"/>
      <c r="GNT113" s="28"/>
      <c r="GNU113" s="28"/>
      <c r="GNV113" s="28"/>
      <c r="GNW113" s="52"/>
      <c r="GNX113" s="51"/>
      <c r="GNY113" s="51"/>
      <c r="GNZ113" s="51"/>
      <c r="GOA113" s="47"/>
      <c r="GOB113" s="52"/>
      <c r="GOC113" s="52"/>
      <c r="GOD113" s="52"/>
      <c r="GOE113" s="28"/>
      <c r="GOF113" s="28"/>
      <c r="GOG113" s="28"/>
      <c r="GOH113" s="52"/>
      <c r="GOI113" s="28"/>
      <c r="GOJ113" s="28"/>
      <c r="GOK113" s="28"/>
      <c r="GOL113" s="28"/>
      <c r="GOM113" s="52"/>
      <c r="GON113" s="51"/>
      <c r="GOO113" s="51"/>
      <c r="GOP113" s="51"/>
      <c r="GOQ113" s="47"/>
      <c r="GOR113" s="52"/>
      <c r="GOS113" s="52"/>
      <c r="GOT113" s="52"/>
      <c r="GOU113" s="28"/>
      <c r="GOV113" s="28"/>
      <c r="GOW113" s="28"/>
      <c r="GOX113" s="52"/>
      <c r="GOY113" s="28"/>
      <c r="GOZ113" s="28"/>
      <c r="GPA113" s="28"/>
      <c r="GPB113" s="28"/>
      <c r="GPC113" s="52"/>
      <c r="GPD113" s="51"/>
      <c r="GPE113" s="51"/>
      <c r="GPF113" s="51"/>
      <c r="GPG113" s="47"/>
      <c r="GPH113" s="52"/>
      <c r="GPI113" s="52"/>
      <c r="GPJ113" s="52"/>
      <c r="GPK113" s="28"/>
      <c r="GPL113" s="28"/>
      <c r="GPM113" s="28"/>
      <c r="GPN113" s="52"/>
      <c r="GPO113" s="28"/>
      <c r="GPP113" s="28"/>
      <c r="GPQ113" s="28"/>
      <c r="GPR113" s="28"/>
      <c r="GPS113" s="52"/>
      <c r="GPT113" s="51"/>
      <c r="GPU113" s="51"/>
      <c r="GPV113" s="51"/>
      <c r="GPW113" s="47"/>
      <c r="GPX113" s="52"/>
      <c r="GPY113" s="52"/>
      <c r="GPZ113" s="52"/>
      <c r="GQA113" s="28"/>
      <c r="GQB113" s="28"/>
      <c r="GQC113" s="28"/>
      <c r="GQD113" s="52"/>
      <c r="GQE113" s="28"/>
      <c r="GQF113" s="28"/>
      <c r="GQG113" s="28"/>
      <c r="GQH113" s="28"/>
      <c r="GQI113" s="52"/>
      <c r="GQJ113" s="51"/>
      <c r="GQK113" s="51"/>
      <c r="GQL113" s="51"/>
      <c r="GQM113" s="47"/>
      <c r="GQN113" s="52"/>
      <c r="GQO113" s="52"/>
      <c r="GQP113" s="52"/>
      <c r="GQQ113" s="28"/>
      <c r="GQR113" s="28"/>
      <c r="GQS113" s="28"/>
      <c r="GQT113" s="52"/>
      <c r="GQU113" s="28"/>
      <c r="GQV113" s="28"/>
      <c r="GQW113" s="28"/>
      <c r="GQX113" s="28"/>
      <c r="GQY113" s="52"/>
      <c r="GQZ113" s="51"/>
      <c r="GRA113" s="51"/>
      <c r="GRB113" s="51"/>
      <c r="GRC113" s="47"/>
      <c r="GRD113" s="52"/>
      <c r="GRE113" s="52"/>
      <c r="GRF113" s="52"/>
      <c r="GRG113" s="28"/>
      <c r="GRH113" s="28"/>
      <c r="GRI113" s="28"/>
      <c r="GRJ113" s="52"/>
      <c r="GRK113" s="28"/>
      <c r="GRL113" s="28"/>
      <c r="GRM113" s="28"/>
      <c r="GRN113" s="28"/>
      <c r="GRO113" s="52"/>
      <c r="GRP113" s="51"/>
      <c r="GRQ113" s="51"/>
      <c r="GRR113" s="51"/>
      <c r="GRS113" s="47"/>
      <c r="GRT113" s="52"/>
      <c r="GRU113" s="52"/>
      <c r="GRV113" s="52"/>
      <c r="GRW113" s="28"/>
      <c r="GRX113" s="28"/>
      <c r="GRY113" s="28"/>
      <c r="GRZ113" s="52"/>
      <c r="GSA113" s="28"/>
      <c r="GSB113" s="28"/>
      <c r="GSC113" s="28"/>
      <c r="GSD113" s="28"/>
      <c r="GSE113" s="52"/>
      <c r="GSF113" s="51"/>
      <c r="GSG113" s="51"/>
      <c r="GSH113" s="51"/>
      <c r="GSI113" s="47"/>
      <c r="GSJ113" s="52"/>
      <c r="GSK113" s="52"/>
      <c r="GSL113" s="52"/>
      <c r="GSM113" s="28"/>
      <c r="GSN113" s="28"/>
      <c r="GSO113" s="28"/>
      <c r="GSP113" s="52"/>
      <c r="GSQ113" s="28"/>
      <c r="GSR113" s="28"/>
      <c r="GSS113" s="28"/>
      <c r="GST113" s="28"/>
      <c r="GSU113" s="52"/>
      <c r="GSV113" s="51"/>
      <c r="GSW113" s="51"/>
      <c r="GSX113" s="51"/>
      <c r="GSY113" s="47"/>
      <c r="GSZ113" s="52"/>
      <c r="GTA113" s="52"/>
      <c r="GTB113" s="52"/>
      <c r="GTC113" s="28"/>
      <c r="GTD113" s="28"/>
      <c r="GTE113" s="28"/>
      <c r="GTF113" s="52"/>
      <c r="GTG113" s="28"/>
      <c r="GTH113" s="28"/>
      <c r="GTI113" s="28"/>
      <c r="GTJ113" s="28"/>
      <c r="GTK113" s="52"/>
      <c r="GTL113" s="51"/>
      <c r="GTM113" s="51"/>
      <c r="GTN113" s="51"/>
      <c r="GTO113" s="47"/>
      <c r="GTP113" s="52"/>
      <c r="GTQ113" s="52"/>
      <c r="GTR113" s="52"/>
      <c r="GTS113" s="28"/>
      <c r="GTT113" s="28"/>
      <c r="GTU113" s="28"/>
      <c r="GTV113" s="52"/>
      <c r="GTW113" s="28"/>
      <c r="GTX113" s="28"/>
      <c r="GTY113" s="28"/>
      <c r="GTZ113" s="28"/>
      <c r="GUA113" s="52"/>
      <c r="GUB113" s="51"/>
      <c r="GUC113" s="51"/>
      <c r="GUD113" s="51"/>
      <c r="GUE113" s="47"/>
      <c r="GUF113" s="52"/>
      <c r="GUG113" s="52"/>
      <c r="GUH113" s="52"/>
      <c r="GUI113" s="28"/>
      <c r="GUJ113" s="28"/>
      <c r="GUK113" s="28"/>
      <c r="GUL113" s="52"/>
      <c r="GUM113" s="28"/>
      <c r="GUN113" s="28"/>
      <c r="GUO113" s="28"/>
      <c r="GUP113" s="28"/>
      <c r="GUQ113" s="52"/>
      <c r="GUR113" s="51"/>
      <c r="GUS113" s="51"/>
      <c r="GUT113" s="51"/>
      <c r="GUU113" s="47"/>
      <c r="GUV113" s="52"/>
      <c r="GUW113" s="52"/>
      <c r="GUX113" s="52"/>
      <c r="GUY113" s="28"/>
      <c r="GUZ113" s="28"/>
      <c r="GVA113" s="28"/>
      <c r="GVB113" s="52"/>
      <c r="GVC113" s="28"/>
      <c r="GVD113" s="28"/>
      <c r="GVE113" s="28"/>
      <c r="GVF113" s="28"/>
      <c r="GVG113" s="52"/>
      <c r="GVH113" s="51"/>
      <c r="GVI113" s="51"/>
      <c r="GVJ113" s="51"/>
      <c r="GVK113" s="47"/>
      <c r="GVL113" s="52"/>
      <c r="GVM113" s="52"/>
      <c r="GVN113" s="52"/>
      <c r="GVO113" s="28"/>
      <c r="GVP113" s="28"/>
      <c r="GVQ113" s="28"/>
      <c r="GVR113" s="52"/>
      <c r="GVS113" s="28"/>
      <c r="GVT113" s="28"/>
      <c r="GVU113" s="28"/>
      <c r="GVV113" s="28"/>
      <c r="GVW113" s="52"/>
      <c r="GVX113" s="51"/>
      <c r="GVY113" s="51"/>
      <c r="GVZ113" s="51"/>
      <c r="GWA113" s="47"/>
      <c r="GWB113" s="52"/>
      <c r="GWC113" s="52"/>
      <c r="GWD113" s="52"/>
      <c r="GWE113" s="28"/>
      <c r="GWF113" s="28"/>
      <c r="GWG113" s="28"/>
      <c r="GWH113" s="52"/>
      <c r="GWI113" s="28"/>
      <c r="GWJ113" s="28"/>
      <c r="GWK113" s="28"/>
      <c r="GWL113" s="28"/>
      <c r="GWM113" s="52"/>
      <c r="GWN113" s="51"/>
      <c r="GWO113" s="51"/>
      <c r="GWP113" s="51"/>
      <c r="GWQ113" s="47"/>
      <c r="GWR113" s="52"/>
      <c r="GWS113" s="52"/>
      <c r="GWT113" s="52"/>
      <c r="GWU113" s="28"/>
      <c r="GWV113" s="28"/>
      <c r="GWW113" s="28"/>
      <c r="GWX113" s="52"/>
      <c r="GWY113" s="28"/>
      <c r="GWZ113" s="28"/>
      <c r="GXA113" s="28"/>
      <c r="GXB113" s="28"/>
      <c r="GXC113" s="52"/>
      <c r="GXD113" s="51"/>
      <c r="GXE113" s="51"/>
      <c r="GXF113" s="51"/>
      <c r="GXG113" s="47"/>
      <c r="GXH113" s="52"/>
      <c r="GXI113" s="52"/>
      <c r="GXJ113" s="52"/>
      <c r="GXK113" s="28"/>
      <c r="GXL113" s="28"/>
      <c r="GXM113" s="28"/>
      <c r="GXN113" s="52"/>
      <c r="GXO113" s="28"/>
      <c r="GXP113" s="28"/>
      <c r="GXQ113" s="28"/>
      <c r="GXR113" s="28"/>
      <c r="GXS113" s="52"/>
      <c r="GXT113" s="51"/>
      <c r="GXU113" s="51"/>
      <c r="GXV113" s="51"/>
      <c r="GXW113" s="47"/>
      <c r="GXX113" s="52"/>
      <c r="GXY113" s="52"/>
      <c r="GXZ113" s="52"/>
      <c r="GYA113" s="28"/>
      <c r="GYB113" s="28"/>
      <c r="GYC113" s="28"/>
      <c r="GYD113" s="52"/>
      <c r="GYE113" s="28"/>
      <c r="GYF113" s="28"/>
      <c r="GYG113" s="28"/>
      <c r="GYH113" s="28"/>
      <c r="GYI113" s="52"/>
      <c r="GYJ113" s="51"/>
      <c r="GYK113" s="51"/>
      <c r="GYL113" s="51"/>
      <c r="GYM113" s="47"/>
      <c r="GYN113" s="52"/>
      <c r="GYO113" s="52"/>
      <c r="GYP113" s="52"/>
      <c r="GYQ113" s="28"/>
      <c r="GYR113" s="28"/>
      <c r="GYS113" s="28"/>
      <c r="GYT113" s="52"/>
      <c r="GYU113" s="28"/>
      <c r="GYV113" s="28"/>
      <c r="GYW113" s="28"/>
      <c r="GYX113" s="28"/>
      <c r="GYY113" s="52"/>
      <c r="GYZ113" s="51"/>
      <c r="GZA113" s="51"/>
      <c r="GZB113" s="51"/>
      <c r="GZC113" s="47"/>
      <c r="GZD113" s="52"/>
      <c r="GZE113" s="52"/>
      <c r="GZF113" s="52"/>
      <c r="GZG113" s="28"/>
      <c r="GZH113" s="28"/>
      <c r="GZI113" s="28"/>
      <c r="GZJ113" s="52"/>
      <c r="GZK113" s="28"/>
      <c r="GZL113" s="28"/>
      <c r="GZM113" s="28"/>
      <c r="GZN113" s="28"/>
      <c r="GZO113" s="52"/>
      <c r="GZP113" s="51"/>
      <c r="GZQ113" s="51"/>
      <c r="GZR113" s="51"/>
      <c r="GZS113" s="47"/>
      <c r="GZT113" s="52"/>
      <c r="GZU113" s="52"/>
      <c r="GZV113" s="52"/>
      <c r="GZW113" s="28"/>
      <c r="GZX113" s="28"/>
      <c r="GZY113" s="28"/>
      <c r="GZZ113" s="52"/>
      <c r="HAA113" s="28"/>
      <c r="HAB113" s="28"/>
      <c r="HAC113" s="28"/>
      <c r="HAD113" s="28"/>
      <c r="HAE113" s="52"/>
      <c r="HAF113" s="51"/>
      <c r="HAG113" s="51"/>
      <c r="HAH113" s="51"/>
      <c r="HAI113" s="47"/>
      <c r="HAJ113" s="52"/>
      <c r="HAK113" s="52"/>
      <c r="HAL113" s="52"/>
      <c r="HAM113" s="28"/>
      <c r="HAN113" s="28"/>
      <c r="HAO113" s="28"/>
      <c r="HAP113" s="52"/>
      <c r="HAQ113" s="28"/>
      <c r="HAR113" s="28"/>
      <c r="HAS113" s="28"/>
      <c r="HAT113" s="28"/>
      <c r="HAU113" s="52"/>
      <c r="HAV113" s="51"/>
      <c r="HAW113" s="51"/>
      <c r="HAX113" s="51"/>
      <c r="HAY113" s="47"/>
      <c r="HAZ113" s="52"/>
      <c r="HBA113" s="52"/>
      <c r="HBB113" s="52"/>
      <c r="HBC113" s="28"/>
      <c r="HBD113" s="28"/>
      <c r="HBE113" s="28"/>
      <c r="HBF113" s="52"/>
      <c r="HBG113" s="28"/>
      <c r="HBH113" s="28"/>
      <c r="HBI113" s="28"/>
      <c r="HBJ113" s="28"/>
      <c r="HBK113" s="52"/>
      <c r="HBL113" s="51"/>
      <c r="HBM113" s="51"/>
      <c r="HBN113" s="51"/>
      <c r="HBO113" s="47"/>
      <c r="HBP113" s="52"/>
      <c r="HBQ113" s="52"/>
      <c r="HBR113" s="52"/>
      <c r="HBS113" s="28"/>
      <c r="HBT113" s="28"/>
      <c r="HBU113" s="28"/>
      <c r="HBV113" s="52"/>
      <c r="HBW113" s="28"/>
      <c r="HBX113" s="28"/>
      <c r="HBY113" s="28"/>
      <c r="HBZ113" s="28"/>
      <c r="HCA113" s="52"/>
      <c r="HCB113" s="51"/>
      <c r="HCC113" s="51"/>
      <c r="HCD113" s="51"/>
      <c r="HCE113" s="47"/>
      <c r="HCF113" s="52"/>
      <c r="HCG113" s="52"/>
      <c r="HCH113" s="52"/>
      <c r="HCI113" s="28"/>
      <c r="HCJ113" s="28"/>
      <c r="HCK113" s="28"/>
      <c r="HCL113" s="52"/>
      <c r="HCM113" s="28"/>
      <c r="HCN113" s="28"/>
      <c r="HCO113" s="28"/>
      <c r="HCP113" s="28"/>
      <c r="HCQ113" s="52"/>
      <c r="HCR113" s="51"/>
      <c r="HCS113" s="51"/>
      <c r="HCT113" s="51"/>
      <c r="HCU113" s="47"/>
      <c r="HCV113" s="52"/>
      <c r="HCW113" s="52"/>
      <c r="HCX113" s="52"/>
      <c r="HCY113" s="28"/>
      <c r="HCZ113" s="28"/>
      <c r="HDA113" s="28"/>
      <c r="HDB113" s="52"/>
      <c r="HDC113" s="28"/>
      <c r="HDD113" s="28"/>
      <c r="HDE113" s="28"/>
      <c r="HDF113" s="28"/>
      <c r="HDG113" s="52"/>
      <c r="HDH113" s="51"/>
      <c r="HDI113" s="51"/>
      <c r="HDJ113" s="51"/>
      <c r="HDK113" s="47"/>
      <c r="HDL113" s="52"/>
      <c r="HDM113" s="52"/>
      <c r="HDN113" s="52"/>
      <c r="HDO113" s="28"/>
      <c r="HDP113" s="28"/>
      <c r="HDQ113" s="28"/>
      <c r="HDR113" s="52"/>
      <c r="HDS113" s="28"/>
      <c r="HDT113" s="28"/>
      <c r="HDU113" s="28"/>
      <c r="HDV113" s="28"/>
      <c r="HDW113" s="52"/>
      <c r="HDX113" s="51"/>
      <c r="HDY113" s="51"/>
      <c r="HDZ113" s="51"/>
      <c r="HEA113" s="47"/>
      <c r="HEB113" s="52"/>
      <c r="HEC113" s="52"/>
      <c r="HED113" s="52"/>
      <c r="HEE113" s="28"/>
      <c r="HEF113" s="28"/>
      <c r="HEG113" s="28"/>
      <c r="HEH113" s="52"/>
      <c r="HEI113" s="28"/>
      <c r="HEJ113" s="28"/>
      <c r="HEK113" s="28"/>
      <c r="HEL113" s="28"/>
      <c r="HEM113" s="52"/>
      <c r="HEN113" s="51"/>
      <c r="HEO113" s="51"/>
      <c r="HEP113" s="51"/>
      <c r="HEQ113" s="47"/>
      <c r="HER113" s="52"/>
      <c r="HES113" s="52"/>
      <c r="HET113" s="52"/>
      <c r="HEU113" s="28"/>
      <c r="HEV113" s="28"/>
      <c r="HEW113" s="28"/>
      <c r="HEX113" s="52"/>
      <c r="HEY113" s="28"/>
      <c r="HEZ113" s="28"/>
      <c r="HFA113" s="28"/>
      <c r="HFB113" s="28"/>
      <c r="HFC113" s="52"/>
      <c r="HFD113" s="51"/>
      <c r="HFE113" s="51"/>
      <c r="HFF113" s="51"/>
      <c r="HFG113" s="47"/>
      <c r="HFH113" s="52"/>
      <c r="HFI113" s="52"/>
      <c r="HFJ113" s="52"/>
      <c r="HFK113" s="28"/>
      <c r="HFL113" s="28"/>
      <c r="HFM113" s="28"/>
      <c r="HFN113" s="52"/>
      <c r="HFO113" s="28"/>
      <c r="HFP113" s="28"/>
      <c r="HFQ113" s="28"/>
      <c r="HFR113" s="28"/>
      <c r="HFS113" s="52"/>
      <c r="HFT113" s="51"/>
      <c r="HFU113" s="51"/>
      <c r="HFV113" s="51"/>
      <c r="HFW113" s="47"/>
      <c r="HFX113" s="52"/>
      <c r="HFY113" s="52"/>
      <c r="HFZ113" s="52"/>
      <c r="HGA113" s="28"/>
      <c r="HGB113" s="28"/>
      <c r="HGC113" s="28"/>
      <c r="HGD113" s="52"/>
      <c r="HGE113" s="28"/>
      <c r="HGF113" s="28"/>
      <c r="HGG113" s="28"/>
      <c r="HGH113" s="28"/>
      <c r="HGI113" s="52"/>
      <c r="HGJ113" s="51"/>
      <c r="HGK113" s="51"/>
      <c r="HGL113" s="51"/>
      <c r="HGM113" s="47"/>
      <c r="HGN113" s="52"/>
      <c r="HGO113" s="52"/>
      <c r="HGP113" s="52"/>
      <c r="HGQ113" s="28"/>
      <c r="HGR113" s="28"/>
      <c r="HGS113" s="28"/>
      <c r="HGT113" s="52"/>
      <c r="HGU113" s="28"/>
      <c r="HGV113" s="28"/>
      <c r="HGW113" s="28"/>
      <c r="HGX113" s="28"/>
      <c r="HGY113" s="52"/>
      <c r="HGZ113" s="51"/>
      <c r="HHA113" s="51"/>
      <c r="HHB113" s="51"/>
      <c r="HHC113" s="47"/>
      <c r="HHD113" s="52"/>
      <c r="HHE113" s="52"/>
      <c r="HHF113" s="52"/>
      <c r="HHG113" s="28"/>
      <c r="HHH113" s="28"/>
      <c r="HHI113" s="28"/>
      <c r="HHJ113" s="52"/>
      <c r="HHK113" s="28"/>
      <c r="HHL113" s="28"/>
      <c r="HHM113" s="28"/>
      <c r="HHN113" s="28"/>
      <c r="HHO113" s="52"/>
      <c r="HHP113" s="51"/>
      <c r="HHQ113" s="51"/>
      <c r="HHR113" s="51"/>
      <c r="HHS113" s="47"/>
      <c r="HHT113" s="52"/>
      <c r="HHU113" s="52"/>
      <c r="HHV113" s="52"/>
      <c r="HHW113" s="28"/>
      <c r="HHX113" s="28"/>
      <c r="HHY113" s="28"/>
      <c r="HHZ113" s="52"/>
      <c r="HIA113" s="28"/>
      <c r="HIB113" s="28"/>
      <c r="HIC113" s="28"/>
      <c r="HID113" s="28"/>
      <c r="HIE113" s="52"/>
      <c r="HIF113" s="51"/>
      <c r="HIG113" s="51"/>
      <c r="HIH113" s="51"/>
      <c r="HII113" s="47"/>
      <c r="HIJ113" s="52"/>
      <c r="HIK113" s="52"/>
      <c r="HIL113" s="52"/>
      <c r="HIM113" s="28"/>
      <c r="HIN113" s="28"/>
      <c r="HIO113" s="28"/>
      <c r="HIP113" s="52"/>
      <c r="HIQ113" s="28"/>
      <c r="HIR113" s="28"/>
      <c r="HIS113" s="28"/>
      <c r="HIT113" s="28"/>
      <c r="HIU113" s="52"/>
      <c r="HIV113" s="51"/>
      <c r="HIW113" s="51"/>
      <c r="HIX113" s="51"/>
      <c r="HIY113" s="47"/>
      <c r="HIZ113" s="52"/>
      <c r="HJA113" s="52"/>
      <c r="HJB113" s="52"/>
      <c r="HJC113" s="28"/>
      <c r="HJD113" s="28"/>
      <c r="HJE113" s="28"/>
      <c r="HJF113" s="52"/>
      <c r="HJG113" s="28"/>
      <c r="HJH113" s="28"/>
      <c r="HJI113" s="28"/>
      <c r="HJJ113" s="28"/>
      <c r="HJK113" s="52"/>
      <c r="HJL113" s="51"/>
      <c r="HJM113" s="51"/>
      <c r="HJN113" s="51"/>
      <c r="HJO113" s="47"/>
      <c r="HJP113" s="52"/>
      <c r="HJQ113" s="52"/>
      <c r="HJR113" s="52"/>
      <c r="HJS113" s="28"/>
      <c r="HJT113" s="28"/>
      <c r="HJU113" s="28"/>
      <c r="HJV113" s="52"/>
      <c r="HJW113" s="28"/>
      <c r="HJX113" s="28"/>
      <c r="HJY113" s="28"/>
      <c r="HJZ113" s="28"/>
      <c r="HKA113" s="52"/>
      <c r="HKB113" s="51"/>
      <c r="HKC113" s="51"/>
      <c r="HKD113" s="51"/>
      <c r="HKE113" s="47"/>
      <c r="HKF113" s="52"/>
      <c r="HKG113" s="52"/>
      <c r="HKH113" s="52"/>
      <c r="HKI113" s="28"/>
      <c r="HKJ113" s="28"/>
      <c r="HKK113" s="28"/>
      <c r="HKL113" s="52"/>
      <c r="HKM113" s="28"/>
      <c r="HKN113" s="28"/>
      <c r="HKO113" s="28"/>
      <c r="HKP113" s="28"/>
      <c r="HKQ113" s="52"/>
      <c r="HKR113" s="51"/>
      <c r="HKS113" s="51"/>
      <c r="HKT113" s="51"/>
      <c r="HKU113" s="47"/>
      <c r="HKV113" s="52"/>
      <c r="HKW113" s="52"/>
      <c r="HKX113" s="52"/>
      <c r="HKY113" s="28"/>
      <c r="HKZ113" s="28"/>
      <c r="HLA113" s="28"/>
      <c r="HLB113" s="52"/>
      <c r="HLC113" s="28"/>
      <c r="HLD113" s="28"/>
      <c r="HLE113" s="28"/>
      <c r="HLF113" s="28"/>
      <c r="HLG113" s="52"/>
      <c r="HLH113" s="51"/>
      <c r="HLI113" s="51"/>
      <c r="HLJ113" s="51"/>
      <c r="HLK113" s="47"/>
      <c r="HLL113" s="52"/>
      <c r="HLM113" s="52"/>
      <c r="HLN113" s="52"/>
      <c r="HLO113" s="28"/>
      <c r="HLP113" s="28"/>
      <c r="HLQ113" s="28"/>
      <c r="HLR113" s="52"/>
      <c r="HLS113" s="28"/>
      <c r="HLT113" s="28"/>
      <c r="HLU113" s="28"/>
      <c r="HLV113" s="28"/>
      <c r="HLW113" s="52"/>
      <c r="HLX113" s="51"/>
      <c r="HLY113" s="51"/>
      <c r="HLZ113" s="51"/>
      <c r="HMA113" s="47"/>
      <c r="HMB113" s="52"/>
      <c r="HMC113" s="52"/>
      <c r="HMD113" s="52"/>
      <c r="HME113" s="28"/>
      <c r="HMF113" s="28"/>
      <c r="HMG113" s="28"/>
      <c r="HMH113" s="52"/>
      <c r="HMI113" s="28"/>
      <c r="HMJ113" s="28"/>
      <c r="HMK113" s="28"/>
      <c r="HML113" s="28"/>
      <c r="HMM113" s="52"/>
      <c r="HMN113" s="51"/>
      <c r="HMO113" s="51"/>
      <c r="HMP113" s="51"/>
      <c r="HMQ113" s="47"/>
      <c r="HMR113" s="52"/>
      <c r="HMS113" s="52"/>
      <c r="HMT113" s="52"/>
      <c r="HMU113" s="28"/>
      <c r="HMV113" s="28"/>
      <c r="HMW113" s="28"/>
      <c r="HMX113" s="52"/>
      <c r="HMY113" s="28"/>
      <c r="HMZ113" s="28"/>
      <c r="HNA113" s="28"/>
      <c r="HNB113" s="28"/>
      <c r="HNC113" s="52"/>
      <c r="HND113" s="51"/>
      <c r="HNE113" s="51"/>
      <c r="HNF113" s="51"/>
      <c r="HNG113" s="47"/>
      <c r="HNH113" s="52"/>
      <c r="HNI113" s="52"/>
      <c r="HNJ113" s="52"/>
      <c r="HNK113" s="28"/>
      <c r="HNL113" s="28"/>
      <c r="HNM113" s="28"/>
      <c r="HNN113" s="52"/>
      <c r="HNO113" s="28"/>
      <c r="HNP113" s="28"/>
      <c r="HNQ113" s="28"/>
      <c r="HNR113" s="28"/>
      <c r="HNS113" s="52"/>
      <c r="HNT113" s="51"/>
      <c r="HNU113" s="51"/>
      <c r="HNV113" s="51"/>
      <c r="HNW113" s="47"/>
      <c r="HNX113" s="52"/>
      <c r="HNY113" s="52"/>
      <c r="HNZ113" s="52"/>
      <c r="HOA113" s="28"/>
      <c r="HOB113" s="28"/>
      <c r="HOC113" s="28"/>
      <c r="HOD113" s="52"/>
      <c r="HOE113" s="28"/>
      <c r="HOF113" s="28"/>
      <c r="HOG113" s="28"/>
      <c r="HOH113" s="28"/>
      <c r="HOI113" s="52"/>
      <c r="HOJ113" s="51"/>
      <c r="HOK113" s="51"/>
      <c r="HOL113" s="51"/>
      <c r="HOM113" s="47"/>
      <c r="HON113" s="52"/>
      <c r="HOO113" s="52"/>
      <c r="HOP113" s="52"/>
      <c r="HOQ113" s="28"/>
      <c r="HOR113" s="28"/>
      <c r="HOS113" s="28"/>
      <c r="HOT113" s="52"/>
      <c r="HOU113" s="28"/>
      <c r="HOV113" s="28"/>
      <c r="HOW113" s="28"/>
      <c r="HOX113" s="28"/>
      <c r="HOY113" s="52"/>
      <c r="HOZ113" s="51"/>
      <c r="HPA113" s="51"/>
      <c r="HPB113" s="51"/>
      <c r="HPC113" s="47"/>
      <c r="HPD113" s="52"/>
      <c r="HPE113" s="52"/>
      <c r="HPF113" s="52"/>
      <c r="HPG113" s="28"/>
      <c r="HPH113" s="28"/>
      <c r="HPI113" s="28"/>
      <c r="HPJ113" s="52"/>
      <c r="HPK113" s="28"/>
      <c r="HPL113" s="28"/>
      <c r="HPM113" s="28"/>
      <c r="HPN113" s="28"/>
      <c r="HPO113" s="52"/>
      <c r="HPP113" s="51"/>
      <c r="HPQ113" s="51"/>
      <c r="HPR113" s="51"/>
      <c r="HPS113" s="47"/>
      <c r="HPT113" s="52"/>
      <c r="HPU113" s="52"/>
      <c r="HPV113" s="52"/>
      <c r="HPW113" s="28"/>
      <c r="HPX113" s="28"/>
      <c r="HPY113" s="28"/>
      <c r="HPZ113" s="52"/>
      <c r="HQA113" s="28"/>
      <c r="HQB113" s="28"/>
      <c r="HQC113" s="28"/>
      <c r="HQD113" s="28"/>
      <c r="HQE113" s="52"/>
      <c r="HQF113" s="51"/>
      <c r="HQG113" s="51"/>
      <c r="HQH113" s="51"/>
      <c r="HQI113" s="47"/>
      <c r="HQJ113" s="52"/>
      <c r="HQK113" s="52"/>
      <c r="HQL113" s="52"/>
      <c r="HQM113" s="28"/>
      <c r="HQN113" s="28"/>
      <c r="HQO113" s="28"/>
      <c r="HQP113" s="52"/>
      <c r="HQQ113" s="28"/>
      <c r="HQR113" s="28"/>
      <c r="HQS113" s="28"/>
      <c r="HQT113" s="28"/>
      <c r="HQU113" s="52"/>
      <c r="HQV113" s="51"/>
      <c r="HQW113" s="51"/>
      <c r="HQX113" s="51"/>
      <c r="HQY113" s="47"/>
      <c r="HQZ113" s="52"/>
      <c r="HRA113" s="52"/>
      <c r="HRB113" s="52"/>
      <c r="HRC113" s="28"/>
      <c r="HRD113" s="28"/>
      <c r="HRE113" s="28"/>
      <c r="HRF113" s="52"/>
      <c r="HRG113" s="28"/>
      <c r="HRH113" s="28"/>
      <c r="HRI113" s="28"/>
      <c r="HRJ113" s="28"/>
      <c r="HRK113" s="52"/>
      <c r="HRL113" s="51"/>
      <c r="HRM113" s="51"/>
      <c r="HRN113" s="51"/>
      <c r="HRO113" s="47"/>
      <c r="HRP113" s="52"/>
      <c r="HRQ113" s="52"/>
      <c r="HRR113" s="52"/>
      <c r="HRS113" s="28"/>
      <c r="HRT113" s="28"/>
      <c r="HRU113" s="28"/>
      <c r="HRV113" s="52"/>
      <c r="HRW113" s="28"/>
      <c r="HRX113" s="28"/>
      <c r="HRY113" s="28"/>
      <c r="HRZ113" s="28"/>
      <c r="HSA113" s="52"/>
      <c r="HSB113" s="51"/>
      <c r="HSC113" s="51"/>
      <c r="HSD113" s="51"/>
      <c r="HSE113" s="47"/>
      <c r="HSF113" s="52"/>
      <c r="HSG113" s="52"/>
      <c r="HSH113" s="52"/>
      <c r="HSI113" s="28"/>
      <c r="HSJ113" s="28"/>
      <c r="HSK113" s="28"/>
      <c r="HSL113" s="52"/>
      <c r="HSM113" s="28"/>
      <c r="HSN113" s="28"/>
      <c r="HSO113" s="28"/>
      <c r="HSP113" s="28"/>
      <c r="HSQ113" s="52"/>
      <c r="HSR113" s="51"/>
      <c r="HSS113" s="51"/>
      <c r="HST113" s="51"/>
      <c r="HSU113" s="47"/>
      <c r="HSV113" s="52"/>
      <c r="HSW113" s="52"/>
      <c r="HSX113" s="52"/>
      <c r="HSY113" s="28"/>
      <c r="HSZ113" s="28"/>
      <c r="HTA113" s="28"/>
      <c r="HTB113" s="52"/>
      <c r="HTC113" s="28"/>
      <c r="HTD113" s="28"/>
      <c r="HTE113" s="28"/>
      <c r="HTF113" s="28"/>
      <c r="HTG113" s="52"/>
      <c r="HTH113" s="51"/>
      <c r="HTI113" s="51"/>
      <c r="HTJ113" s="51"/>
      <c r="HTK113" s="47"/>
      <c r="HTL113" s="52"/>
      <c r="HTM113" s="52"/>
      <c r="HTN113" s="52"/>
      <c r="HTO113" s="28"/>
      <c r="HTP113" s="28"/>
      <c r="HTQ113" s="28"/>
      <c r="HTR113" s="52"/>
      <c r="HTS113" s="28"/>
      <c r="HTT113" s="28"/>
      <c r="HTU113" s="28"/>
      <c r="HTV113" s="28"/>
      <c r="HTW113" s="52"/>
      <c r="HTX113" s="51"/>
      <c r="HTY113" s="51"/>
      <c r="HTZ113" s="51"/>
      <c r="HUA113" s="47"/>
      <c r="HUB113" s="52"/>
      <c r="HUC113" s="52"/>
      <c r="HUD113" s="52"/>
      <c r="HUE113" s="28"/>
      <c r="HUF113" s="28"/>
      <c r="HUG113" s="28"/>
      <c r="HUH113" s="52"/>
      <c r="HUI113" s="28"/>
      <c r="HUJ113" s="28"/>
      <c r="HUK113" s="28"/>
      <c r="HUL113" s="28"/>
      <c r="HUM113" s="52"/>
      <c r="HUN113" s="51"/>
      <c r="HUO113" s="51"/>
      <c r="HUP113" s="51"/>
      <c r="HUQ113" s="47"/>
      <c r="HUR113" s="52"/>
      <c r="HUS113" s="52"/>
      <c r="HUT113" s="52"/>
      <c r="HUU113" s="28"/>
      <c r="HUV113" s="28"/>
      <c r="HUW113" s="28"/>
      <c r="HUX113" s="52"/>
      <c r="HUY113" s="28"/>
      <c r="HUZ113" s="28"/>
      <c r="HVA113" s="28"/>
      <c r="HVB113" s="28"/>
      <c r="HVC113" s="52"/>
      <c r="HVD113" s="51"/>
      <c r="HVE113" s="51"/>
      <c r="HVF113" s="51"/>
      <c r="HVG113" s="47"/>
      <c r="HVH113" s="52"/>
      <c r="HVI113" s="52"/>
      <c r="HVJ113" s="52"/>
      <c r="HVK113" s="28"/>
      <c r="HVL113" s="28"/>
      <c r="HVM113" s="28"/>
      <c r="HVN113" s="52"/>
      <c r="HVO113" s="28"/>
      <c r="HVP113" s="28"/>
      <c r="HVQ113" s="28"/>
      <c r="HVR113" s="28"/>
      <c r="HVS113" s="52"/>
      <c r="HVT113" s="51"/>
      <c r="HVU113" s="51"/>
      <c r="HVV113" s="51"/>
      <c r="HVW113" s="47"/>
      <c r="HVX113" s="52"/>
      <c r="HVY113" s="52"/>
      <c r="HVZ113" s="52"/>
      <c r="HWA113" s="28"/>
      <c r="HWB113" s="28"/>
      <c r="HWC113" s="28"/>
      <c r="HWD113" s="52"/>
      <c r="HWE113" s="28"/>
      <c r="HWF113" s="28"/>
      <c r="HWG113" s="28"/>
      <c r="HWH113" s="28"/>
      <c r="HWI113" s="52"/>
      <c r="HWJ113" s="51"/>
      <c r="HWK113" s="51"/>
      <c r="HWL113" s="51"/>
      <c r="HWM113" s="47"/>
      <c r="HWN113" s="52"/>
      <c r="HWO113" s="52"/>
      <c r="HWP113" s="52"/>
      <c r="HWQ113" s="28"/>
      <c r="HWR113" s="28"/>
      <c r="HWS113" s="28"/>
      <c r="HWT113" s="52"/>
      <c r="HWU113" s="28"/>
      <c r="HWV113" s="28"/>
      <c r="HWW113" s="28"/>
      <c r="HWX113" s="28"/>
      <c r="HWY113" s="52"/>
      <c r="HWZ113" s="51"/>
      <c r="HXA113" s="51"/>
      <c r="HXB113" s="51"/>
      <c r="HXC113" s="47"/>
      <c r="HXD113" s="52"/>
      <c r="HXE113" s="52"/>
      <c r="HXF113" s="52"/>
      <c r="HXG113" s="28"/>
      <c r="HXH113" s="28"/>
      <c r="HXI113" s="28"/>
      <c r="HXJ113" s="52"/>
      <c r="HXK113" s="28"/>
      <c r="HXL113" s="28"/>
      <c r="HXM113" s="28"/>
      <c r="HXN113" s="28"/>
      <c r="HXO113" s="52"/>
      <c r="HXP113" s="51"/>
      <c r="HXQ113" s="51"/>
      <c r="HXR113" s="51"/>
      <c r="HXS113" s="47"/>
      <c r="HXT113" s="52"/>
      <c r="HXU113" s="52"/>
      <c r="HXV113" s="52"/>
      <c r="HXW113" s="28"/>
      <c r="HXX113" s="28"/>
      <c r="HXY113" s="28"/>
      <c r="HXZ113" s="52"/>
      <c r="HYA113" s="28"/>
      <c r="HYB113" s="28"/>
      <c r="HYC113" s="28"/>
      <c r="HYD113" s="28"/>
      <c r="HYE113" s="52"/>
      <c r="HYF113" s="51"/>
      <c r="HYG113" s="51"/>
      <c r="HYH113" s="51"/>
      <c r="HYI113" s="47"/>
      <c r="HYJ113" s="52"/>
      <c r="HYK113" s="52"/>
      <c r="HYL113" s="52"/>
      <c r="HYM113" s="28"/>
      <c r="HYN113" s="28"/>
      <c r="HYO113" s="28"/>
      <c r="HYP113" s="52"/>
      <c r="HYQ113" s="28"/>
      <c r="HYR113" s="28"/>
      <c r="HYS113" s="28"/>
      <c r="HYT113" s="28"/>
      <c r="HYU113" s="52"/>
      <c r="HYV113" s="51"/>
      <c r="HYW113" s="51"/>
      <c r="HYX113" s="51"/>
      <c r="HYY113" s="47"/>
      <c r="HYZ113" s="52"/>
      <c r="HZA113" s="52"/>
      <c r="HZB113" s="52"/>
      <c r="HZC113" s="28"/>
      <c r="HZD113" s="28"/>
      <c r="HZE113" s="28"/>
      <c r="HZF113" s="52"/>
      <c r="HZG113" s="28"/>
      <c r="HZH113" s="28"/>
      <c r="HZI113" s="28"/>
      <c r="HZJ113" s="28"/>
      <c r="HZK113" s="52"/>
      <c r="HZL113" s="51"/>
      <c r="HZM113" s="51"/>
      <c r="HZN113" s="51"/>
      <c r="HZO113" s="47"/>
      <c r="HZP113" s="52"/>
      <c r="HZQ113" s="52"/>
      <c r="HZR113" s="52"/>
      <c r="HZS113" s="28"/>
      <c r="HZT113" s="28"/>
      <c r="HZU113" s="28"/>
      <c r="HZV113" s="52"/>
      <c r="HZW113" s="28"/>
      <c r="HZX113" s="28"/>
      <c r="HZY113" s="28"/>
      <c r="HZZ113" s="28"/>
      <c r="IAA113" s="52"/>
      <c r="IAB113" s="51"/>
      <c r="IAC113" s="51"/>
      <c r="IAD113" s="51"/>
      <c r="IAE113" s="47"/>
      <c r="IAF113" s="52"/>
      <c r="IAG113" s="52"/>
      <c r="IAH113" s="52"/>
      <c r="IAI113" s="28"/>
      <c r="IAJ113" s="28"/>
      <c r="IAK113" s="28"/>
      <c r="IAL113" s="52"/>
      <c r="IAM113" s="28"/>
      <c r="IAN113" s="28"/>
      <c r="IAO113" s="28"/>
      <c r="IAP113" s="28"/>
      <c r="IAQ113" s="52"/>
      <c r="IAR113" s="51"/>
      <c r="IAS113" s="51"/>
      <c r="IAT113" s="51"/>
      <c r="IAU113" s="47"/>
      <c r="IAV113" s="52"/>
      <c r="IAW113" s="52"/>
      <c r="IAX113" s="52"/>
      <c r="IAY113" s="28"/>
      <c r="IAZ113" s="28"/>
      <c r="IBA113" s="28"/>
      <c r="IBB113" s="52"/>
      <c r="IBC113" s="28"/>
      <c r="IBD113" s="28"/>
      <c r="IBE113" s="28"/>
      <c r="IBF113" s="28"/>
      <c r="IBG113" s="52"/>
      <c r="IBH113" s="51"/>
      <c r="IBI113" s="51"/>
      <c r="IBJ113" s="51"/>
      <c r="IBK113" s="47"/>
      <c r="IBL113" s="52"/>
      <c r="IBM113" s="52"/>
      <c r="IBN113" s="52"/>
      <c r="IBO113" s="28"/>
      <c r="IBP113" s="28"/>
      <c r="IBQ113" s="28"/>
      <c r="IBR113" s="52"/>
      <c r="IBS113" s="28"/>
      <c r="IBT113" s="28"/>
      <c r="IBU113" s="28"/>
      <c r="IBV113" s="28"/>
      <c r="IBW113" s="52"/>
      <c r="IBX113" s="51"/>
      <c r="IBY113" s="51"/>
      <c r="IBZ113" s="51"/>
      <c r="ICA113" s="47"/>
      <c r="ICB113" s="52"/>
      <c r="ICC113" s="52"/>
      <c r="ICD113" s="52"/>
      <c r="ICE113" s="28"/>
      <c r="ICF113" s="28"/>
      <c r="ICG113" s="28"/>
      <c r="ICH113" s="52"/>
      <c r="ICI113" s="28"/>
      <c r="ICJ113" s="28"/>
      <c r="ICK113" s="28"/>
      <c r="ICL113" s="28"/>
      <c r="ICM113" s="52"/>
      <c r="ICN113" s="51"/>
      <c r="ICO113" s="51"/>
      <c r="ICP113" s="51"/>
      <c r="ICQ113" s="47"/>
      <c r="ICR113" s="52"/>
      <c r="ICS113" s="52"/>
      <c r="ICT113" s="52"/>
      <c r="ICU113" s="28"/>
      <c r="ICV113" s="28"/>
      <c r="ICW113" s="28"/>
      <c r="ICX113" s="52"/>
      <c r="ICY113" s="28"/>
      <c r="ICZ113" s="28"/>
      <c r="IDA113" s="28"/>
      <c r="IDB113" s="28"/>
      <c r="IDC113" s="52"/>
      <c r="IDD113" s="51"/>
      <c r="IDE113" s="51"/>
      <c r="IDF113" s="51"/>
      <c r="IDG113" s="47"/>
      <c r="IDH113" s="52"/>
      <c r="IDI113" s="52"/>
      <c r="IDJ113" s="52"/>
      <c r="IDK113" s="28"/>
      <c r="IDL113" s="28"/>
      <c r="IDM113" s="28"/>
      <c r="IDN113" s="52"/>
      <c r="IDO113" s="28"/>
      <c r="IDP113" s="28"/>
      <c r="IDQ113" s="28"/>
      <c r="IDR113" s="28"/>
      <c r="IDS113" s="52"/>
      <c r="IDT113" s="51"/>
      <c r="IDU113" s="51"/>
      <c r="IDV113" s="51"/>
      <c r="IDW113" s="47"/>
      <c r="IDX113" s="52"/>
      <c r="IDY113" s="52"/>
      <c r="IDZ113" s="52"/>
      <c r="IEA113" s="28"/>
      <c r="IEB113" s="28"/>
      <c r="IEC113" s="28"/>
      <c r="IED113" s="52"/>
      <c r="IEE113" s="28"/>
      <c r="IEF113" s="28"/>
      <c r="IEG113" s="28"/>
      <c r="IEH113" s="28"/>
      <c r="IEI113" s="52"/>
      <c r="IEJ113" s="51"/>
      <c r="IEK113" s="51"/>
      <c r="IEL113" s="51"/>
      <c r="IEM113" s="47"/>
      <c r="IEN113" s="52"/>
      <c r="IEO113" s="52"/>
      <c r="IEP113" s="52"/>
      <c r="IEQ113" s="28"/>
      <c r="IER113" s="28"/>
      <c r="IES113" s="28"/>
      <c r="IET113" s="52"/>
      <c r="IEU113" s="28"/>
      <c r="IEV113" s="28"/>
      <c r="IEW113" s="28"/>
      <c r="IEX113" s="28"/>
      <c r="IEY113" s="52"/>
      <c r="IEZ113" s="51"/>
      <c r="IFA113" s="51"/>
      <c r="IFB113" s="51"/>
      <c r="IFC113" s="47"/>
      <c r="IFD113" s="52"/>
      <c r="IFE113" s="52"/>
      <c r="IFF113" s="52"/>
      <c r="IFG113" s="28"/>
      <c r="IFH113" s="28"/>
      <c r="IFI113" s="28"/>
      <c r="IFJ113" s="52"/>
      <c r="IFK113" s="28"/>
      <c r="IFL113" s="28"/>
      <c r="IFM113" s="28"/>
      <c r="IFN113" s="28"/>
      <c r="IFO113" s="52"/>
      <c r="IFP113" s="51"/>
      <c r="IFQ113" s="51"/>
      <c r="IFR113" s="51"/>
      <c r="IFS113" s="47"/>
      <c r="IFT113" s="52"/>
      <c r="IFU113" s="52"/>
      <c r="IFV113" s="52"/>
      <c r="IFW113" s="28"/>
      <c r="IFX113" s="28"/>
      <c r="IFY113" s="28"/>
      <c r="IFZ113" s="52"/>
      <c r="IGA113" s="28"/>
      <c r="IGB113" s="28"/>
      <c r="IGC113" s="28"/>
      <c r="IGD113" s="28"/>
      <c r="IGE113" s="52"/>
      <c r="IGF113" s="51"/>
      <c r="IGG113" s="51"/>
      <c r="IGH113" s="51"/>
      <c r="IGI113" s="47"/>
      <c r="IGJ113" s="52"/>
      <c r="IGK113" s="52"/>
      <c r="IGL113" s="52"/>
      <c r="IGM113" s="28"/>
      <c r="IGN113" s="28"/>
      <c r="IGO113" s="28"/>
      <c r="IGP113" s="52"/>
      <c r="IGQ113" s="28"/>
      <c r="IGR113" s="28"/>
      <c r="IGS113" s="28"/>
      <c r="IGT113" s="28"/>
      <c r="IGU113" s="52"/>
      <c r="IGV113" s="51"/>
      <c r="IGW113" s="51"/>
      <c r="IGX113" s="51"/>
      <c r="IGY113" s="47"/>
      <c r="IGZ113" s="52"/>
      <c r="IHA113" s="52"/>
      <c r="IHB113" s="52"/>
      <c r="IHC113" s="28"/>
      <c r="IHD113" s="28"/>
      <c r="IHE113" s="28"/>
      <c r="IHF113" s="52"/>
      <c r="IHG113" s="28"/>
      <c r="IHH113" s="28"/>
      <c r="IHI113" s="28"/>
      <c r="IHJ113" s="28"/>
      <c r="IHK113" s="52"/>
      <c r="IHL113" s="51"/>
      <c r="IHM113" s="51"/>
      <c r="IHN113" s="51"/>
      <c r="IHO113" s="47"/>
      <c r="IHP113" s="52"/>
      <c r="IHQ113" s="52"/>
      <c r="IHR113" s="52"/>
      <c r="IHS113" s="28"/>
      <c r="IHT113" s="28"/>
      <c r="IHU113" s="28"/>
      <c r="IHV113" s="52"/>
      <c r="IHW113" s="28"/>
      <c r="IHX113" s="28"/>
      <c r="IHY113" s="28"/>
      <c r="IHZ113" s="28"/>
      <c r="IIA113" s="52"/>
      <c r="IIB113" s="51"/>
      <c r="IIC113" s="51"/>
      <c r="IID113" s="51"/>
      <c r="IIE113" s="47"/>
      <c r="IIF113" s="52"/>
      <c r="IIG113" s="52"/>
      <c r="IIH113" s="52"/>
      <c r="III113" s="28"/>
      <c r="IIJ113" s="28"/>
      <c r="IIK113" s="28"/>
      <c r="IIL113" s="52"/>
      <c r="IIM113" s="28"/>
      <c r="IIN113" s="28"/>
      <c r="IIO113" s="28"/>
      <c r="IIP113" s="28"/>
      <c r="IIQ113" s="52"/>
      <c r="IIR113" s="51"/>
      <c r="IIS113" s="51"/>
      <c r="IIT113" s="51"/>
      <c r="IIU113" s="47"/>
      <c r="IIV113" s="52"/>
      <c r="IIW113" s="52"/>
      <c r="IIX113" s="52"/>
      <c r="IIY113" s="28"/>
      <c r="IIZ113" s="28"/>
      <c r="IJA113" s="28"/>
      <c r="IJB113" s="52"/>
      <c r="IJC113" s="28"/>
      <c r="IJD113" s="28"/>
      <c r="IJE113" s="28"/>
      <c r="IJF113" s="28"/>
      <c r="IJG113" s="52"/>
      <c r="IJH113" s="51"/>
      <c r="IJI113" s="51"/>
      <c r="IJJ113" s="51"/>
      <c r="IJK113" s="47"/>
      <c r="IJL113" s="52"/>
      <c r="IJM113" s="52"/>
      <c r="IJN113" s="52"/>
      <c r="IJO113" s="28"/>
      <c r="IJP113" s="28"/>
      <c r="IJQ113" s="28"/>
      <c r="IJR113" s="52"/>
      <c r="IJS113" s="28"/>
      <c r="IJT113" s="28"/>
      <c r="IJU113" s="28"/>
      <c r="IJV113" s="28"/>
      <c r="IJW113" s="52"/>
      <c r="IJX113" s="51"/>
      <c r="IJY113" s="51"/>
      <c r="IJZ113" s="51"/>
      <c r="IKA113" s="47"/>
      <c r="IKB113" s="52"/>
      <c r="IKC113" s="52"/>
      <c r="IKD113" s="52"/>
      <c r="IKE113" s="28"/>
      <c r="IKF113" s="28"/>
      <c r="IKG113" s="28"/>
      <c r="IKH113" s="52"/>
      <c r="IKI113" s="28"/>
      <c r="IKJ113" s="28"/>
      <c r="IKK113" s="28"/>
      <c r="IKL113" s="28"/>
      <c r="IKM113" s="52"/>
      <c r="IKN113" s="51"/>
      <c r="IKO113" s="51"/>
      <c r="IKP113" s="51"/>
      <c r="IKQ113" s="47"/>
      <c r="IKR113" s="52"/>
      <c r="IKS113" s="52"/>
      <c r="IKT113" s="52"/>
      <c r="IKU113" s="28"/>
      <c r="IKV113" s="28"/>
      <c r="IKW113" s="28"/>
      <c r="IKX113" s="52"/>
      <c r="IKY113" s="28"/>
      <c r="IKZ113" s="28"/>
      <c r="ILA113" s="28"/>
      <c r="ILB113" s="28"/>
      <c r="ILC113" s="52"/>
      <c r="ILD113" s="51"/>
      <c r="ILE113" s="51"/>
      <c r="ILF113" s="51"/>
      <c r="ILG113" s="47"/>
      <c r="ILH113" s="52"/>
      <c r="ILI113" s="52"/>
      <c r="ILJ113" s="52"/>
      <c r="ILK113" s="28"/>
      <c r="ILL113" s="28"/>
      <c r="ILM113" s="28"/>
      <c r="ILN113" s="52"/>
      <c r="ILO113" s="28"/>
      <c r="ILP113" s="28"/>
      <c r="ILQ113" s="28"/>
      <c r="ILR113" s="28"/>
      <c r="ILS113" s="52"/>
      <c r="ILT113" s="51"/>
      <c r="ILU113" s="51"/>
      <c r="ILV113" s="51"/>
      <c r="ILW113" s="47"/>
      <c r="ILX113" s="52"/>
      <c r="ILY113" s="52"/>
      <c r="ILZ113" s="52"/>
      <c r="IMA113" s="28"/>
      <c r="IMB113" s="28"/>
      <c r="IMC113" s="28"/>
      <c r="IMD113" s="52"/>
      <c r="IME113" s="28"/>
      <c r="IMF113" s="28"/>
      <c r="IMG113" s="28"/>
      <c r="IMH113" s="28"/>
      <c r="IMI113" s="52"/>
      <c r="IMJ113" s="51"/>
      <c r="IMK113" s="51"/>
      <c r="IML113" s="51"/>
      <c r="IMM113" s="47"/>
      <c r="IMN113" s="52"/>
      <c r="IMO113" s="52"/>
      <c r="IMP113" s="52"/>
      <c r="IMQ113" s="28"/>
      <c r="IMR113" s="28"/>
      <c r="IMS113" s="28"/>
      <c r="IMT113" s="52"/>
      <c r="IMU113" s="28"/>
      <c r="IMV113" s="28"/>
      <c r="IMW113" s="28"/>
      <c r="IMX113" s="28"/>
      <c r="IMY113" s="52"/>
      <c r="IMZ113" s="51"/>
      <c r="INA113" s="51"/>
      <c r="INB113" s="51"/>
      <c r="INC113" s="47"/>
      <c r="IND113" s="52"/>
      <c r="INE113" s="52"/>
      <c r="INF113" s="52"/>
      <c r="ING113" s="28"/>
      <c r="INH113" s="28"/>
      <c r="INI113" s="28"/>
      <c r="INJ113" s="52"/>
      <c r="INK113" s="28"/>
      <c r="INL113" s="28"/>
      <c r="INM113" s="28"/>
      <c r="INN113" s="28"/>
      <c r="INO113" s="52"/>
      <c r="INP113" s="51"/>
      <c r="INQ113" s="51"/>
      <c r="INR113" s="51"/>
      <c r="INS113" s="47"/>
      <c r="INT113" s="52"/>
      <c r="INU113" s="52"/>
      <c r="INV113" s="52"/>
      <c r="INW113" s="28"/>
      <c r="INX113" s="28"/>
      <c r="INY113" s="28"/>
      <c r="INZ113" s="52"/>
      <c r="IOA113" s="28"/>
      <c r="IOB113" s="28"/>
      <c r="IOC113" s="28"/>
      <c r="IOD113" s="28"/>
      <c r="IOE113" s="52"/>
      <c r="IOF113" s="51"/>
      <c r="IOG113" s="51"/>
      <c r="IOH113" s="51"/>
      <c r="IOI113" s="47"/>
      <c r="IOJ113" s="52"/>
      <c r="IOK113" s="52"/>
      <c r="IOL113" s="52"/>
      <c r="IOM113" s="28"/>
      <c r="ION113" s="28"/>
      <c r="IOO113" s="28"/>
      <c r="IOP113" s="52"/>
      <c r="IOQ113" s="28"/>
      <c r="IOR113" s="28"/>
      <c r="IOS113" s="28"/>
      <c r="IOT113" s="28"/>
      <c r="IOU113" s="52"/>
      <c r="IOV113" s="51"/>
      <c r="IOW113" s="51"/>
      <c r="IOX113" s="51"/>
      <c r="IOY113" s="47"/>
      <c r="IOZ113" s="52"/>
      <c r="IPA113" s="52"/>
      <c r="IPB113" s="52"/>
      <c r="IPC113" s="28"/>
      <c r="IPD113" s="28"/>
      <c r="IPE113" s="28"/>
      <c r="IPF113" s="52"/>
      <c r="IPG113" s="28"/>
      <c r="IPH113" s="28"/>
      <c r="IPI113" s="28"/>
      <c r="IPJ113" s="28"/>
      <c r="IPK113" s="52"/>
      <c r="IPL113" s="51"/>
      <c r="IPM113" s="51"/>
      <c r="IPN113" s="51"/>
      <c r="IPO113" s="47"/>
      <c r="IPP113" s="52"/>
      <c r="IPQ113" s="52"/>
      <c r="IPR113" s="52"/>
      <c r="IPS113" s="28"/>
      <c r="IPT113" s="28"/>
      <c r="IPU113" s="28"/>
      <c r="IPV113" s="52"/>
      <c r="IPW113" s="28"/>
      <c r="IPX113" s="28"/>
      <c r="IPY113" s="28"/>
      <c r="IPZ113" s="28"/>
      <c r="IQA113" s="52"/>
      <c r="IQB113" s="51"/>
      <c r="IQC113" s="51"/>
      <c r="IQD113" s="51"/>
      <c r="IQE113" s="47"/>
      <c r="IQF113" s="52"/>
      <c r="IQG113" s="52"/>
      <c r="IQH113" s="52"/>
      <c r="IQI113" s="28"/>
      <c r="IQJ113" s="28"/>
      <c r="IQK113" s="28"/>
      <c r="IQL113" s="52"/>
      <c r="IQM113" s="28"/>
      <c r="IQN113" s="28"/>
      <c r="IQO113" s="28"/>
      <c r="IQP113" s="28"/>
      <c r="IQQ113" s="52"/>
      <c r="IQR113" s="51"/>
      <c r="IQS113" s="51"/>
      <c r="IQT113" s="51"/>
      <c r="IQU113" s="47"/>
      <c r="IQV113" s="52"/>
      <c r="IQW113" s="52"/>
      <c r="IQX113" s="52"/>
      <c r="IQY113" s="28"/>
      <c r="IQZ113" s="28"/>
      <c r="IRA113" s="28"/>
      <c r="IRB113" s="52"/>
      <c r="IRC113" s="28"/>
      <c r="IRD113" s="28"/>
      <c r="IRE113" s="28"/>
      <c r="IRF113" s="28"/>
      <c r="IRG113" s="52"/>
      <c r="IRH113" s="51"/>
      <c r="IRI113" s="51"/>
      <c r="IRJ113" s="51"/>
      <c r="IRK113" s="47"/>
      <c r="IRL113" s="52"/>
      <c r="IRM113" s="52"/>
      <c r="IRN113" s="52"/>
      <c r="IRO113" s="28"/>
      <c r="IRP113" s="28"/>
      <c r="IRQ113" s="28"/>
      <c r="IRR113" s="52"/>
      <c r="IRS113" s="28"/>
      <c r="IRT113" s="28"/>
      <c r="IRU113" s="28"/>
      <c r="IRV113" s="28"/>
      <c r="IRW113" s="52"/>
      <c r="IRX113" s="51"/>
      <c r="IRY113" s="51"/>
      <c r="IRZ113" s="51"/>
      <c r="ISA113" s="47"/>
      <c r="ISB113" s="52"/>
      <c r="ISC113" s="52"/>
      <c r="ISD113" s="52"/>
      <c r="ISE113" s="28"/>
      <c r="ISF113" s="28"/>
      <c r="ISG113" s="28"/>
      <c r="ISH113" s="52"/>
      <c r="ISI113" s="28"/>
      <c r="ISJ113" s="28"/>
      <c r="ISK113" s="28"/>
      <c r="ISL113" s="28"/>
      <c r="ISM113" s="52"/>
      <c r="ISN113" s="51"/>
      <c r="ISO113" s="51"/>
      <c r="ISP113" s="51"/>
      <c r="ISQ113" s="47"/>
      <c r="ISR113" s="52"/>
      <c r="ISS113" s="52"/>
      <c r="IST113" s="52"/>
      <c r="ISU113" s="28"/>
      <c r="ISV113" s="28"/>
      <c r="ISW113" s="28"/>
      <c r="ISX113" s="52"/>
      <c r="ISY113" s="28"/>
      <c r="ISZ113" s="28"/>
      <c r="ITA113" s="28"/>
      <c r="ITB113" s="28"/>
      <c r="ITC113" s="52"/>
      <c r="ITD113" s="51"/>
      <c r="ITE113" s="51"/>
      <c r="ITF113" s="51"/>
      <c r="ITG113" s="47"/>
      <c r="ITH113" s="52"/>
      <c r="ITI113" s="52"/>
      <c r="ITJ113" s="52"/>
      <c r="ITK113" s="28"/>
      <c r="ITL113" s="28"/>
      <c r="ITM113" s="28"/>
      <c r="ITN113" s="52"/>
      <c r="ITO113" s="28"/>
      <c r="ITP113" s="28"/>
      <c r="ITQ113" s="28"/>
      <c r="ITR113" s="28"/>
      <c r="ITS113" s="52"/>
      <c r="ITT113" s="51"/>
      <c r="ITU113" s="51"/>
      <c r="ITV113" s="51"/>
      <c r="ITW113" s="47"/>
      <c r="ITX113" s="52"/>
      <c r="ITY113" s="52"/>
      <c r="ITZ113" s="52"/>
      <c r="IUA113" s="28"/>
      <c r="IUB113" s="28"/>
      <c r="IUC113" s="28"/>
      <c r="IUD113" s="52"/>
      <c r="IUE113" s="28"/>
      <c r="IUF113" s="28"/>
      <c r="IUG113" s="28"/>
      <c r="IUH113" s="28"/>
      <c r="IUI113" s="52"/>
      <c r="IUJ113" s="51"/>
      <c r="IUK113" s="51"/>
      <c r="IUL113" s="51"/>
      <c r="IUM113" s="47"/>
      <c r="IUN113" s="52"/>
      <c r="IUO113" s="52"/>
      <c r="IUP113" s="52"/>
      <c r="IUQ113" s="28"/>
      <c r="IUR113" s="28"/>
      <c r="IUS113" s="28"/>
      <c r="IUT113" s="52"/>
      <c r="IUU113" s="28"/>
      <c r="IUV113" s="28"/>
      <c r="IUW113" s="28"/>
      <c r="IUX113" s="28"/>
      <c r="IUY113" s="52"/>
      <c r="IUZ113" s="51"/>
      <c r="IVA113" s="51"/>
      <c r="IVB113" s="51"/>
      <c r="IVC113" s="47"/>
      <c r="IVD113" s="52"/>
      <c r="IVE113" s="52"/>
      <c r="IVF113" s="52"/>
      <c r="IVG113" s="28"/>
      <c r="IVH113" s="28"/>
      <c r="IVI113" s="28"/>
      <c r="IVJ113" s="52"/>
      <c r="IVK113" s="28"/>
      <c r="IVL113" s="28"/>
      <c r="IVM113" s="28"/>
      <c r="IVN113" s="28"/>
      <c r="IVO113" s="52"/>
      <c r="IVP113" s="51"/>
      <c r="IVQ113" s="51"/>
      <c r="IVR113" s="51"/>
      <c r="IVS113" s="47"/>
      <c r="IVT113" s="52"/>
      <c r="IVU113" s="52"/>
      <c r="IVV113" s="52"/>
      <c r="IVW113" s="28"/>
      <c r="IVX113" s="28"/>
      <c r="IVY113" s="28"/>
      <c r="IVZ113" s="52"/>
      <c r="IWA113" s="28"/>
      <c r="IWB113" s="28"/>
      <c r="IWC113" s="28"/>
      <c r="IWD113" s="28"/>
      <c r="IWE113" s="52"/>
      <c r="IWF113" s="51"/>
      <c r="IWG113" s="51"/>
      <c r="IWH113" s="51"/>
      <c r="IWI113" s="47"/>
      <c r="IWJ113" s="52"/>
      <c r="IWK113" s="52"/>
      <c r="IWL113" s="52"/>
      <c r="IWM113" s="28"/>
      <c r="IWN113" s="28"/>
      <c r="IWO113" s="28"/>
      <c r="IWP113" s="52"/>
      <c r="IWQ113" s="28"/>
      <c r="IWR113" s="28"/>
      <c r="IWS113" s="28"/>
      <c r="IWT113" s="28"/>
      <c r="IWU113" s="52"/>
      <c r="IWV113" s="51"/>
      <c r="IWW113" s="51"/>
      <c r="IWX113" s="51"/>
      <c r="IWY113" s="47"/>
      <c r="IWZ113" s="52"/>
      <c r="IXA113" s="52"/>
      <c r="IXB113" s="52"/>
      <c r="IXC113" s="28"/>
      <c r="IXD113" s="28"/>
      <c r="IXE113" s="28"/>
      <c r="IXF113" s="52"/>
      <c r="IXG113" s="28"/>
      <c r="IXH113" s="28"/>
      <c r="IXI113" s="28"/>
      <c r="IXJ113" s="28"/>
      <c r="IXK113" s="52"/>
      <c r="IXL113" s="51"/>
      <c r="IXM113" s="51"/>
      <c r="IXN113" s="51"/>
      <c r="IXO113" s="47"/>
      <c r="IXP113" s="52"/>
      <c r="IXQ113" s="52"/>
      <c r="IXR113" s="52"/>
      <c r="IXS113" s="28"/>
      <c r="IXT113" s="28"/>
      <c r="IXU113" s="28"/>
      <c r="IXV113" s="52"/>
      <c r="IXW113" s="28"/>
      <c r="IXX113" s="28"/>
      <c r="IXY113" s="28"/>
      <c r="IXZ113" s="28"/>
      <c r="IYA113" s="52"/>
      <c r="IYB113" s="51"/>
      <c r="IYC113" s="51"/>
      <c r="IYD113" s="51"/>
      <c r="IYE113" s="47"/>
      <c r="IYF113" s="52"/>
      <c r="IYG113" s="52"/>
      <c r="IYH113" s="52"/>
      <c r="IYI113" s="28"/>
      <c r="IYJ113" s="28"/>
      <c r="IYK113" s="28"/>
      <c r="IYL113" s="52"/>
      <c r="IYM113" s="28"/>
      <c r="IYN113" s="28"/>
      <c r="IYO113" s="28"/>
      <c r="IYP113" s="28"/>
      <c r="IYQ113" s="52"/>
      <c r="IYR113" s="51"/>
      <c r="IYS113" s="51"/>
      <c r="IYT113" s="51"/>
      <c r="IYU113" s="47"/>
      <c r="IYV113" s="52"/>
      <c r="IYW113" s="52"/>
      <c r="IYX113" s="52"/>
      <c r="IYY113" s="28"/>
      <c r="IYZ113" s="28"/>
      <c r="IZA113" s="28"/>
      <c r="IZB113" s="52"/>
      <c r="IZC113" s="28"/>
      <c r="IZD113" s="28"/>
      <c r="IZE113" s="28"/>
      <c r="IZF113" s="28"/>
      <c r="IZG113" s="52"/>
      <c r="IZH113" s="51"/>
      <c r="IZI113" s="51"/>
      <c r="IZJ113" s="51"/>
      <c r="IZK113" s="47"/>
      <c r="IZL113" s="52"/>
      <c r="IZM113" s="52"/>
      <c r="IZN113" s="52"/>
      <c r="IZO113" s="28"/>
      <c r="IZP113" s="28"/>
      <c r="IZQ113" s="28"/>
      <c r="IZR113" s="52"/>
      <c r="IZS113" s="28"/>
      <c r="IZT113" s="28"/>
      <c r="IZU113" s="28"/>
      <c r="IZV113" s="28"/>
      <c r="IZW113" s="52"/>
      <c r="IZX113" s="51"/>
      <c r="IZY113" s="51"/>
      <c r="IZZ113" s="51"/>
      <c r="JAA113" s="47"/>
      <c r="JAB113" s="52"/>
      <c r="JAC113" s="52"/>
      <c r="JAD113" s="52"/>
      <c r="JAE113" s="28"/>
      <c r="JAF113" s="28"/>
      <c r="JAG113" s="28"/>
      <c r="JAH113" s="52"/>
      <c r="JAI113" s="28"/>
      <c r="JAJ113" s="28"/>
      <c r="JAK113" s="28"/>
      <c r="JAL113" s="28"/>
      <c r="JAM113" s="52"/>
      <c r="JAN113" s="51"/>
      <c r="JAO113" s="51"/>
      <c r="JAP113" s="51"/>
      <c r="JAQ113" s="47"/>
      <c r="JAR113" s="52"/>
      <c r="JAS113" s="52"/>
      <c r="JAT113" s="52"/>
      <c r="JAU113" s="28"/>
      <c r="JAV113" s="28"/>
      <c r="JAW113" s="28"/>
      <c r="JAX113" s="52"/>
      <c r="JAY113" s="28"/>
      <c r="JAZ113" s="28"/>
      <c r="JBA113" s="28"/>
      <c r="JBB113" s="28"/>
      <c r="JBC113" s="52"/>
      <c r="JBD113" s="51"/>
      <c r="JBE113" s="51"/>
      <c r="JBF113" s="51"/>
      <c r="JBG113" s="47"/>
      <c r="JBH113" s="52"/>
      <c r="JBI113" s="52"/>
      <c r="JBJ113" s="52"/>
      <c r="JBK113" s="28"/>
      <c r="JBL113" s="28"/>
      <c r="JBM113" s="28"/>
      <c r="JBN113" s="52"/>
      <c r="JBO113" s="28"/>
      <c r="JBP113" s="28"/>
      <c r="JBQ113" s="28"/>
      <c r="JBR113" s="28"/>
      <c r="JBS113" s="52"/>
      <c r="JBT113" s="51"/>
      <c r="JBU113" s="51"/>
      <c r="JBV113" s="51"/>
      <c r="JBW113" s="47"/>
      <c r="JBX113" s="52"/>
      <c r="JBY113" s="52"/>
      <c r="JBZ113" s="52"/>
      <c r="JCA113" s="28"/>
      <c r="JCB113" s="28"/>
      <c r="JCC113" s="28"/>
      <c r="JCD113" s="52"/>
      <c r="JCE113" s="28"/>
      <c r="JCF113" s="28"/>
      <c r="JCG113" s="28"/>
      <c r="JCH113" s="28"/>
      <c r="JCI113" s="52"/>
      <c r="JCJ113" s="51"/>
      <c r="JCK113" s="51"/>
      <c r="JCL113" s="51"/>
      <c r="JCM113" s="47"/>
      <c r="JCN113" s="52"/>
      <c r="JCO113" s="52"/>
      <c r="JCP113" s="52"/>
      <c r="JCQ113" s="28"/>
      <c r="JCR113" s="28"/>
      <c r="JCS113" s="28"/>
      <c r="JCT113" s="52"/>
      <c r="JCU113" s="28"/>
      <c r="JCV113" s="28"/>
      <c r="JCW113" s="28"/>
      <c r="JCX113" s="28"/>
      <c r="JCY113" s="52"/>
      <c r="JCZ113" s="51"/>
      <c r="JDA113" s="51"/>
      <c r="JDB113" s="51"/>
      <c r="JDC113" s="47"/>
      <c r="JDD113" s="52"/>
      <c r="JDE113" s="52"/>
      <c r="JDF113" s="52"/>
      <c r="JDG113" s="28"/>
      <c r="JDH113" s="28"/>
      <c r="JDI113" s="28"/>
      <c r="JDJ113" s="52"/>
      <c r="JDK113" s="28"/>
      <c r="JDL113" s="28"/>
      <c r="JDM113" s="28"/>
      <c r="JDN113" s="28"/>
      <c r="JDO113" s="52"/>
      <c r="JDP113" s="51"/>
      <c r="JDQ113" s="51"/>
      <c r="JDR113" s="51"/>
      <c r="JDS113" s="47"/>
      <c r="JDT113" s="52"/>
      <c r="JDU113" s="52"/>
      <c r="JDV113" s="52"/>
      <c r="JDW113" s="28"/>
      <c r="JDX113" s="28"/>
      <c r="JDY113" s="28"/>
      <c r="JDZ113" s="52"/>
      <c r="JEA113" s="28"/>
      <c r="JEB113" s="28"/>
      <c r="JEC113" s="28"/>
      <c r="JED113" s="28"/>
      <c r="JEE113" s="52"/>
      <c r="JEF113" s="51"/>
      <c r="JEG113" s="51"/>
      <c r="JEH113" s="51"/>
      <c r="JEI113" s="47"/>
      <c r="JEJ113" s="52"/>
      <c r="JEK113" s="52"/>
      <c r="JEL113" s="52"/>
      <c r="JEM113" s="28"/>
      <c r="JEN113" s="28"/>
      <c r="JEO113" s="28"/>
      <c r="JEP113" s="52"/>
      <c r="JEQ113" s="28"/>
      <c r="JER113" s="28"/>
      <c r="JES113" s="28"/>
      <c r="JET113" s="28"/>
      <c r="JEU113" s="52"/>
      <c r="JEV113" s="51"/>
      <c r="JEW113" s="51"/>
      <c r="JEX113" s="51"/>
      <c r="JEY113" s="47"/>
      <c r="JEZ113" s="52"/>
      <c r="JFA113" s="52"/>
      <c r="JFB113" s="52"/>
      <c r="JFC113" s="28"/>
      <c r="JFD113" s="28"/>
      <c r="JFE113" s="28"/>
      <c r="JFF113" s="52"/>
      <c r="JFG113" s="28"/>
      <c r="JFH113" s="28"/>
      <c r="JFI113" s="28"/>
      <c r="JFJ113" s="28"/>
      <c r="JFK113" s="52"/>
      <c r="JFL113" s="51"/>
      <c r="JFM113" s="51"/>
      <c r="JFN113" s="51"/>
      <c r="JFO113" s="47"/>
      <c r="JFP113" s="52"/>
      <c r="JFQ113" s="52"/>
      <c r="JFR113" s="52"/>
      <c r="JFS113" s="28"/>
      <c r="JFT113" s="28"/>
      <c r="JFU113" s="28"/>
      <c r="JFV113" s="52"/>
      <c r="JFW113" s="28"/>
      <c r="JFX113" s="28"/>
      <c r="JFY113" s="28"/>
      <c r="JFZ113" s="28"/>
      <c r="JGA113" s="52"/>
      <c r="JGB113" s="51"/>
      <c r="JGC113" s="51"/>
      <c r="JGD113" s="51"/>
      <c r="JGE113" s="47"/>
      <c r="JGF113" s="52"/>
      <c r="JGG113" s="52"/>
      <c r="JGH113" s="52"/>
      <c r="JGI113" s="28"/>
      <c r="JGJ113" s="28"/>
      <c r="JGK113" s="28"/>
      <c r="JGL113" s="52"/>
      <c r="JGM113" s="28"/>
      <c r="JGN113" s="28"/>
      <c r="JGO113" s="28"/>
      <c r="JGP113" s="28"/>
      <c r="JGQ113" s="52"/>
      <c r="JGR113" s="51"/>
      <c r="JGS113" s="51"/>
      <c r="JGT113" s="51"/>
      <c r="JGU113" s="47"/>
      <c r="JGV113" s="52"/>
      <c r="JGW113" s="52"/>
      <c r="JGX113" s="52"/>
      <c r="JGY113" s="28"/>
      <c r="JGZ113" s="28"/>
      <c r="JHA113" s="28"/>
      <c r="JHB113" s="52"/>
      <c r="JHC113" s="28"/>
      <c r="JHD113" s="28"/>
      <c r="JHE113" s="28"/>
      <c r="JHF113" s="28"/>
      <c r="JHG113" s="52"/>
      <c r="JHH113" s="51"/>
      <c r="JHI113" s="51"/>
      <c r="JHJ113" s="51"/>
      <c r="JHK113" s="47"/>
      <c r="JHL113" s="52"/>
      <c r="JHM113" s="52"/>
      <c r="JHN113" s="52"/>
      <c r="JHO113" s="28"/>
      <c r="JHP113" s="28"/>
      <c r="JHQ113" s="28"/>
      <c r="JHR113" s="52"/>
      <c r="JHS113" s="28"/>
      <c r="JHT113" s="28"/>
      <c r="JHU113" s="28"/>
      <c r="JHV113" s="28"/>
      <c r="JHW113" s="52"/>
      <c r="JHX113" s="51"/>
      <c r="JHY113" s="51"/>
      <c r="JHZ113" s="51"/>
      <c r="JIA113" s="47"/>
      <c r="JIB113" s="52"/>
      <c r="JIC113" s="52"/>
      <c r="JID113" s="52"/>
      <c r="JIE113" s="28"/>
      <c r="JIF113" s="28"/>
      <c r="JIG113" s="28"/>
      <c r="JIH113" s="52"/>
      <c r="JII113" s="28"/>
      <c r="JIJ113" s="28"/>
      <c r="JIK113" s="28"/>
      <c r="JIL113" s="28"/>
      <c r="JIM113" s="52"/>
      <c r="JIN113" s="51"/>
      <c r="JIO113" s="51"/>
      <c r="JIP113" s="51"/>
      <c r="JIQ113" s="47"/>
      <c r="JIR113" s="52"/>
      <c r="JIS113" s="52"/>
      <c r="JIT113" s="52"/>
      <c r="JIU113" s="28"/>
      <c r="JIV113" s="28"/>
      <c r="JIW113" s="28"/>
      <c r="JIX113" s="52"/>
      <c r="JIY113" s="28"/>
      <c r="JIZ113" s="28"/>
      <c r="JJA113" s="28"/>
      <c r="JJB113" s="28"/>
      <c r="JJC113" s="52"/>
      <c r="JJD113" s="51"/>
      <c r="JJE113" s="51"/>
      <c r="JJF113" s="51"/>
      <c r="JJG113" s="47"/>
      <c r="JJH113" s="52"/>
      <c r="JJI113" s="52"/>
      <c r="JJJ113" s="52"/>
      <c r="JJK113" s="28"/>
      <c r="JJL113" s="28"/>
      <c r="JJM113" s="28"/>
      <c r="JJN113" s="52"/>
      <c r="JJO113" s="28"/>
      <c r="JJP113" s="28"/>
      <c r="JJQ113" s="28"/>
      <c r="JJR113" s="28"/>
      <c r="JJS113" s="52"/>
      <c r="JJT113" s="51"/>
      <c r="JJU113" s="51"/>
      <c r="JJV113" s="51"/>
      <c r="JJW113" s="47"/>
      <c r="JJX113" s="52"/>
      <c r="JJY113" s="52"/>
      <c r="JJZ113" s="52"/>
      <c r="JKA113" s="28"/>
      <c r="JKB113" s="28"/>
      <c r="JKC113" s="28"/>
      <c r="JKD113" s="52"/>
      <c r="JKE113" s="28"/>
      <c r="JKF113" s="28"/>
      <c r="JKG113" s="28"/>
      <c r="JKH113" s="28"/>
      <c r="JKI113" s="52"/>
      <c r="JKJ113" s="51"/>
      <c r="JKK113" s="51"/>
      <c r="JKL113" s="51"/>
      <c r="JKM113" s="47"/>
      <c r="JKN113" s="52"/>
      <c r="JKO113" s="52"/>
      <c r="JKP113" s="52"/>
      <c r="JKQ113" s="28"/>
      <c r="JKR113" s="28"/>
      <c r="JKS113" s="28"/>
      <c r="JKT113" s="52"/>
      <c r="JKU113" s="28"/>
      <c r="JKV113" s="28"/>
      <c r="JKW113" s="28"/>
      <c r="JKX113" s="28"/>
      <c r="JKY113" s="52"/>
      <c r="JKZ113" s="51"/>
      <c r="JLA113" s="51"/>
      <c r="JLB113" s="51"/>
      <c r="JLC113" s="47"/>
      <c r="JLD113" s="52"/>
      <c r="JLE113" s="52"/>
      <c r="JLF113" s="52"/>
      <c r="JLG113" s="28"/>
      <c r="JLH113" s="28"/>
      <c r="JLI113" s="28"/>
      <c r="JLJ113" s="52"/>
      <c r="JLK113" s="28"/>
      <c r="JLL113" s="28"/>
      <c r="JLM113" s="28"/>
      <c r="JLN113" s="28"/>
      <c r="JLO113" s="52"/>
      <c r="JLP113" s="51"/>
      <c r="JLQ113" s="51"/>
      <c r="JLR113" s="51"/>
      <c r="JLS113" s="47"/>
      <c r="JLT113" s="52"/>
      <c r="JLU113" s="52"/>
      <c r="JLV113" s="52"/>
      <c r="JLW113" s="28"/>
      <c r="JLX113" s="28"/>
      <c r="JLY113" s="28"/>
      <c r="JLZ113" s="52"/>
      <c r="JMA113" s="28"/>
      <c r="JMB113" s="28"/>
      <c r="JMC113" s="28"/>
      <c r="JMD113" s="28"/>
      <c r="JME113" s="52"/>
      <c r="JMF113" s="51"/>
      <c r="JMG113" s="51"/>
      <c r="JMH113" s="51"/>
      <c r="JMI113" s="47"/>
      <c r="JMJ113" s="52"/>
      <c r="JMK113" s="52"/>
      <c r="JML113" s="52"/>
      <c r="JMM113" s="28"/>
      <c r="JMN113" s="28"/>
      <c r="JMO113" s="28"/>
      <c r="JMP113" s="52"/>
      <c r="JMQ113" s="28"/>
      <c r="JMR113" s="28"/>
      <c r="JMS113" s="28"/>
      <c r="JMT113" s="28"/>
      <c r="JMU113" s="52"/>
      <c r="JMV113" s="51"/>
      <c r="JMW113" s="51"/>
      <c r="JMX113" s="51"/>
      <c r="JMY113" s="47"/>
      <c r="JMZ113" s="52"/>
      <c r="JNA113" s="52"/>
      <c r="JNB113" s="52"/>
      <c r="JNC113" s="28"/>
      <c r="JND113" s="28"/>
      <c r="JNE113" s="28"/>
      <c r="JNF113" s="52"/>
      <c r="JNG113" s="28"/>
      <c r="JNH113" s="28"/>
      <c r="JNI113" s="28"/>
      <c r="JNJ113" s="28"/>
      <c r="JNK113" s="52"/>
      <c r="JNL113" s="51"/>
      <c r="JNM113" s="51"/>
      <c r="JNN113" s="51"/>
      <c r="JNO113" s="47"/>
      <c r="JNP113" s="52"/>
      <c r="JNQ113" s="52"/>
      <c r="JNR113" s="52"/>
      <c r="JNS113" s="28"/>
      <c r="JNT113" s="28"/>
      <c r="JNU113" s="28"/>
      <c r="JNV113" s="52"/>
      <c r="JNW113" s="28"/>
      <c r="JNX113" s="28"/>
      <c r="JNY113" s="28"/>
      <c r="JNZ113" s="28"/>
      <c r="JOA113" s="52"/>
      <c r="JOB113" s="51"/>
      <c r="JOC113" s="51"/>
      <c r="JOD113" s="51"/>
      <c r="JOE113" s="47"/>
      <c r="JOF113" s="52"/>
      <c r="JOG113" s="52"/>
      <c r="JOH113" s="52"/>
      <c r="JOI113" s="28"/>
      <c r="JOJ113" s="28"/>
      <c r="JOK113" s="28"/>
      <c r="JOL113" s="52"/>
      <c r="JOM113" s="28"/>
      <c r="JON113" s="28"/>
      <c r="JOO113" s="28"/>
      <c r="JOP113" s="28"/>
      <c r="JOQ113" s="52"/>
      <c r="JOR113" s="51"/>
      <c r="JOS113" s="51"/>
      <c r="JOT113" s="51"/>
      <c r="JOU113" s="47"/>
      <c r="JOV113" s="52"/>
      <c r="JOW113" s="52"/>
      <c r="JOX113" s="52"/>
      <c r="JOY113" s="28"/>
      <c r="JOZ113" s="28"/>
      <c r="JPA113" s="28"/>
      <c r="JPB113" s="52"/>
      <c r="JPC113" s="28"/>
      <c r="JPD113" s="28"/>
      <c r="JPE113" s="28"/>
      <c r="JPF113" s="28"/>
      <c r="JPG113" s="52"/>
      <c r="JPH113" s="51"/>
      <c r="JPI113" s="51"/>
      <c r="JPJ113" s="51"/>
      <c r="JPK113" s="47"/>
      <c r="JPL113" s="52"/>
      <c r="JPM113" s="52"/>
      <c r="JPN113" s="52"/>
      <c r="JPO113" s="28"/>
      <c r="JPP113" s="28"/>
      <c r="JPQ113" s="28"/>
      <c r="JPR113" s="52"/>
      <c r="JPS113" s="28"/>
      <c r="JPT113" s="28"/>
      <c r="JPU113" s="28"/>
      <c r="JPV113" s="28"/>
      <c r="JPW113" s="52"/>
      <c r="JPX113" s="51"/>
      <c r="JPY113" s="51"/>
      <c r="JPZ113" s="51"/>
      <c r="JQA113" s="47"/>
      <c r="JQB113" s="52"/>
      <c r="JQC113" s="52"/>
      <c r="JQD113" s="52"/>
      <c r="JQE113" s="28"/>
      <c r="JQF113" s="28"/>
      <c r="JQG113" s="28"/>
      <c r="JQH113" s="52"/>
      <c r="JQI113" s="28"/>
      <c r="JQJ113" s="28"/>
      <c r="JQK113" s="28"/>
      <c r="JQL113" s="28"/>
      <c r="JQM113" s="52"/>
      <c r="JQN113" s="51"/>
      <c r="JQO113" s="51"/>
      <c r="JQP113" s="51"/>
      <c r="JQQ113" s="47"/>
      <c r="JQR113" s="52"/>
      <c r="JQS113" s="52"/>
      <c r="JQT113" s="52"/>
      <c r="JQU113" s="28"/>
      <c r="JQV113" s="28"/>
      <c r="JQW113" s="28"/>
      <c r="JQX113" s="52"/>
      <c r="JQY113" s="28"/>
      <c r="JQZ113" s="28"/>
      <c r="JRA113" s="28"/>
      <c r="JRB113" s="28"/>
      <c r="JRC113" s="52"/>
      <c r="JRD113" s="51"/>
      <c r="JRE113" s="51"/>
      <c r="JRF113" s="51"/>
      <c r="JRG113" s="47"/>
      <c r="JRH113" s="52"/>
      <c r="JRI113" s="52"/>
      <c r="JRJ113" s="52"/>
      <c r="JRK113" s="28"/>
      <c r="JRL113" s="28"/>
      <c r="JRM113" s="28"/>
      <c r="JRN113" s="52"/>
      <c r="JRO113" s="28"/>
      <c r="JRP113" s="28"/>
      <c r="JRQ113" s="28"/>
      <c r="JRR113" s="28"/>
      <c r="JRS113" s="52"/>
      <c r="JRT113" s="51"/>
      <c r="JRU113" s="51"/>
      <c r="JRV113" s="51"/>
      <c r="JRW113" s="47"/>
      <c r="JRX113" s="52"/>
      <c r="JRY113" s="52"/>
      <c r="JRZ113" s="52"/>
      <c r="JSA113" s="28"/>
      <c r="JSB113" s="28"/>
      <c r="JSC113" s="28"/>
      <c r="JSD113" s="52"/>
      <c r="JSE113" s="28"/>
      <c r="JSF113" s="28"/>
      <c r="JSG113" s="28"/>
      <c r="JSH113" s="28"/>
      <c r="JSI113" s="52"/>
      <c r="JSJ113" s="51"/>
      <c r="JSK113" s="51"/>
      <c r="JSL113" s="51"/>
      <c r="JSM113" s="47"/>
      <c r="JSN113" s="52"/>
      <c r="JSO113" s="52"/>
      <c r="JSP113" s="52"/>
      <c r="JSQ113" s="28"/>
      <c r="JSR113" s="28"/>
      <c r="JSS113" s="28"/>
      <c r="JST113" s="52"/>
      <c r="JSU113" s="28"/>
      <c r="JSV113" s="28"/>
      <c r="JSW113" s="28"/>
      <c r="JSX113" s="28"/>
      <c r="JSY113" s="52"/>
      <c r="JSZ113" s="51"/>
      <c r="JTA113" s="51"/>
      <c r="JTB113" s="51"/>
      <c r="JTC113" s="47"/>
      <c r="JTD113" s="52"/>
      <c r="JTE113" s="52"/>
      <c r="JTF113" s="52"/>
      <c r="JTG113" s="28"/>
      <c r="JTH113" s="28"/>
      <c r="JTI113" s="28"/>
      <c r="JTJ113" s="52"/>
      <c r="JTK113" s="28"/>
      <c r="JTL113" s="28"/>
      <c r="JTM113" s="28"/>
      <c r="JTN113" s="28"/>
      <c r="JTO113" s="52"/>
      <c r="JTP113" s="51"/>
      <c r="JTQ113" s="51"/>
      <c r="JTR113" s="51"/>
      <c r="JTS113" s="47"/>
      <c r="JTT113" s="52"/>
      <c r="JTU113" s="52"/>
      <c r="JTV113" s="52"/>
      <c r="JTW113" s="28"/>
      <c r="JTX113" s="28"/>
      <c r="JTY113" s="28"/>
      <c r="JTZ113" s="52"/>
      <c r="JUA113" s="28"/>
      <c r="JUB113" s="28"/>
      <c r="JUC113" s="28"/>
      <c r="JUD113" s="28"/>
      <c r="JUE113" s="52"/>
      <c r="JUF113" s="51"/>
      <c r="JUG113" s="51"/>
      <c r="JUH113" s="51"/>
      <c r="JUI113" s="47"/>
      <c r="JUJ113" s="52"/>
      <c r="JUK113" s="52"/>
      <c r="JUL113" s="52"/>
      <c r="JUM113" s="28"/>
      <c r="JUN113" s="28"/>
      <c r="JUO113" s="28"/>
      <c r="JUP113" s="52"/>
      <c r="JUQ113" s="28"/>
      <c r="JUR113" s="28"/>
      <c r="JUS113" s="28"/>
      <c r="JUT113" s="28"/>
      <c r="JUU113" s="52"/>
      <c r="JUV113" s="51"/>
      <c r="JUW113" s="51"/>
      <c r="JUX113" s="51"/>
      <c r="JUY113" s="47"/>
      <c r="JUZ113" s="52"/>
      <c r="JVA113" s="52"/>
      <c r="JVB113" s="52"/>
      <c r="JVC113" s="28"/>
      <c r="JVD113" s="28"/>
      <c r="JVE113" s="28"/>
      <c r="JVF113" s="52"/>
      <c r="JVG113" s="28"/>
      <c r="JVH113" s="28"/>
      <c r="JVI113" s="28"/>
      <c r="JVJ113" s="28"/>
      <c r="JVK113" s="52"/>
      <c r="JVL113" s="51"/>
      <c r="JVM113" s="51"/>
      <c r="JVN113" s="51"/>
      <c r="JVO113" s="47"/>
      <c r="JVP113" s="52"/>
      <c r="JVQ113" s="52"/>
      <c r="JVR113" s="52"/>
      <c r="JVS113" s="28"/>
      <c r="JVT113" s="28"/>
      <c r="JVU113" s="28"/>
      <c r="JVV113" s="52"/>
      <c r="JVW113" s="28"/>
      <c r="JVX113" s="28"/>
      <c r="JVY113" s="28"/>
      <c r="JVZ113" s="28"/>
      <c r="JWA113" s="52"/>
      <c r="JWB113" s="51"/>
      <c r="JWC113" s="51"/>
      <c r="JWD113" s="51"/>
      <c r="JWE113" s="47"/>
      <c r="JWF113" s="52"/>
      <c r="JWG113" s="52"/>
      <c r="JWH113" s="52"/>
      <c r="JWI113" s="28"/>
      <c r="JWJ113" s="28"/>
      <c r="JWK113" s="28"/>
      <c r="JWL113" s="52"/>
      <c r="JWM113" s="28"/>
      <c r="JWN113" s="28"/>
      <c r="JWO113" s="28"/>
      <c r="JWP113" s="28"/>
      <c r="JWQ113" s="52"/>
      <c r="JWR113" s="51"/>
      <c r="JWS113" s="51"/>
      <c r="JWT113" s="51"/>
      <c r="JWU113" s="47"/>
      <c r="JWV113" s="52"/>
      <c r="JWW113" s="52"/>
      <c r="JWX113" s="52"/>
      <c r="JWY113" s="28"/>
      <c r="JWZ113" s="28"/>
      <c r="JXA113" s="28"/>
      <c r="JXB113" s="52"/>
      <c r="JXC113" s="28"/>
      <c r="JXD113" s="28"/>
      <c r="JXE113" s="28"/>
      <c r="JXF113" s="28"/>
      <c r="JXG113" s="52"/>
      <c r="JXH113" s="51"/>
      <c r="JXI113" s="51"/>
      <c r="JXJ113" s="51"/>
      <c r="JXK113" s="47"/>
      <c r="JXL113" s="52"/>
      <c r="JXM113" s="52"/>
      <c r="JXN113" s="52"/>
      <c r="JXO113" s="28"/>
      <c r="JXP113" s="28"/>
      <c r="JXQ113" s="28"/>
      <c r="JXR113" s="52"/>
      <c r="JXS113" s="28"/>
      <c r="JXT113" s="28"/>
      <c r="JXU113" s="28"/>
      <c r="JXV113" s="28"/>
      <c r="JXW113" s="52"/>
      <c r="JXX113" s="51"/>
      <c r="JXY113" s="51"/>
      <c r="JXZ113" s="51"/>
      <c r="JYA113" s="47"/>
      <c r="JYB113" s="52"/>
      <c r="JYC113" s="52"/>
      <c r="JYD113" s="52"/>
      <c r="JYE113" s="28"/>
      <c r="JYF113" s="28"/>
      <c r="JYG113" s="28"/>
      <c r="JYH113" s="52"/>
      <c r="JYI113" s="28"/>
      <c r="JYJ113" s="28"/>
      <c r="JYK113" s="28"/>
      <c r="JYL113" s="28"/>
      <c r="JYM113" s="52"/>
      <c r="JYN113" s="51"/>
      <c r="JYO113" s="51"/>
      <c r="JYP113" s="51"/>
      <c r="JYQ113" s="47"/>
      <c r="JYR113" s="52"/>
      <c r="JYS113" s="52"/>
      <c r="JYT113" s="52"/>
      <c r="JYU113" s="28"/>
      <c r="JYV113" s="28"/>
      <c r="JYW113" s="28"/>
      <c r="JYX113" s="52"/>
      <c r="JYY113" s="28"/>
      <c r="JYZ113" s="28"/>
      <c r="JZA113" s="28"/>
      <c r="JZB113" s="28"/>
      <c r="JZC113" s="52"/>
      <c r="JZD113" s="51"/>
      <c r="JZE113" s="51"/>
      <c r="JZF113" s="51"/>
      <c r="JZG113" s="47"/>
      <c r="JZH113" s="52"/>
      <c r="JZI113" s="52"/>
      <c r="JZJ113" s="52"/>
      <c r="JZK113" s="28"/>
      <c r="JZL113" s="28"/>
      <c r="JZM113" s="28"/>
      <c r="JZN113" s="52"/>
      <c r="JZO113" s="28"/>
      <c r="JZP113" s="28"/>
      <c r="JZQ113" s="28"/>
      <c r="JZR113" s="28"/>
      <c r="JZS113" s="52"/>
      <c r="JZT113" s="51"/>
      <c r="JZU113" s="51"/>
      <c r="JZV113" s="51"/>
      <c r="JZW113" s="47"/>
      <c r="JZX113" s="52"/>
      <c r="JZY113" s="52"/>
      <c r="JZZ113" s="52"/>
      <c r="KAA113" s="28"/>
      <c r="KAB113" s="28"/>
      <c r="KAC113" s="28"/>
      <c r="KAD113" s="52"/>
      <c r="KAE113" s="28"/>
      <c r="KAF113" s="28"/>
      <c r="KAG113" s="28"/>
      <c r="KAH113" s="28"/>
      <c r="KAI113" s="52"/>
      <c r="KAJ113" s="51"/>
      <c r="KAK113" s="51"/>
      <c r="KAL113" s="51"/>
      <c r="KAM113" s="47"/>
      <c r="KAN113" s="52"/>
      <c r="KAO113" s="52"/>
      <c r="KAP113" s="52"/>
      <c r="KAQ113" s="28"/>
      <c r="KAR113" s="28"/>
      <c r="KAS113" s="28"/>
      <c r="KAT113" s="52"/>
      <c r="KAU113" s="28"/>
      <c r="KAV113" s="28"/>
      <c r="KAW113" s="28"/>
      <c r="KAX113" s="28"/>
      <c r="KAY113" s="52"/>
      <c r="KAZ113" s="51"/>
      <c r="KBA113" s="51"/>
      <c r="KBB113" s="51"/>
      <c r="KBC113" s="47"/>
      <c r="KBD113" s="52"/>
      <c r="KBE113" s="52"/>
      <c r="KBF113" s="52"/>
      <c r="KBG113" s="28"/>
      <c r="KBH113" s="28"/>
      <c r="KBI113" s="28"/>
      <c r="KBJ113" s="52"/>
      <c r="KBK113" s="28"/>
      <c r="KBL113" s="28"/>
      <c r="KBM113" s="28"/>
      <c r="KBN113" s="28"/>
      <c r="KBO113" s="52"/>
      <c r="KBP113" s="51"/>
      <c r="KBQ113" s="51"/>
      <c r="KBR113" s="51"/>
      <c r="KBS113" s="47"/>
      <c r="KBT113" s="52"/>
      <c r="KBU113" s="52"/>
      <c r="KBV113" s="52"/>
      <c r="KBW113" s="28"/>
      <c r="KBX113" s="28"/>
      <c r="KBY113" s="28"/>
      <c r="KBZ113" s="52"/>
      <c r="KCA113" s="28"/>
      <c r="KCB113" s="28"/>
      <c r="KCC113" s="28"/>
      <c r="KCD113" s="28"/>
      <c r="KCE113" s="52"/>
      <c r="KCF113" s="51"/>
      <c r="KCG113" s="51"/>
      <c r="KCH113" s="51"/>
      <c r="KCI113" s="47"/>
      <c r="KCJ113" s="52"/>
      <c r="KCK113" s="52"/>
      <c r="KCL113" s="52"/>
      <c r="KCM113" s="28"/>
      <c r="KCN113" s="28"/>
      <c r="KCO113" s="28"/>
      <c r="KCP113" s="52"/>
      <c r="KCQ113" s="28"/>
      <c r="KCR113" s="28"/>
      <c r="KCS113" s="28"/>
      <c r="KCT113" s="28"/>
      <c r="KCU113" s="52"/>
      <c r="KCV113" s="51"/>
      <c r="KCW113" s="51"/>
      <c r="KCX113" s="51"/>
      <c r="KCY113" s="47"/>
      <c r="KCZ113" s="52"/>
      <c r="KDA113" s="52"/>
      <c r="KDB113" s="52"/>
      <c r="KDC113" s="28"/>
      <c r="KDD113" s="28"/>
      <c r="KDE113" s="28"/>
      <c r="KDF113" s="52"/>
      <c r="KDG113" s="28"/>
      <c r="KDH113" s="28"/>
      <c r="KDI113" s="28"/>
      <c r="KDJ113" s="28"/>
      <c r="KDK113" s="52"/>
      <c r="KDL113" s="51"/>
      <c r="KDM113" s="51"/>
      <c r="KDN113" s="51"/>
      <c r="KDO113" s="47"/>
      <c r="KDP113" s="52"/>
      <c r="KDQ113" s="52"/>
      <c r="KDR113" s="52"/>
      <c r="KDS113" s="28"/>
      <c r="KDT113" s="28"/>
      <c r="KDU113" s="28"/>
      <c r="KDV113" s="52"/>
      <c r="KDW113" s="28"/>
      <c r="KDX113" s="28"/>
      <c r="KDY113" s="28"/>
      <c r="KDZ113" s="28"/>
      <c r="KEA113" s="52"/>
      <c r="KEB113" s="51"/>
      <c r="KEC113" s="51"/>
      <c r="KED113" s="51"/>
      <c r="KEE113" s="47"/>
      <c r="KEF113" s="52"/>
      <c r="KEG113" s="52"/>
      <c r="KEH113" s="52"/>
      <c r="KEI113" s="28"/>
      <c r="KEJ113" s="28"/>
      <c r="KEK113" s="28"/>
      <c r="KEL113" s="52"/>
      <c r="KEM113" s="28"/>
      <c r="KEN113" s="28"/>
      <c r="KEO113" s="28"/>
      <c r="KEP113" s="28"/>
      <c r="KEQ113" s="52"/>
      <c r="KER113" s="51"/>
      <c r="KES113" s="51"/>
      <c r="KET113" s="51"/>
      <c r="KEU113" s="47"/>
      <c r="KEV113" s="52"/>
      <c r="KEW113" s="52"/>
      <c r="KEX113" s="52"/>
      <c r="KEY113" s="28"/>
      <c r="KEZ113" s="28"/>
      <c r="KFA113" s="28"/>
      <c r="KFB113" s="52"/>
      <c r="KFC113" s="28"/>
      <c r="KFD113" s="28"/>
      <c r="KFE113" s="28"/>
      <c r="KFF113" s="28"/>
      <c r="KFG113" s="52"/>
      <c r="KFH113" s="51"/>
      <c r="KFI113" s="51"/>
      <c r="KFJ113" s="51"/>
      <c r="KFK113" s="47"/>
      <c r="KFL113" s="52"/>
      <c r="KFM113" s="52"/>
      <c r="KFN113" s="52"/>
      <c r="KFO113" s="28"/>
      <c r="KFP113" s="28"/>
      <c r="KFQ113" s="28"/>
      <c r="KFR113" s="52"/>
      <c r="KFS113" s="28"/>
      <c r="KFT113" s="28"/>
      <c r="KFU113" s="28"/>
      <c r="KFV113" s="28"/>
      <c r="KFW113" s="52"/>
      <c r="KFX113" s="51"/>
      <c r="KFY113" s="51"/>
      <c r="KFZ113" s="51"/>
      <c r="KGA113" s="47"/>
      <c r="KGB113" s="52"/>
      <c r="KGC113" s="52"/>
      <c r="KGD113" s="52"/>
      <c r="KGE113" s="28"/>
      <c r="KGF113" s="28"/>
      <c r="KGG113" s="28"/>
      <c r="KGH113" s="52"/>
      <c r="KGI113" s="28"/>
      <c r="KGJ113" s="28"/>
      <c r="KGK113" s="28"/>
      <c r="KGL113" s="28"/>
      <c r="KGM113" s="52"/>
      <c r="KGN113" s="51"/>
      <c r="KGO113" s="51"/>
      <c r="KGP113" s="51"/>
      <c r="KGQ113" s="47"/>
      <c r="KGR113" s="52"/>
      <c r="KGS113" s="52"/>
      <c r="KGT113" s="52"/>
      <c r="KGU113" s="28"/>
      <c r="KGV113" s="28"/>
      <c r="KGW113" s="28"/>
      <c r="KGX113" s="52"/>
      <c r="KGY113" s="28"/>
      <c r="KGZ113" s="28"/>
      <c r="KHA113" s="28"/>
      <c r="KHB113" s="28"/>
      <c r="KHC113" s="52"/>
      <c r="KHD113" s="51"/>
      <c r="KHE113" s="51"/>
      <c r="KHF113" s="51"/>
      <c r="KHG113" s="47"/>
      <c r="KHH113" s="52"/>
      <c r="KHI113" s="52"/>
      <c r="KHJ113" s="52"/>
      <c r="KHK113" s="28"/>
      <c r="KHL113" s="28"/>
      <c r="KHM113" s="28"/>
      <c r="KHN113" s="52"/>
      <c r="KHO113" s="28"/>
      <c r="KHP113" s="28"/>
      <c r="KHQ113" s="28"/>
      <c r="KHR113" s="28"/>
      <c r="KHS113" s="52"/>
      <c r="KHT113" s="51"/>
      <c r="KHU113" s="51"/>
      <c r="KHV113" s="51"/>
      <c r="KHW113" s="47"/>
      <c r="KHX113" s="52"/>
      <c r="KHY113" s="52"/>
      <c r="KHZ113" s="52"/>
      <c r="KIA113" s="28"/>
      <c r="KIB113" s="28"/>
      <c r="KIC113" s="28"/>
      <c r="KID113" s="52"/>
      <c r="KIE113" s="28"/>
      <c r="KIF113" s="28"/>
      <c r="KIG113" s="28"/>
      <c r="KIH113" s="28"/>
      <c r="KII113" s="52"/>
      <c r="KIJ113" s="51"/>
      <c r="KIK113" s="51"/>
      <c r="KIL113" s="51"/>
      <c r="KIM113" s="47"/>
      <c r="KIN113" s="52"/>
      <c r="KIO113" s="52"/>
      <c r="KIP113" s="52"/>
      <c r="KIQ113" s="28"/>
      <c r="KIR113" s="28"/>
      <c r="KIS113" s="28"/>
      <c r="KIT113" s="52"/>
      <c r="KIU113" s="28"/>
      <c r="KIV113" s="28"/>
      <c r="KIW113" s="28"/>
      <c r="KIX113" s="28"/>
      <c r="KIY113" s="52"/>
      <c r="KIZ113" s="51"/>
      <c r="KJA113" s="51"/>
      <c r="KJB113" s="51"/>
      <c r="KJC113" s="47"/>
      <c r="KJD113" s="52"/>
      <c r="KJE113" s="52"/>
      <c r="KJF113" s="52"/>
      <c r="KJG113" s="28"/>
      <c r="KJH113" s="28"/>
      <c r="KJI113" s="28"/>
      <c r="KJJ113" s="52"/>
      <c r="KJK113" s="28"/>
      <c r="KJL113" s="28"/>
      <c r="KJM113" s="28"/>
      <c r="KJN113" s="28"/>
      <c r="KJO113" s="52"/>
      <c r="KJP113" s="51"/>
      <c r="KJQ113" s="51"/>
      <c r="KJR113" s="51"/>
      <c r="KJS113" s="47"/>
      <c r="KJT113" s="52"/>
      <c r="KJU113" s="52"/>
      <c r="KJV113" s="52"/>
      <c r="KJW113" s="28"/>
      <c r="KJX113" s="28"/>
      <c r="KJY113" s="28"/>
      <c r="KJZ113" s="52"/>
      <c r="KKA113" s="28"/>
      <c r="KKB113" s="28"/>
      <c r="KKC113" s="28"/>
      <c r="KKD113" s="28"/>
      <c r="KKE113" s="52"/>
      <c r="KKF113" s="51"/>
      <c r="KKG113" s="51"/>
      <c r="KKH113" s="51"/>
      <c r="KKI113" s="47"/>
      <c r="KKJ113" s="52"/>
      <c r="KKK113" s="52"/>
      <c r="KKL113" s="52"/>
      <c r="KKM113" s="28"/>
      <c r="KKN113" s="28"/>
      <c r="KKO113" s="28"/>
      <c r="KKP113" s="52"/>
      <c r="KKQ113" s="28"/>
      <c r="KKR113" s="28"/>
      <c r="KKS113" s="28"/>
      <c r="KKT113" s="28"/>
      <c r="KKU113" s="52"/>
      <c r="KKV113" s="51"/>
      <c r="KKW113" s="51"/>
      <c r="KKX113" s="51"/>
      <c r="KKY113" s="47"/>
      <c r="KKZ113" s="52"/>
      <c r="KLA113" s="52"/>
      <c r="KLB113" s="52"/>
      <c r="KLC113" s="28"/>
      <c r="KLD113" s="28"/>
      <c r="KLE113" s="28"/>
      <c r="KLF113" s="52"/>
      <c r="KLG113" s="28"/>
      <c r="KLH113" s="28"/>
      <c r="KLI113" s="28"/>
      <c r="KLJ113" s="28"/>
      <c r="KLK113" s="52"/>
      <c r="KLL113" s="51"/>
      <c r="KLM113" s="51"/>
      <c r="KLN113" s="51"/>
      <c r="KLO113" s="47"/>
      <c r="KLP113" s="52"/>
      <c r="KLQ113" s="52"/>
      <c r="KLR113" s="52"/>
      <c r="KLS113" s="28"/>
      <c r="KLT113" s="28"/>
      <c r="KLU113" s="28"/>
      <c r="KLV113" s="52"/>
      <c r="KLW113" s="28"/>
      <c r="KLX113" s="28"/>
      <c r="KLY113" s="28"/>
      <c r="KLZ113" s="28"/>
      <c r="KMA113" s="52"/>
      <c r="KMB113" s="51"/>
      <c r="KMC113" s="51"/>
      <c r="KMD113" s="51"/>
      <c r="KME113" s="47"/>
      <c r="KMF113" s="52"/>
      <c r="KMG113" s="52"/>
      <c r="KMH113" s="52"/>
      <c r="KMI113" s="28"/>
      <c r="KMJ113" s="28"/>
      <c r="KMK113" s="28"/>
      <c r="KML113" s="52"/>
      <c r="KMM113" s="28"/>
      <c r="KMN113" s="28"/>
      <c r="KMO113" s="28"/>
      <c r="KMP113" s="28"/>
      <c r="KMQ113" s="52"/>
      <c r="KMR113" s="51"/>
      <c r="KMS113" s="51"/>
      <c r="KMT113" s="51"/>
      <c r="KMU113" s="47"/>
      <c r="KMV113" s="52"/>
      <c r="KMW113" s="52"/>
      <c r="KMX113" s="52"/>
      <c r="KMY113" s="28"/>
      <c r="KMZ113" s="28"/>
      <c r="KNA113" s="28"/>
      <c r="KNB113" s="52"/>
      <c r="KNC113" s="28"/>
      <c r="KND113" s="28"/>
      <c r="KNE113" s="28"/>
      <c r="KNF113" s="28"/>
      <c r="KNG113" s="52"/>
      <c r="KNH113" s="51"/>
      <c r="KNI113" s="51"/>
      <c r="KNJ113" s="51"/>
      <c r="KNK113" s="47"/>
      <c r="KNL113" s="52"/>
      <c r="KNM113" s="52"/>
      <c r="KNN113" s="52"/>
      <c r="KNO113" s="28"/>
      <c r="KNP113" s="28"/>
      <c r="KNQ113" s="28"/>
      <c r="KNR113" s="52"/>
      <c r="KNS113" s="28"/>
      <c r="KNT113" s="28"/>
      <c r="KNU113" s="28"/>
      <c r="KNV113" s="28"/>
      <c r="KNW113" s="52"/>
      <c r="KNX113" s="51"/>
      <c r="KNY113" s="51"/>
      <c r="KNZ113" s="51"/>
      <c r="KOA113" s="47"/>
      <c r="KOB113" s="52"/>
      <c r="KOC113" s="52"/>
      <c r="KOD113" s="52"/>
      <c r="KOE113" s="28"/>
      <c r="KOF113" s="28"/>
      <c r="KOG113" s="28"/>
      <c r="KOH113" s="52"/>
      <c r="KOI113" s="28"/>
      <c r="KOJ113" s="28"/>
      <c r="KOK113" s="28"/>
      <c r="KOL113" s="28"/>
      <c r="KOM113" s="52"/>
      <c r="KON113" s="51"/>
      <c r="KOO113" s="51"/>
      <c r="KOP113" s="51"/>
      <c r="KOQ113" s="47"/>
      <c r="KOR113" s="52"/>
      <c r="KOS113" s="52"/>
      <c r="KOT113" s="52"/>
      <c r="KOU113" s="28"/>
      <c r="KOV113" s="28"/>
      <c r="KOW113" s="28"/>
      <c r="KOX113" s="52"/>
      <c r="KOY113" s="28"/>
      <c r="KOZ113" s="28"/>
      <c r="KPA113" s="28"/>
      <c r="KPB113" s="28"/>
      <c r="KPC113" s="52"/>
      <c r="KPD113" s="51"/>
      <c r="KPE113" s="51"/>
      <c r="KPF113" s="51"/>
      <c r="KPG113" s="47"/>
      <c r="KPH113" s="52"/>
      <c r="KPI113" s="52"/>
      <c r="KPJ113" s="52"/>
      <c r="KPK113" s="28"/>
      <c r="KPL113" s="28"/>
      <c r="KPM113" s="28"/>
      <c r="KPN113" s="52"/>
      <c r="KPO113" s="28"/>
      <c r="KPP113" s="28"/>
      <c r="KPQ113" s="28"/>
      <c r="KPR113" s="28"/>
      <c r="KPS113" s="52"/>
      <c r="KPT113" s="51"/>
      <c r="KPU113" s="51"/>
      <c r="KPV113" s="51"/>
      <c r="KPW113" s="47"/>
      <c r="KPX113" s="52"/>
      <c r="KPY113" s="52"/>
      <c r="KPZ113" s="52"/>
      <c r="KQA113" s="28"/>
      <c r="KQB113" s="28"/>
      <c r="KQC113" s="28"/>
      <c r="KQD113" s="52"/>
      <c r="KQE113" s="28"/>
      <c r="KQF113" s="28"/>
      <c r="KQG113" s="28"/>
      <c r="KQH113" s="28"/>
      <c r="KQI113" s="52"/>
      <c r="KQJ113" s="51"/>
      <c r="KQK113" s="51"/>
      <c r="KQL113" s="51"/>
      <c r="KQM113" s="47"/>
      <c r="KQN113" s="52"/>
      <c r="KQO113" s="52"/>
      <c r="KQP113" s="52"/>
      <c r="KQQ113" s="28"/>
      <c r="KQR113" s="28"/>
      <c r="KQS113" s="28"/>
      <c r="KQT113" s="52"/>
      <c r="KQU113" s="28"/>
      <c r="KQV113" s="28"/>
      <c r="KQW113" s="28"/>
      <c r="KQX113" s="28"/>
      <c r="KQY113" s="52"/>
      <c r="KQZ113" s="51"/>
      <c r="KRA113" s="51"/>
      <c r="KRB113" s="51"/>
      <c r="KRC113" s="47"/>
      <c r="KRD113" s="52"/>
      <c r="KRE113" s="52"/>
      <c r="KRF113" s="52"/>
      <c r="KRG113" s="28"/>
      <c r="KRH113" s="28"/>
      <c r="KRI113" s="28"/>
      <c r="KRJ113" s="52"/>
      <c r="KRK113" s="28"/>
      <c r="KRL113" s="28"/>
      <c r="KRM113" s="28"/>
      <c r="KRN113" s="28"/>
      <c r="KRO113" s="52"/>
      <c r="KRP113" s="51"/>
      <c r="KRQ113" s="51"/>
      <c r="KRR113" s="51"/>
      <c r="KRS113" s="47"/>
      <c r="KRT113" s="52"/>
      <c r="KRU113" s="52"/>
      <c r="KRV113" s="52"/>
      <c r="KRW113" s="28"/>
      <c r="KRX113" s="28"/>
      <c r="KRY113" s="28"/>
      <c r="KRZ113" s="52"/>
      <c r="KSA113" s="28"/>
      <c r="KSB113" s="28"/>
      <c r="KSC113" s="28"/>
      <c r="KSD113" s="28"/>
      <c r="KSE113" s="52"/>
      <c r="KSF113" s="51"/>
      <c r="KSG113" s="51"/>
      <c r="KSH113" s="51"/>
      <c r="KSI113" s="47"/>
      <c r="KSJ113" s="52"/>
      <c r="KSK113" s="52"/>
      <c r="KSL113" s="52"/>
      <c r="KSM113" s="28"/>
      <c r="KSN113" s="28"/>
      <c r="KSO113" s="28"/>
      <c r="KSP113" s="52"/>
      <c r="KSQ113" s="28"/>
      <c r="KSR113" s="28"/>
      <c r="KSS113" s="28"/>
      <c r="KST113" s="28"/>
      <c r="KSU113" s="52"/>
      <c r="KSV113" s="51"/>
      <c r="KSW113" s="51"/>
      <c r="KSX113" s="51"/>
      <c r="KSY113" s="47"/>
      <c r="KSZ113" s="52"/>
      <c r="KTA113" s="52"/>
      <c r="KTB113" s="52"/>
      <c r="KTC113" s="28"/>
      <c r="KTD113" s="28"/>
      <c r="KTE113" s="28"/>
      <c r="KTF113" s="52"/>
      <c r="KTG113" s="28"/>
      <c r="KTH113" s="28"/>
      <c r="KTI113" s="28"/>
      <c r="KTJ113" s="28"/>
      <c r="KTK113" s="52"/>
      <c r="KTL113" s="51"/>
      <c r="KTM113" s="51"/>
      <c r="KTN113" s="51"/>
      <c r="KTO113" s="47"/>
      <c r="KTP113" s="52"/>
      <c r="KTQ113" s="52"/>
      <c r="KTR113" s="52"/>
      <c r="KTS113" s="28"/>
      <c r="KTT113" s="28"/>
      <c r="KTU113" s="28"/>
      <c r="KTV113" s="52"/>
      <c r="KTW113" s="28"/>
      <c r="KTX113" s="28"/>
      <c r="KTY113" s="28"/>
      <c r="KTZ113" s="28"/>
      <c r="KUA113" s="52"/>
      <c r="KUB113" s="51"/>
      <c r="KUC113" s="51"/>
      <c r="KUD113" s="51"/>
      <c r="KUE113" s="47"/>
      <c r="KUF113" s="52"/>
      <c r="KUG113" s="52"/>
      <c r="KUH113" s="52"/>
      <c r="KUI113" s="28"/>
      <c r="KUJ113" s="28"/>
      <c r="KUK113" s="28"/>
      <c r="KUL113" s="52"/>
      <c r="KUM113" s="28"/>
      <c r="KUN113" s="28"/>
      <c r="KUO113" s="28"/>
      <c r="KUP113" s="28"/>
      <c r="KUQ113" s="52"/>
      <c r="KUR113" s="51"/>
      <c r="KUS113" s="51"/>
      <c r="KUT113" s="51"/>
      <c r="KUU113" s="47"/>
      <c r="KUV113" s="52"/>
      <c r="KUW113" s="52"/>
      <c r="KUX113" s="52"/>
      <c r="KUY113" s="28"/>
      <c r="KUZ113" s="28"/>
      <c r="KVA113" s="28"/>
      <c r="KVB113" s="52"/>
      <c r="KVC113" s="28"/>
      <c r="KVD113" s="28"/>
      <c r="KVE113" s="28"/>
      <c r="KVF113" s="28"/>
      <c r="KVG113" s="52"/>
      <c r="KVH113" s="51"/>
      <c r="KVI113" s="51"/>
      <c r="KVJ113" s="51"/>
      <c r="KVK113" s="47"/>
      <c r="KVL113" s="52"/>
      <c r="KVM113" s="52"/>
      <c r="KVN113" s="52"/>
      <c r="KVO113" s="28"/>
      <c r="KVP113" s="28"/>
      <c r="KVQ113" s="28"/>
      <c r="KVR113" s="52"/>
      <c r="KVS113" s="28"/>
      <c r="KVT113" s="28"/>
      <c r="KVU113" s="28"/>
      <c r="KVV113" s="28"/>
      <c r="KVW113" s="52"/>
      <c r="KVX113" s="51"/>
      <c r="KVY113" s="51"/>
      <c r="KVZ113" s="51"/>
      <c r="KWA113" s="47"/>
      <c r="KWB113" s="52"/>
      <c r="KWC113" s="52"/>
      <c r="KWD113" s="52"/>
      <c r="KWE113" s="28"/>
      <c r="KWF113" s="28"/>
      <c r="KWG113" s="28"/>
      <c r="KWH113" s="52"/>
      <c r="KWI113" s="28"/>
      <c r="KWJ113" s="28"/>
      <c r="KWK113" s="28"/>
      <c r="KWL113" s="28"/>
      <c r="KWM113" s="52"/>
      <c r="KWN113" s="51"/>
      <c r="KWO113" s="51"/>
      <c r="KWP113" s="51"/>
      <c r="KWQ113" s="47"/>
      <c r="KWR113" s="52"/>
      <c r="KWS113" s="52"/>
      <c r="KWT113" s="52"/>
      <c r="KWU113" s="28"/>
      <c r="KWV113" s="28"/>
      <c r="KWW113" s="28"/>
      <c r="KWX113" s="52"/>
      <c r="KWY113" s="28"/>
      <c r="KWZ113" s="28"/>
      <c r="KXA113" s="28"/>
      <c r="KXB113" s="28"/>
      <c r="KXC113" s="52"/>
      <c r="KXD113" s="51"/>
      <c r="KXE113" s="51"/>
      <c r="KXF113" s="51"/>
      <c r="KXG113" s="47"/>
      <c r="KXH113" s="52"/>
      <c r="KXI113" s="52"/>
      <c r="KXJ113" s="52"/>
      <c r="KXK113" s="28"/>
      <c r="KXL113" s="28"/>
      <c r="KXM113" s="28"/>
      <c r="KXN113" s="52"/>
      <c r="KXO113" s="28"/>
      <c r="KXP113" s="28"/>
      <c r="KXQ113" s="28"/>
      <c r="KXR113" s="28"/>
      <c r="KXS113" s="52"/>
      <c r="KXT113" s="51"/>
      <c r="KXU113" s="51"/>
      <c r="KXV113" s="51"/>
      <c r="KXW113" s="47"/>
      <c r="KXX113" s="52"/>
      <c r="KXY113" s="52"/>
      <c r="KXZ113" s="52"/>
      <c r="KYA113" s="28"/>
      <c r="KYB113" s="28"/>
      <c r="KYC113" s="28"/>
      <c r="KYD113" s="52"/>
      <c r="KYE113" s="28"/>
      <c r="KYF113" s="28"/>
      <c r="KYG113" s="28"/>
      <c r="KYH113" s="28"/>
      <c r="KYI113" s="52"/>
      <c r="KYJ113" s="51"/>
      <c r="KYK113" s="51"/>
      <c r="KYL113" s="51"/>
      <c r="KYM113" s="47"/>
      <c r="KYN113" s="52"/>
      <c r="KYO113" s="52"/>
      <c r="KYP113" s="52"/>
      <c r="KYQ113" s="28"/>
      <c r="KYR113" s="28"/>
      <c r="KYS113" s="28"/>
      <c r="KYT113" s="52"/>
      <c r="KYU113" s="28"/>
      <c r="KYV113" s="28"/>
      <c r="KYW113" s="28"/>
      <c r="KYX113" s="28"/>
      <c r="KYY113" s="52"/>
      <c r="KYZ113" s="51"/>
      <c r="KZA113" s="51"/>
      <c r="KZB113" s="51"/>
      <c r="KZC113" s="47"/>
      <c r="KZD113" s="52"/>
      <c r="KZE113" s="52"/>
      <c r="KZF113" s="52"/>
      <c r="KZG113" s="28"/>
      <c r="KZH113" s="28"/>
      <c r="KZI113" s="28"/>
      <c r="KZJ113" s="52"/>
      <c r="KZK113" s="28"/>
      <c r="KZL113" s="28"/>
      <c r="KZM113" s="28"/>
      <c r="KZN113" s="28"/>
      <c r="KZO113" s="52"/>
      <c r="KZP113" s="51"/>
      <c r="KZQ113" s="51"/>
      <c r="KZR113" s="51"/>
      <c r="KZS113" s="47"/>
      <c r="KZT113" s="52"/>
      <c r="KZU113" s="52"/>
      <c r="KZV113" s="52"/>
      <c r="KZW113" s="28"/>
      <c r="KZX113" s="28"/>
      <c r="KZY113" s="28"/>
      <c r="KZZ113" s="52"/>
      <c r="LAA113" s="28"/>
      <c r="LAB113" s="28"/>
      <c r="LAC113" s="28"/>
      <c r="LAD113" s="28"/>
      <c r="LAE113" s="52"/>
      <c r="LAF113" s="51"/>
      <c r="LAG113" s="51"/>
      <c r="LAH113" s="51"/>
      <c r="LAI113" s="47"/>
      <c r="LAJ113" s="52"/>
      <c r="LAK113" s="52"/>
      <c r="LAL113" s="52"/>
      <c r="LAM113" s="28"/>
      <c r="LAN113" s="28"/>
      <c r="LAO113" s="28"/>
      <c r="LAP113" s="52"/>
      <c r="LAQ113" s="28"/>
      <c r="LAR113" s="28"/>
      <c r="LAS113" s="28"/>
      <c r="LAT113" s="28"/>
      <c r="LAU113" s="52"/>
      <c r="LAV113" s="51"/>
      <c r="LAW113" s="51"/>
      <c r="LAX113" s="51"/>
      <c r="LAY113" s="47"/>
      <c r="LAZ113" s="52"/>
      <c r="LBA113" s="52"/>
      <c r="LBB113" s="52"/>
      <c r="LBC113" s="28"/>
      <c r="LBD113" s="28"/>
      <c r="LBE113" s="28"/>
      <c r="LBF113" s="52"/>
      <c r="LBG113" s="28"/>
      <c r="LBH113" s="28"/>
      <c r="LBI113" s="28"/>
      <c r="LBJ113" s="28"/>
      <c r="LBK113" s="52"/>
      <c r="LBL113" s="51"/>
      <c r="LBM113" s="51"/>
      <c r="LBN113" s="51"/>
      <c r="LBO113" s="47"/>
      <c r="LBP113" s="52"/>
      <c r="LBQ113" s="52"/>
      <c r="LBR113" s="52"/>
      <c r="LBS113" s="28"/>
      <c r="LBT113" s="28"/>
      <c r="LBU113" s="28"/>
      <c r="LBV113" s="52"/>
      <c r="LBW113" s="28"/>
      <c r="LBX113" s="28"/>
      <c r="LBY113" s="28"/>
      <c r="LBZ113" s="28"/>
      <c r="LCA113" s="52"/>
      <c r="LCB113" s="51"/>
      <c r="LCC113" s="51"/>
      <c r="LCD113" s="51"/>
      <c r="LCE113" s="47"/>
      <c r="LCF113" s="52"/>
      <c r="LCG113" s="52"/>
      <c r="LCH113" s="52"/>
      <c r="LCI113" s="28"/>
      <c r="LCJ113" s="28"/>
      <c r="LCK113" s="28"/>
      <c r="LCL113" s="52"/>
      <c r="LCM113" s="28"/>
      <c r="LCN113" s="28"/>
      <c r="LCO113" s="28"/>
      <c r="LCP113" s="28"/>
      <c r="LCQ113" s="52"/>
      <c r="LCR113" s="51"/>
      <c r="LCS113" s="51"/>
      <c r="LCT113" s="51"/>
      <c r="LCU113" s="47"/>
      <c r="LCV113" s="52"/>
      <c r="LCW113" s="52"/>
      <c r="LCX113" s="52"/>
      <c r="LCY113" s="28"/>
      <c r="LCZ113" s="28"/>
      <c r="LDA113" s="28"/>
      <c r="LDB113" s="52"/>
      <c r="LDC113" s="28"/>
      <c r="LDD113" s="28"/>
      <c r="LDE113" s="28"/>
      <c r="LDF113" s="28"/>
      <c r="LDG113" s="52"/>
      <c r="LDH113" s="51"/>
      <c r="LDI113" s="51"/>
      <c r="LDJ113" s="51"/>
      <c r="LDK113" s="47"/>
      <c r="LDL113" s="52"/>
      <c r="LDM113" s="52"/>
      <c r="LDN113" s="52"/>
      <c r="LDO113" s="28"/>
      <c r="LDP113" s="28"/>
      <c r="LDQ113" s="28"/>
      <c r="LDR113" s="52"/>
      <c r="LDS113" s="28"/>
      <c r="LDT113" s="28"/>
      <c r="LDU113" s="28"/>
      <c r="LDV113" s="28"/>
      <c r="LDW113" s="52"/>
      <c r="LDX113" s="51"/>
      <c r="LDY113" s="51"/>
      <c r="LDZ113" s="51"/>
      <c r="LEA113" s="47"/>
      <c r="LEB113" s="52"/>
      <c r="LEC113" s="52"/>
      <c r="LED113" s="52"/>
      <c r="LEE113" s="28"/>
      <c r="LEF113" s="28"/>
      <c r="LEG113" s="28"/>
      <c r="LEH113" s="52"/>
      <c r="LEI113" s="28"/>
      <c r="LEJ113" s="28"/>
      <c r="LEK113" s="28"/>
      <c r="LEL113" s="28"/>
      <c r="LEM113" s="52"/>
      <c r="LEN113" s="51"/>
      <c r="LEO113" s="51"/>
      <c r="LEP113" s="51"/>
      <c r="LEQ113" s="47"/>
      <c r="LER113" s="52"/>
      <c r="LES113" s="52"/>
      <c r="LET113" s="52"/>
      <c r="LEU113" s="28"/>
      <c r="LEV113" s="28"/>
      <c r="LEW113" s="28"/>
      <c r="LEX113" s="52"/>
      <c r="LEY113" s="28"/>
      <c r="LEZ113" s="28"/>
      <c r="LFA113" s="28"/>
      <c r="LFB113" s="28"/>
      <c r="LFC113" s="52"/>
      <c r="LFD113" s="51"/>
      <c r="LFE113" s="51"/>
      <c r="LFF113" s="51"/>
      <c r="LFG113" s="47"/>
      <c r="LFH113" s="52"/>
      <c r="LFI113" s="52"/>
      <c r="LFJ113" s="52"/>
      <c r="LFK113" s="28"/>
      <c r="LFL113" s="28"/>
      <c r="LFM113" s="28"/>
      <c r="LFN113" s="52"/>
      <c r="LFO113" s="28"/>
      <c r="LFP113" s="28"/>
      <c r="LFQ113" s="28"/>
      <c r="LFR113" s="28"/>
      <c r="LFS113" s="52"/>
      <c r="LFT113" s="51"/>
      <c r="LFU113" s="51"/>
      <c r="LFV113" s="51"/>
      <c r="LFW113" s="47"/>
      <c r="LFX113" s="52"/>
      <c r="LFY113" s="52"/>
      <c r="LFZ113" s="52"/>
      <c r="LGA113" s="28"/>
      <c r="LGB113" s="28"/>
      <c r="LGC113" s="28"/>
      <c r="LGD113" s="52"/>
      <c r="LGE113" s="28"/>
      <c r="LGF113" s="28"/>
      <c r="LGG113" s="28"/>
      <c r="LGH113" s="28"/>
      <c r="LGI113" s="52"/>
      <c r="LGJ113" s="51"/>
      <c r="LGK113" s="51"/>
      <c r="LGL113" s="51"/>
      <c r="LGM113" s="47"/>
      <c r="LGN113" s="52"/>
      <c r="LGO113" s="52"/>
      <c r="LGP113" s="52"/>
      <c r="LGQ113" s="28"/>
      <c r="LGR113" s="28"/>
      <c r="LGS113" s="28"/>
      <c r="LGT113" s="52"/>
      <c r="LGU113" s="28"/>
      <c r="LGV113" s="28"/>
      <c r="LGW113" s="28"/>
      <c r="LGX113" s="28"/>
      <c r="LGY113" s="52"/>
      <c r="LGZ113" s="51"/>
      <c r="LHA113" s="51"/>
      <c r="LHB113" s="51"/>
      <c r="LHC113" s="47"/>
      <c r="LHD113" s="52"/>
      <c r="LHE113" s="52"/>
      <c r="LHF113" s="52"/>
      <c r="LHG113" s="28"/>
      <c r="LHH113" s="28"/>
      <c r="LHI113" s="28"/>
      <c r="LHJ113" s="52"/>
      <c r="LHK113" s="28"/>
      <c r="LHL113" s="28"/>
      <c r="LHM113" s="28"/>
      <c r="LHN113" s="28"/>
      <c r="LHO113" s="52"/>
      <c r="LHP113" s="51"/>
      <c r="LHQ113" s="51"/>
      <c r="LHR113" s="51"/>
      <c r="LHS113" s="47"/>
      <c r="LHT113" s="52"/>
      <c r="LHU113" s="52"/>
      <c r="LHV113" s="52"/>
      <c r="LHW113" s="28"/>
      <c r="LHX113" s="28"/>
      <c r="LHY113" s="28"/>
      <c r="LHZ113" s="52"/>
      <c r="LIA113" s="28"/>
      <c r="LIB113" s="28"/>
      <c r="LIC113" s="28"/>
      <c r="LID113" s="28"/>
      <c r="LIE113" s="52"/>
      <c r="LIF113" s="51"/>
      <c r="LIG113" s="51"/>
      <c r="LIH113" s="51"/>
      <c r="LII113" s="47"/>
      <c r="LIJ113" s="52"/>
      <c r="LIK113" s="52"/>
      <c r="LIL113" s="52"/>
      <c r="LIM113" s="28"/>
      <c r="LIN113" s="28"/>
      <c r="LIO113" s="28"/>
      <c r="LIP113" s="52"/>
      <c r="LIQ113" s="28"/>
      <c r="LIR113" s="28"/>
      <c r="LIS113" s="28"/>
      <c r="LIT113" s="28"/>
      <c r="LIU113" s="52"/>
      <c r="LIV113" s="51"/>
      <c r="LIW113" s="51"/>
      <c r="LIX113" s="51"/>
      <c r="LIY113" s="47"/>
      <c r="LIZ113" s="52"/>
      <c r="LJA113" s="52"/>
      <c r="LJB113" s="52"/>
      <c r="LJC113" s="28"/>
      <c r="LJD113" s="28"/>
      <c r="LJE113" s="28"/>
      <c r="LJF113" s="52"/>
      <c r="LJG113" s="28"/>
      <c r="LJH113" s="28"/>
      <c r="LJI113" s="28"/>
      <c r="LJJ113" s="28"/>
      <c r="LJK113" s="52"/>
      <c r="LJL113" s="51"/>
      <c r="LJM113" s="51"/>
      <c r="LJN113" s="51"/>
      <c r="LJO113" s="47"/>
      <c r="LJP113" s="52"/>
      <c r="LJQ113" s="52"/>
      <c r="LJR113" s="52"/>
      <c r="LJS113" s="28"/>
      <c r="LJT113" s="28"/>
      <c r="LJU113" s="28"/>
      <c r="LJV113" s="52"/>
      <c r="LJW113" s="28"/>
      <c r="LJX113" s="28"/>
      <c r="LJY113" s="28"/>
      <c r="LJZ113" s="28"/>
      <c r="LKA113" s="52"/>
      <c r="LKB113" s="51"/>
      <c r="LKC113" s="51"/>
      <c r="LKD113" s="51"/>
      <c r="LKE113" s="47"/>
      <c r="LKF113" s="52"/>
      <c r="LKG113" s="52"/>
      <c r="LKH113" s="52"/>
      <c r="LKI113" s="28"/>
      <c r="LKJ113" s="28"/>
      <c r="LKK113" s="28"/>
      <c r="LKL113" s="52"/>
      <c r="LKM113" s="28"/>
      <c r="LKN113" s="28"/>
      <c r="LKO113" s="28"/>
      <c r="LKP113" s="28"/>
      <c r="LKQ113" s="52"/>
      <c r="LKR113" s="51"/>
      <c r="LKS113" s="51"/>
      <c r="LKT113" s="51"/>
      <c r="LKU113" s="47"/>
      <c r="LKV113" s="52"/>
      <c r="LKW113" s="52"/>
      <c r="LKX113" s="52"/>
      <c r="LKY113" s="28"/>
      <c r="LKZ113" s="28"/>
      <c r="LLA113" s="28"/>
      <c r="LLB113" s="52"/>
      <c r="LLC113" s="28"/>
      <c r="LLD113" s="28"/>
      <c r="LLE113" s="28"/>
      <c r="LLF113" s="28"/>
      <c r="LLG113" s="52"/>
      <c r="LLH113" s="51"/>
      <c r="LLI113" s="51"/>
      <c r="LLJ113" s="51"/>
      <c r="LLK113" s="47"/>
      <c r="LLL113" s="52"/>
      <c r="LLM113" s="52"/>
      <c r="LLN113" s="52"/>
      <c r="LLO113" s="28"/>
      <c r="LLP113" s="28"/>
      <c r="LLQ113" s="28"/>
      <c r="LLR113" s="52"/>
      <c r="LLS113" s="28"/>
      <c r="LLT113" s="28"/>
      <c r="LLU113" s="28"/>
      <c r="LLV113" s="28"/>
      <c r="LLW113" s="52"/>
      <c r="LLX113" s="51"/>
      <c r="LLY113" s="51"/>
      <c r="LLZ113" s="51"/>
      <c r="LMA113" s="47"/>
      <c r="LMB113" s="52"/>
      <c r="LMC113" s="52"/>
      <c r="LMD113" s="52"/>
      <c r="LME113" s="28"/>
      <c r="LMF113" s="28"/>
      <c r="LMG113" s="28"/>
      <c r="LMH113" s="52"/>
      <c r="LMI113" s="28"/>
      <c r="LMJ113" s="28"/>
      <c r="LMK113" s="28"/>
      <c r="LML113" s="28"/>
      <c r="LMM113" s="52"/>
      <c r="LMN113" s="51"/>
      <c r="LMO113" s="51"/>
      <c r="LMP113" s="51"/>
      <c r="LMQ113" s="47"/>
      <c r="LMR113" s="52"/>
      <c r="LMS113" s="52"/>
      <c r="LMT113" s="52"/>
      <c r="LMU113" s="28"/>
      <c r="LMV113" s="28"/>
      <c r="LMW113" s="28"/>
      <c r="LMX113" s="52"/>
      <c r="LMY113" s="28"/>
      <c r="LMZ113" s="28"/>
      <c r="LNA113" s="28"/>
      <c r="LNB113" s="28"/>
      <c r="LNC113" s="52"/>
      <c r="LND113" s="51"/>
      <c r="LNE113" s="51"/>
      <c r="LNF113" s="51"/>
      <c r="LNG113" s="47"/>
      <c r="LNH113" s="52"/>
      <c r="LNI113" s="52"/>
      <c r="LNJ113" s="52"/>
      <c r="LNK113" s="28"/>
      <c r="LNL113" s="28"/>
      <c r="LNM113" s="28"/>
      <c r="LNN113" s="52"/>
      <c r="LNO113" s="28"/>
      <c r="LNP113" s="28"/>
      <c r="LNQ113" s="28"/>
      <c r="LNR113" s="28"/>
      <c r="LNS113" s="52"/>
      <c r="LNT113" s="51"/>
      <c r="LNU113" s="51"/>
      <c r="LNV113" s="51"/>
      <c r="LNW113" s="47"/>
      <c r="LNX113" s="52"/>
      <c r="LNY113" s="52"/>
      <c r="LNZ113" s="52"/>
      <c r="LOA113" s="28"/>
      <c r="LOB113" s="28"/>
      <c r="LOC113" s="28"/>
      <c r="LOD113" s="52"/>
      <c r="LOE113" s="28"/>
      <c r="LOF113" s="28"/>
      <c r="LOG113" s="28"/>
      <c r="LOH113" s="28"/>
      <c r="LOI113" s="52"/>
      <c r="LOJ113" s="51"/>
      <c r="LOK113" s="51"/>
      <c r="LOL113" s="51"/>
      <c r="LOM113" s="47"/>
      <c r="LON113" s="52"/>
      <c r="LOO113" s="52"/>
      <c r="LOP113" s="52"/>
      <c r="LOQ113" s="28"/>
      <c r="LOR113" s="28"/>
      <c r="LOS113" s="28"/>
      <c r="LOT113" s="52"/>
      <c r="LOU113" s="28"/>
      <c r="LOV113" s="28"/>
      <c r="LOW113" s="28"/>
      <c r="LOX113" s="28"/>
      <c r="LOY113" s="52"/>
      <c r="LOZ113" s="51"/>
      <c r="LPA113" s="51"/>
      <c r="LPB113" s="51"/>
      <c r="LPC113" s="47"/>
      <c r="LPD113" s="52"/>
      <c r="LPE113" s="52"/>
      <c r="LPF113" s="52"/>
      <c r="LPG113" s="28"/>
      <c r="LPH113" s="28"/>
      <c r="LPI113" s="28"/>
      <c r="LPJ113" s="52"/>
      <c r="LPK113" s="28"/>
      <c r="LPL113" s="28"/>
      <c r="LPM113" s="28"/>
      <c r="LPN113" s="28"/>
      <c r="LPO113" s="52"/>
      <c r="LPP113" s="51"/>
      <c r="LPQ113" s="51"/>
      <c r="LPR113" s="51"/>
      <c r="LPS113" s="47"/>
      <c r="LPT113" s="52"/>
      <c r="LPU113" s="52"/>
      <c r="LPV113" s="52"/>
      <c r="LPW113" s="28"/>
      <c r="LPX113" s="28"/>
      <c r="LPY113" s="28"/>
      <c r="LPZ113" s="52"/>
      <c r="LQA113" s="28"/>
      <c r="LQB113" s="28"/>
      <c r="LQC113" s="28"/>
      <c r="LQD113" s="28"/>
      <c r="LQE113" s="52"/>
      <c r="LQF113" s="51"/>
      <c r="LQG113" s="51"/>
      <c r="LQH113" s="51"/>
      <c r="LQI113" s="47"/>
      <c r="LQJ113" s="52"/>
      <c r="LQK113" s="52"/>
      <c r="LQL113" s="52"/>
      <c r="LQM113" s="28"/>
      <c r="LQN113" s="28"/>
      <c r="LQO113" s="28"/>
      <c r="LQP113" s="52"/>
      <c r="LQQ113" s="28"/>
      <c r="LQR113" s="28"/>
      <c r="LQS113" s="28"/>
      <c r="LQT113" s="28"/>
      <c r="LQU113" s="52"/>
      <c r="LQV113" s="51"/>
      <c r="LQW113" s="51"/>
      <c r="LQX113" s="51"/>
      <c r="LQY113" s="47"/>
      <c r="LQZ113" s="52"/>
      <c r="LRA113" s="52"/>
      <c r="LRB113" s="52"/>
      <c r="LRC113" s="28"/>
      <c r="LRD113" s="28"/>
      <c r="LRE113" s="28"/>
      <c r="LRF113" s="52"/>
      <c r="LRG113" s="28"/>
      <c r="LRH113" s="28"/>
      <c r="LRI113" s="28"/>
      <c r="LRJ113" s="28"/>
      <c r="LRK113" s="52"/>
      <c r="LRL113" s="51"/>
      <c r="LRM113" s="51"/>
      <c r="LRN113" s="51"/>
      <c r="LRO113" s="47"/>
      <c r="LRP113" s="52"/>
      <c r="LRQ113" s="52"/>
      <c r="LRR113" s="52"/>
      <c r="LRS113" s="28"/>
      <c r="LRT113" s="28"/>
      <c r="LRU113" s="28"/>
      <c r="LRV113" s="52"/>
      <c r="LRW113" s="28"/>
      <c r="LRX113" s="28"/>
      <c r="LRY113" s="28"/>
      <c r="LRZ113" s="28"/>
      <c r="LSA113" s="52"/>
      <c r="LSB113" s="51"/>
      <c r="LSC113" s="51"/>
      <c r="LSD113" s="51"/>
      <c r="LSE113" s="47"/>
      <c r="LSF113" s="52"/>
      <c r="LSG113" s="52"/>
      <c r="LSH113" s="52"/>
      <c r="LSI113" s="28"/>
      <c r="LSJ113" s="28"/>
      <c r="LSK113" s="28"/>
      <c r="LSL113" s="52"/>
      <c r="LSM113" s="28"/>
      <c r="LSN113" s="28"/>
      <c r="LSO113" s="28"/>
      <c r="LSP113" s="28"/>
      <c r="LSQ113" s="52"/>
      <c r="LSR113" s="51"/>
      <c r="LSS113" s="51"/>
      <c r="LST113" s="51"/>
      <c r="LSU113" s="47"/>
      <c r="LSV113" s="52"/>
      <c r="LSW113" s="52"/>
      <c r="LSX113" s="52"/>
      <c r="LSY113" s="28"/>
      <c r="LSZ113" s="28"/>
      <c r="LTA113" s="28"/>
      <c r="LTB113" s="52"/>
      <c r="LTC113" s="28"/>
      <c r="LTD113" s="28"/>
      <c r="LTE113" s="28"/>
      <c r="LTF113" s="28"/>
      <c r="LTG113" s="52"/>
      <c r="LTH113" s="51"/>
      <c r="LTI113" s="51"/>
      <c r="LTJ113" s="51"/>
      <c r="LTK113" s="47"/>
      <c r="LTL113" s="52"/>
      <c r="LTM113" s="52"/>
      <c r="LTN113" s="52"/>
      <c r="LTO113" s="28"/>
      <c r="LTP113" s="28"/>
      <c r="LTQ113" s="28"/>
      <c r="LTR113" s="52"/>
      <c r="LTS113" s="28"/>
      <c r="LTT113" s="28"/>
      <c r="LTU113" s="28"/>
      <c r="LTV113" s="28"/>
      <c r="LTW113" s="52"/>
      <c r="LTX113" s="51"/>
      <c r="LTY113" s="51"/>
      <c r="LTZ113" s="51"/>
      <c r="LUA113" s="47"/>
      <c r="LUB113" s="52"/>
      <c r="LUC113" s="52"/>
      <c r="LUD113" s="52"/>
      <c r="LUE113" s="28"/>
      <c r="LUF113" s="28"/>
      <c r="LUG113" s="28"/>
      <c r="LUH113" s="52"/>
      <c r="LUI113" s="28"/>
      <c r="LUJ113" s="28"/>
      <c r="LUK113" s="28"/>
      <c r="LUL113" s="28"/>
      <c r="LUM113" s="52"/>
      <c r="LUN113" s="51"/>
      <c r="LUO113" s="51"/>
      <c r="LUP113" s="51"/>
      <c r="LUQ113" s="47"/>
      <c r="LUR113" s="52"/>
      <c r="LUS113" s="52"/>
      <c r="LUT113" s="52"/>
      <c r="LUU113" s="28"/>
      <c r="LUV113" s="28"/>
      <c r="LUW113" s="28"/>
      <c r="LUX113" s="52"/>
      <c r="LUY113" s="28"/>
      <c r="LUZ113" s="28"/>
      <c r="LVA113" s="28"/>
      <c r="LVB113" s="28"/>
      <c r="LVC113" s="52"/>
      <c r="LVD113" s="51"/>
      <c r="LVE113" s="51"/>
      <c r="LVF113" s="51"/>
      <c r="LVG113" s="47"/>
      <c r="LVH113" s="52"/>
      <c r="LVI113" s="52"/>
      <c r="LVJ113" s="52"/>
      <c r="LVK113" s="28"/>
      <c r="LVL113" s="28"/>
      <c r="LVM113" s="28"/>
      <c r="LVN113" s="52"/>
      <c r="LVO113" s="28"/>
      <c r="LVP113" s="28"/>
      <c r="LVQ113" s="28"/>
      <c r="LVR113" s="28"/>
      <c r="LVS113" s="52"/>
      <c r="LVT113" s="51"/>
      <c r="LVU113" s="51"/>
      <c r="LVV113" s="51"/>
      <c r="LVW113" s="47"/>
      <c r="LVX113" s="52"/>
      <c r="LVY113" s="52"/>
      <c r="LVZ113" s="52"/>
      <c r="LWA113" s="28"/>
      <c r="LWB113" s="28"/>
      <c r="LWC113" s="28"/>
      <c r="LWD113" s="52"/>
      <c r="LWE113" s="28"/>
      <c r="LWF113" s="28"/>
      <c r="LWG113" s="28"/>
      <c r="LWH113" s="28"/>
      <c r="LWI113" s="52"/>
      <c r="LWJ113" s="51"/>
      <c r="LWK113" s="51"/>
      <c r="LWL113" s="51"/>
      <c r="LWM113" s="47"/>
      <c r="LWN113" s="52"/>
      <c r="LWO113" s="52"/>
      <c r="LWP113" s="52"/>
      <c r="LWQ113" s="28"/>
      <c r="LWR113" s="28"/>
      <c r="LWS113" s="28"/>
      <c r="LWT113" s="52"/>
      <c r="LWU113" s="28"/>
      <c r="LWV113" s="28"/>
      <c r="LWW113" s="28"/>
      <c r="LWX113" s="28"/>
      <c r="LWY113" s="52"/>
      <c r="LWZ113" s="51"/>
      <c r="LXA113" s="51"/>
      <c r="LXB113" s="51"/>
      <c r="LXC113" s="47"/>
      <c r="LXD113" s="52"/>
      <c r="LXE113" s="52"/>
      <c r="LXF113" s="52"/>
      <c r="LXG113" s="28"/>
      <c r="LXH113" s="28"/>
      <c r="LXI113" s="28"/>
      <c r="LXJ113" s="52"/>
      <c r="LXK113" s="28"/>
      <c r="LXL113" s="28"/>
      <c r="LXM113" s="28"/>
      <c r="LXN113" s="28"/>
      <c r="LXO113" s="52"/>
      <c r="LXP113" s="51"/>
      <c r="LXQ113" s="51"/>
      <c r="LXR113" s="51"/>
      <c r="LXS113" s="47"/>
      <c r="LXT113" s="52"/>
      <c r="LXU113" s="52"/>
      <c r="LXV113" s="52"/>
      <c r="LXW113" s="28"/>
      <c r="LXX113" s="28"/>
      <c r="LXY113" s="28"/>
      <c r="LXZ113" s="52"/>
      <c r="LYA113" s="28"/>
      <c r="LYB113" s="28"/>
      <c r="LYC113" s="28"/>
      <c r="LYD113" s="28"/>
      <c r="LYE113" s="52"/>
      <c r="LYF113" s="51"/>
      <c r="LYG113" s="51"/>
      <c r="LYH113" s="51"/>
      <c r="LYI113" s="47"/>
      <c r="LYJ113" s="52"/>
      <c r="LYK113" s="52"/>
      <c r="LYL113" s="52"/>
      <c r="LYM113" s="28"/>
      <c r="LYN113" s="28"/>
      <c r="LYO113" s="28"/>
      <c r="LYP113" s="52"/>
      <c r="LYQ113" s="28"/>
      <c r="LYR113" s="28"/>
      <c r="LYS113" s="28"/>
      <c r="LYT113" s="28"/>
      <c r="LYU113" s="52"/>
      <c r="LYV113" s="51"/>
      <c r="LYW113" s="51"/>
      <c r="LYX113" s="51"/>
      <c r="LYY113" s="47"/>
      <c r="LYZ113" s="52"/>
      <c r="LZA113" s="52"/>
      <c r="LZB113" s="52"/>
      <c r="LZC113" s="28"/>
      <c r="LZD113" s="28"/>
      <c r="LZE113" s="28"/>
      <c r="LZF113" s="52"/>
      <c r="LZG113" s="28"/>
      <c r="LZH113" s="28"/>
      <c r="LZI113" s="28"/>
      <c r="LZJ113" s="28"/>
      <c r="LZK113" s="52"/>
      <c r="LZL113" s="51"/>
      <c r="LZM113" s="51"/>
      <c r="LZN113" s="51"/>
      <c r="LZO113" s="47"/>
      <c r="LZP113" s="52"/>
      <c r="LZQ113" s="52"/>
      <c r="LZR113" s="52"/>
      <c r="LZS113" s="28"/>
      <c r="LZT113" s="28"/>
      <c r="LZU113" s="28"/>
      <c r="LZV113" s="52"/>
      <c r="LZW113" s="28"/>
      <c r="LZX113" s="28"/>
      <c r="LZY113" s="28"/>
      <c r="LZZ113" s="28"/>
      <c r="MAA113" s="52"/>
      <c r="MAB113" s="51"/>
      <c r="MAC113" s="51"/>
      <c r="MAD113" s="51"/>
      <c r="MAE113" s="47"/>
      <c r="MAF113" s="52"/>
      <c r="MAG113" s="52"/>
      <c r="MAH113" s="52"/>
      <c r="MAI113" s="28"/>
      <c r="MAJ113" s="28"/>
      <c r="MAK113" s="28"/>
      <c r="MAL113" s="52"/>
      <c r="MAM113" s="28"/>
      <c r="MAN113" s="28"/>
      <c r="MAO113" s="28"/>
      <c r="MAP113" s="28"/>
      <c r="MAQ113" s="52"/>
      <c r="MAR113" s="51"/>
      <c r="MAS113" s="51"/>
      <c r="MAT113" s="51"/>
      <c r="MAU113" s="47"/>
      <c r="MAV113" s="52"/>
      <c r="MAW113" s="52"/>
      <c r="MAX113" s="52"/>
      <c r="MAY113" s="28"/>
      <c r="MAZ113" s="28"/>
      <c r="MBA113" s="28"/>
      <c r="MBB113" s="52"/>
      <c r="MBC113" s="28"/>
      <c r="MBD113" s="28"/>
      <c r="MBE113" s="28"/>
      <c r="MBF113" s="28"/>
      <c r="MBG113" s="52"/>
      <c r="MBH113" s="51"/>
      <c r="MBI113" s="51"/>
      <c r="MBJ113" s="51"/>
      <c r="MBK113" s="47"/>
      <c r="MBL113" s="52"/>
      <c r="MBM113" s="52"/>
      <c r="MBN113" s="52"/>
      <c r="MBO113" s="28"/>
      <c r="MBP113" s="28"/>
      <c r="MBQ113" s="28"/>
      <c r="MBR113" s="52"/>
      <c r="MBS113" s="28"/>
      <c r="MBT113" s="28"/>
      <c r="MBU113" s="28"/>
      <c r="MBV113" s="28"/>
      <c r="MBW113" s="52"/>
      <c r="MBX113" s="51"/>
      <c r="MBY113" s="51"/>
      <c r="MBZ113" s="51"/>
      <c r="MCA113" s="47"/>
      <c r="MCB113" s="52"/>
      <c r="MCC113" s="52"/>
      <c r="MCD113" s="52"/>
      <c r="MCE113" s="28"/>
      <c r="MCF113" s="28"/>
      <c r="MCG113" s="28"/>
      <c r="MCH113" s="52"/>
      <c r="MCI113" s="28"/>
      <c r="MCJ113" s="28"/>
      <c r="MCK113" s="28"/>
      <c r="MCL113" s="28"/>
      <c r="MCM113" s="52"/>
      <c r="MCN113" s="51"/>
      <c r="MCO113" s="51"/>
      <c r="MCP113" s="51"/>
      <c r="MCQ113" s="47"/>
      <c r="MCR113" s="52"/>
      <c r="MCS113" s="52"/>
      <c r="MCT113" s="52"/>
      <c r="MCU113" s="28"/>
      <c r="MCV113" s="28"/>
      <c r="MCW113" s="28"/>
      <c r="MCX113" s="52"/>
      <c r="MCY113" s="28"/>
      <c r="MCZ113" s="28"/>
      <c r="MDA113" s="28"/>
      <c r="MDB113" s="28"/>
      <c r="MDC113" s="52"/>
      <c r="MDD113" s="51"/>
      <c r="MDE113" s="51"/>
      <c r="MDF113" s="51"/>
      <c r="MDG113" s="47"/>
      <c r="MDH113" s="52"/>
      <c r="MDI113" s="52"/>
      <c r="MDJ113" s="52"/>
      <c r="MDK113" s="28"/>
      <c r="MDL113" s="28"/>
      <c r="MDM113" s="28"/>
      <c r="MDN113" s="52"/>
      <c r="MDO113" s="28"/>
      <c r="MDP113" s="28"/>
      <c r="MDQ113" s="28"/>
      <c r="MDR113" s="28"/>
      <c r="MDS113" s="52"/>
      <c r="MDT113" s="51"/>
      <c r="MDU113" s="51"/>
      <c r="MDV113" s="51"/>
      <c r="MDW113" s="47"/>
      <c r="MDX113" s="52"/>
      <c r="MDY113" s="52"/>
      <c r="MDZ113" s="52"/>
      <c r="MEA113" s="28"/>
      <c r="MEB113" s="28"/>
      <c r="MEC113" s="28"/>
      <c r="MED113" s="52"/>
      <c r="MEE113" s="28"/>
      <c r="MEF113" s="28"/>
      <c r="MEG113" s="28"/>
      <c r="MEH113" s="28"/>
      <c r="MEI113" s="52"/>
      <c r="MEJ113" s="51"/>
      <c r="MEK113" s="51"/>
      <c r="MEL113" s="51"/>
      <c r="MEM113" s="47"/>
      <c r="MEN113" s="52"/>
      <c r="MEO113" s="52"/>
      <c r="MEP113" s="52"/>
      <c r="MEQ113" s="28"/>
      <c r="MER113" s="28"/>
      <c r="MES113" s="28"/>
      <c r="MET113" s="52"/>
      <c r="MEU113" s="28"/>
      <c r="MEV113" s="28"/>
      <c r="MEW113" s="28"/>
      <c r="MEX113" s="28"/>
      <c r="MEY113" s="52"/>
      <c r="MEZ113" s="51"/>
      <c r="MFA113" s="51"/>
      <c r="MFB113" s="51"/>
      <c r="MFC113" s="47"/>
      <c r="MFD113" s="52"/>
      <c r="MFE113" s="52"/>
      <c r="MFF113" s="52"/>
      <c r="MFG113" s="28"/>
      <c r="MFH113" s="28"/>
      <c r="MFI113" s="28"/>
      <c r="MFJ113" s="52"/>
      <c r="MFK113" s="28"/>
      <c r="MFL113" s="28"/>
      <c r="MFM113" s="28"/>
      <c r="MFN113" s="28"/>
      <c r="MFO113" s="52"/>
      <c r="MFP113" s="51"/>
      <c r="MFQ113" s="51"/>
      <c r="MFR113" s="51"/>
      <c r="MFS113" s="47"/>
      <c r="MFT113" s="52"/>
      <c r="MFU113" s="52"/>
      <c r="MFV113" s="52"/>
      <c r="MFW113" s="28"/>
      <c r="MFX113" s="28"/>
      <c r="MFY113" s="28"/>
      <c r="MFZ113" s="52"/>
      <c r="MGA113" s="28"/>
      <c r="MGB113" s="28"/>
      <c r="MGC113" s="28"/>
      <c r="MGD113" s="28"/>
      <c r="MGE113" s="52"/>
      <c r="MGF113" s="51"/>
      <c r="MGG113" s="51"/>
      <c r="MGH113" s="51"/>
      <c r="MGI113" s="47"/>
      <c r="MGJ113" s="52"/>
      <c r="MGK113" s="52"/>
      <c r="MGL113" s="52"/>
      <c r="MGM113" s="28"/>
      <c r="MGN113" s="28"/>
      <c r="MGO113" s="28"/>
      <c r="MGP113" s="52"/>
      <c r="MGQ113" s="28"/>
      <c r="MGR113" s="28"/>
      <c r="MGS113" s="28"/>
      <c r="MGT113" s="28"/>
      <c r="MGU113" s="52"/>
      <c r="MGV113" s="51"/>
      <c r="MGW113" s="51"/>
      <c r="MGX113" s="51"/>
      <c r="MGY113" s="47"/>
      <c r="MGZ113" s="52"/>
      <c r="MHA113" s="52"/>
      <c r="MHB113" s="52"/>
      <c r="MHC113" s="28"/>
      <c r="MHD113" s="28"/>
      <c r="MHE113" s="28"/>
      <c r="MHF113" s="52"/>
      <c r="MHG113" s="28"/>
      <c r="MHH113" s="28"/>
      <c r="MHI113" s="28"/>
      <c r="MHJ113" s="28"/>
      <c r="MHK113" s="52"/>
      <c r="MHL113" s="51"/>
      <c r="MHM113" s="51"/>
      <c r="MHN113" s="51"/>
      <c r="MHO113" s="47"/>
      <c r="MHP113" s="52"/>
      <c r="MHQ113" s="52"/>
      <c r="MHR113" s="52"/>
      <c r="MHS113" s="28"/>
      <c r="MHT113" s="28"/>
      <c r="MHU113" s="28"/>
      <c r="MHV113" s="52"/>
      <c r="MHW113" s="28"/>
      <c r="MHX113" s="28"/>
      <c r="MHY113" s="28"/>
      <c r="MHZ113" s="28"/>
      <c r="MIA113" s="52"/>
      <c r="MIB113" s="51"/>
      <c r="MIC113" s="51"/>
      <c r="MID113" s="51"/>
      <c r="MIE113" s="47"/>
      <c r="MIF113" s="52"/>
      <c r="MIG113" s="52"/>
      <c r="MIH113" s="52"/>
      <c r="MII113" s="28"/>
      <c r="MIJ113" s="28"/>
      <c r="MIK113" s="28"/>
      <c r="MIL113" s="52"/>
      <c r="MIM113" s="28"/>
      <c r="MIN113" s="28"/>
      <c r="MIO113" s="28"/>
      <c r="MIP113" s="28"/>
      <c r="MIQ113" s="52"/>
      <c r="MIR113" s="51"/>
      <c r="MIS113" s="51"/>
      <c r="MIT113" s="51"/>
      <c r="MIU113" s="47"/>
      <c r="MIV113" s="52"/>
      <c r="MIW113" s="52"/>
      <c r="MIX113" s="52"/>
      <c r="MIY113" s="28"/>
      <c r="MIZ113" s="28"/>
      <c r="MJA113" s="28"/>
      <c r="MJB113" s="52"/>
      <c r="MJC113" s="28"/>
      <c r="MJD113" s="28"/>
      <c r="MJE113" s="28"/>
      <c r="MJF113" s="28"/>
      <c r="MJG113" s="52"/>
      <c r="MJH113" s="51"/>
      <c r="MJI113" s="51"/>
      <c r="MJJ113" s="51"/>
      <c r="MJK113" s="47"/>
      <c r="MJL113" s="52"/>
      <c r="MJM113" s="52"/>
      <c r="MJN113" s="52"/>
      <c r="MJO113" s="28"/>
      <c r="MJP113" s="28"/>
      <c r="MJQ113" s="28"/>
      <c r="MJR113" s="52"/>
      <c r="MJS113" s="28"/>
      <c r="MJT113" s="28"/>
      <c r="MJU113" s="28"/>
      <c r="MJV113" s="28"/>
      <c r="MJW113" s="52"/>
      <c r="MJX113" s="51"/>
      <c r="MJY113" s="51"/>
      <c r="MJZ113" s="51"/>
      <c r="MKA113" s="47"/>
      <c r="MKB113" s="52"/>
      <c r="MKC113" s="52"/>
      <c r="MKD113" s="52"/>
      <c r="MKE113" s="28"/>
      <c r="MKF113" s="28"/>
      <c r="MKG113" s="28"/>
      <c r="MKH113" s="52"/>
      <c r="MKI113" s="28"/>
      <c r="MKJ113" s="28"/>
      <c r="MKK113" s="28"/>
      <c r="MKL113" s="28"/>
      <c r="MKM113" s="52"/>
      <c r="MKN113" s="51"/>
      <c r="MKO113" s="51"/>
      <c r="MKP113" s="51"/>
      <c r="MKQ113" s="47"/>
      <c r="MKR113" s="52"/>
      <c r="MKS113" s="52"/>
      <c r="MKT113" s="52"/>
      <c r="MKU113" s="28"/>
      <c r="MKV113" s="28"/>
      <c r="MKW113" s="28"/>
      <c r="MKX113" s="52"/>
      <c r="MKY113" s="28"/>
      <c r="MKZ113" s="28"/>
      <c r="MLA113" s="28"/>
      <c r="MLB113" s="28"/>
      <c r="MLC113" s="52"/>
      <c r="MLD113" s="51"/>
      <c r="MLE113" s="51"/>
      <c r="MLF113" s="51"/>
      <c r="MLG113" s="47"/>
      <c r="MLH113" s="52"/>
      <c r="MLI113" s="52"/>
      <c r="MLJ113" s="52"/>
      <c r="MLK113" s="28"/>
      <c r="MLL113" s="28"/>
      <c r="MLM113" s="28"/>
      <c r="MLN113" s="52"/>
      <c r="MLO113" s="28"/>
      <c r="MLP113" s="28"/>
      <c r="MLQ113" s="28"/>
      <c r="MLR113" s="28"/>
      <c r="MLS113" s="52"/>
      <c r="MLT113" s="51"/>
      <c r="MLU113" s="51"/>
      <c r="MLV113" s="51"/>
      <c r="MLW113" s="47"/>
      <c r="MLX113" s="52"/>
      <c r="MLY113" s="52"/>
      <c r="MLZ113" s="52"/>
      <c r="MMA113" s="28"/>
      <c r="MMB113" s="28"/>
      <c r="MMC113" s="28"/>
      <c r="MMD113" s="52"/>
      <c r="MME113" s="28"/>
      <c r="MMF113" s="28"/>
      <c r="MMG113" s="28"/>
      <c r="MMH113" s="28"/>
      <c r="MMI113" s="52"/>
      <c r="MMJ113" s="51"/>
      <c r="MMK113" s="51"/>
      <c r="MML113" s="51"/>
      <c r="MMM113" s="47"/>
      <c r="MMN113" s="52"/>
      <c r="MMO113" s="52"/>
      <c r="MMP113" s="52"/>
      <c r="MMQ113" s="28"/>
      <c r="MMR113" s="28"/>
      <c r="MMS113" s="28"/>
      <c r="MMT113" s="52"/>
      <c r="MMU113" s="28"/>
      <c r="MMV113" s="28"/>
      <c r="MMW113" s="28"/>
      <c r="MMX113" s="28"/>
      <c r="MMY113" s="52"/>
      <c r="MMZ113" s="51"/>
      <c r="MNA113" s="51"/>
      <c r="MNB113" s="51"/>
      <c r="MNC113" s="47"/>
      <c r="MND113" s="52"/>
      <c r="MNE113" s="52"/>
      <c r="MNF113" s="52"/>
      <c r="MNG113" s="28"/>
      <c r="MNH113" s="28"/>
      <c r="MNI113" s="28"/>
      <c r="MNJ113" s="52"/>
      <c r="MNK113" s="28"/>
      <c r="MNL113" s="28"/>
      <c r="MNM113" s="28"/>
      <c r="MNN113" s="28"/>
      <c r="MNO113" s="52"/>
      <c r="MNP113" s="51"/>
      <c r="MNQ113" s="51"/>
      <c r="MNR113" s="51"/>
      <c r="MNS113" s="47"/>
      <c r="MNT113" s="52"/>
      <c r="MNU113" s="52"/>
      <c r="MNV113" s="52"/>
      <c r="MNW113" s="28"/>
      <c r="MNX113" s="28"/>
      <c r="MNY113" s="28"/>
      <c r="MNZ113" s="52"/>
      <c r="MOA113" s="28"/>
      <c r="MOB113" s="28"/>
      <c r="MOC113" s="28"/>
      <c r="MOD113" s="28"/>
      <c r="MOE113" s="52"/>
      <c r="MOF113" s="51"/>
      <c r="MOG113" s="51"/>
      <c r="MOH113" s="51"/>
      <c r="MOI113" s="47"/>
      <c r="MOJ113" s="52"/>
      <c r="MOK113" s="52"/>
      <c r="MOL113" s="52"/>
      <c r="MOM113" s="28"/>
      <c r="MON113" s="28"/>
      <c r="MOO113" s="28"/>
      <c r="MOP113" s="52"/>
      <c r="MOQ113" s="28"/>
      <c r="MOR113" s="28"/>
      <c r="MOS113" s="28"/>
      <c r="MOT113" s="28"/>
      <c r="MOU113" s="52"/>
      <c r="MOV113" s="51"/>
      <c r="MOW113" s="51"/>
      <c r="MOX113" s="51"/>
      <c r="MOY113" s="47"/>
      <c r="MOZ113" s="52"/>
      <c r="MPA113" s="52"/>
      <c r="MPB113" s="52"/>
      <c r="MPC113" s="28"/>
      <c r="MPD113" s="28"/>
      <c r="MPE113" s="28"/>
      <c r="MPF113" s="52"/>
      <c r="MPG113" s="28"/>
      <c r="MPH113" s="28"/>
      <c r="MPI113" s="28"/>
      <c r="MPJ113" s="28"/>
      <c r="MPK113" s="52"/>
      <c r="MPL113" s="51"/>
      <c r="MPM113" s="51"/>
      <c r="MPN113" s="51"/>
      <c r="MPO113" s="47"/>
      <c r="MPP113" s="52"/>
      <c r="MPQ113" s="52"/>
      <c r="MPR113" s="52"/>
      <c r="MPS113" s="28"/>
      <c r="MPT113" s="28"/>
      <c r="MPU113" s="28"/>
      <c r="MPV113" s="52"/>
      <c r="MPW113" s="28"/>
      <c r="MPX113" s="28"/>
      <c r="MPY113" s="28"/>
      <c r="MPZ113" s="28"/>
      <c r="MQA113" s="52"/>
      <c r="MQB113" s="51"/>
      <c r="MQC113" s="51"/>
      <c r="MQD113" s="51"/>
      <c r="MQE113" s="47"/>
      <c r="MQF113" s="52"/>
      <c r="MQG113" s="52"/>
      <c r="MQH113" s="52"/>
      <c r="MQI113" s="28"/>
      <c r="MQJ113" s="28"/>
      <c r="MQK113" s="28"/>
      <c r="MQL113" s="52"/>
      <c r="MQM113" s="28"/>
      <c r="MQN113" s="28"/>
      <c r="MQO113" s="28"/>
      <c r="MQP113" s="28"/>
      <c r="MQQ113" s="52"/>
      <c r="MQR113" s="51"/>
      <c r="MQS113" s="51"/>
      <c r="MQT113" s="51"/>
      <c r="MQU113" s="47"/>
      <c r="MQV113" s="52"/>
      <c r="MQW113" s="52"/>
      <c r="MQX113" s="52"/>
      <c r="MQY113" s="28"/>
      <c r="MQZ113" s="28"/>
      <c r="MRA113" s="28"/>
      <c r="MRB113" s="52"/>
      <c r="MRC113" s="28"/>
      <c r="MRD113" s="28"/>
      <c r="MRE113" s="28"/>
      <c r="MRF113" s="28"/>
      <c r="MRG113" s="52"/>
      <c r="MRH113" s="51"/>
      <c r="MRI113" s="51"/>
      <c r="MRJ113" s="51"/>
      <c r="MRK113" s="47"/>
      <c r="MRL113" s="52"/>
      <c r="MRM113" s="52"/>
      <c r="MRN113" s="52"/>
      <c r="MRO113" s="28"/>
      <c r="MRP113" s="28"/>
      <c r="MRQ113" s="28"/>
      <c r="MRR113" s="52"/>
      <c r="MRS113" s="28"/>
      <c r="MRT113" s="28"/>
      <c r="MRU113" s="28"/>
      <c r="MRV113" s="28"/>
      <c r="MRW113" s="52"/>
      <c r="MRX113" s="51"/>
      <c r="MRY113" s="51"/>
      <c r="MRZ113" s="51"/>
      <c r="MSA113" s="47"/>
      <c r="MSB113" s="52"/>
      <c r="MSC113" s="52"/>
      <c r="MSD113" s="52"/>
      <c r="MSE113" s="28"/>
      <c r="MSF113" s="28"/>
      <c r="MSG113" s="28"/>
      <c r="MSH113" s="52"/>
      <c r="MSI113" s="28"/>
      <c r="MSJ113" s="28"/>
      <c r="MSK113" s="28"/>
      <c r="MSL113" s="28"/>
      <c r="MSM113" s="52"/>
      <c r="MSN113" s="51"/>
      <c r="MSO113" s="51"/>
      <c r="MSP113" s="51"/>
      <c r="MSQ113" s="47"/>
      <c r="MSR113" s="52"/>
      <c r="MSS113" s="52"/>
      <c r="MST113" s="52"/>
      <c r="MSU113" s="28"/>
      <c r="MSV113" s="28"/>
      <c r="MSW113" s="28"/>
      <c r="MSX113" s="52"/>
      <c r="MSY113" s="28"/>
      <c r="MSZ113" s="28"/>
      <c r="MTA113" s="28"/>
      <c r="MTB113" s="28"/>
      <c r="MTC113" s="52"/>
      <c r="MTD113" s="51"/>
      <c r="MTE113" s="51"/>
      <c r="MTF113" s="51"/>
      <c r="MTG113" s="47"/>
      <c r="MTH113" s="52"/>
      <c r="MTI113" s="52"/>
      <c r="MTJ113" s="52"/>
      <c r="MTK113" s="28"/>
      <c r="MTL113" s="28"/>
      <c r="MTM113" s="28"/>
      <c r="MTN113" s="52"/>
      <c r="MTO113" s="28"/>
      <c r="MTP113" s="28"/>
      <c r="MTQ113" s="28"/>
      <c r="MTR113" s="28"/>
      <c r="MTS113" s="52"/>
      <c r="MTT113" s="51"/>
      <c r="MTU113" s="51"/>
      <c r="MTV113" s="51"/>
      <c r="MTW113" s="47"/>
      <c r="MTX113" s="52"/>
      <c r="MTY113" s="52"/>
      <c r="MTZ113" s="52"/>
      <c r="MUA113" s="28"/>
      <c r="MUB113" s="28"/>
      <c r="MUC113" s="28"/>
      <c r="MUD113" s="52"/>
      <c r="MUE113" s="28"/>
      <c r="MUF113" s="28"/>
      <c r="MUG113" s="28"/>
      <c r="MUH113" s="28"/>
      <c r="MUI113" s="52"/>
      <c r="MUJ113" s="51"/>
      <c r="MUK113" s="51"/>
      <c r="MUL113" s="51"/>
      <c r="MUM113" s="47"/>
      <c r="MUN113" s="52"/>
      <c r="MUO113" s="52"/>
      <c r="MUP113" s="52"/>
      <c r="MUQ113" s="28"/>
      <c r="MUR113" s="28"/>
      <c r="MUS113" s="28"/>
      <c r="MUT113" s="52"/>
      <c r="MUU113" s="28"/>
      <c r="MUV113" s="28"/>
      <c r="MUW113" s="28"/>
      <c r="MUX113" s="28"/>
      <c r="MUY113" s="52"/>
      <c r="MUZ113" s="51"/>
      <c r="MVA113" s="51"/>
      <c r="MVB113" s="51"/>
      <c r="MVC113" s="47"/>
      <c r="MVD113" s="52"/>
      <c r="MVE113" s="52"/>
      <c r="MVF113" s="52"/>
      <c r="MVG113" s="28"/>
      <c r="MVH113" s="28"/>
      <c r="MVI113" s="28"/>
      <c r="MVJ113" s="52"/>
      <c r="MVK113" s="28"/>
      <c r="MVL113" s="28"/>
      <c r="MVM113" s="28"/>
      <c r="MVN113" s="28"/>
      <c r="MVO113" s="52"/>
      <c r="MVP113" s="51"/>
      <c r="MVQ113" s="51"/>
      <c r="MVR113" s="51"/>
      <c r="MVS113" s="47"/>
      <c r="MVT113" s="52"/>
      <c r="MVU113" s="52"/>
      <c r="MVV113" s="52"/>
      <c r="MVW113" s="28"/>
      <c r="MVX113" s="28"/>
      <c r="MVY113" s="28"/>
      <c r="MVZ113" s="52"/>
      <c r="MWA113" s="28"/>
      <c r="MWB113" s="28"/>
      <c r="MWC113" s="28"/>
      <c r="MWD113" s="28"/>
      <c r="MWE113" s="52"/>
      <c r="MWF113" s="51"/>
      <c r="MWG113" s="51"/>
      <c r="MWH113" s="51"/>
      <c r="MWI113" s="47"/>
      <c r="MWJ113" s="52"/>
      <c r="MWK113" s="52"/>
      <c r="MWL113" s="52"/>
      <c r="MWM113" s="28"/>
      <c r="MWN113" s="28"/>
      <c r="MWO113" s="28"/>
      <c r="MWP113" s="52"/>
      <c r="MWQ113" s="28"/>
      <c r="MWR113" s="28"/>
      <c r="MWS113" s="28"/>
      <c r="MWT113" s="28"/>
      <c r="MWU113" s="52"/>
      <c r="MWV113" s="51"/>
      <c r="MWW113" s="51"/>
      <c r="MWX113" s="51"/>
      <c r="MWY113" s="47"/>
      <c r="MWZ113" s="52"/>
      <c r="MXA113" s="52"/>
      <c r="MXB113" s="52"/>
      <c r="MXC113" s="28"/>
      <c r="MXD113" s="28"/>
      <c r="MXE113" s="28"/>
      <c r="MXF113" s="52"/>
      <c r="MXG113" s="28"/>
      <c r="MXH113" s="28"/>
      <c r="MXI113" s="28"/>
      <c r="MXJ113" s="28"/>
      <c r="MXK113" s="52"/>
      <c r="MXL113" s="51"/>
      <c r="MXM113" s="51"/>
      <c r="MXN113" s="51"/>
      <c r="MXO113" s="47"/>
      <c r="MXP113" s="52"/>
      <c r="MXQ113" s="52"/>
      <c r="MXR113" s="52"/>
      <c r="MXS113" s="28"/>
      <c r="MXT113" s="28"/>
      <c r="MXU113" s="28"/>
      <c r="MXV113" s="52"/>
      <c r="MXW113" s="28"/>
      <c r="MXX113" s="28"/>
      <c r="MXY113" s="28"/>
      <c r="MXZ113" s="28"/>
      <c r="MYA113" s="52"/>
      <c r="MYB113" s="51"/>
      <c r="MYC113" s="51"/>
      <c r="MYD113" s="51"/>
      <c r="MYE113" s="47"/>
      <c r="MYF113" s="52"/>
      <c r="MYG113" s="52"/>
      <c r="MYH113" s="52"/>
      <c r="MYI113" s="28"/>
      <c r="MYJ113" s="28"/>
      <c r="MYK113" s="28"/>
      <c r="MYL113" s="52"/>
      <c r="MYM113" s="28"/>
      <c r="MYN113" s="28"/>
      <c r="MYO113" s="28"/>
      <c r="MYP113" s="28"/>
      <c r="MYQ113" s="52"/>
      <c r="MYR113" s="51"/>
      <c r="MYS113" s="51"/>
      <c r="MYT113" s="51"/>
      <c r="MYU113" s="47"/>
      <c r="MYV113" s="52"/>
      <c r="MYW113" s="52"/>
      <c r="MYX113" s="52"/>
      <c r="MYY113" s="28"/>
      <c r="MYZ113" s="28"/>
      <c r="MZA113" s="28"/>
      <c r="MZB113" s="52"/>
      <c r="MZC113" s="28"/>
      <c r="MZD113" s="28"/>
      <c r="MZE113" s="28"/>
      <c r="MZF113" s="28"/>
      <c r="MZG113" s="52"/>
      <c r="MZH113" s="51"/>
      <c r="MZI113" s="51"/>
      <c r="MZJ113" s="51"/>
      <c r="MZK113" s="47"/>
      <c r="MZL113" s="52"/>
      <c r="MZM113" s="52"/>
      <c r="MZN113" s="52"/>
      <c r="MZO113" s="28"/>
      <c r="MZP113" s="28"/>
      <c r="MZQ113" s="28"/>
      <c r="MZR113" s="52"/>
      <c r="MZS113" s="28"/>
      <c r="MZT113" s="28"/>
      <c r="MZU113" s="28"/>
      <c r="MZV113" s="28"/>
      <c r="MZW113" s="52"/>
      <c r="MZX113" s="51"/>
      <c r="MZY113" s="51"/>
      <c r="MZZ113" s="51"/>
      <c r="NAA113" s="47"/>
      <c r="NAB113" s="52"/>
      <c r="NAC113" s="52"/>
      <c r="NAD113" s="52"/>
      <c r="NAE113" s="28"/>
      <c r="NAF113" s="28"/>
      <c r="NAG113" s="28"/>
      <c r="NAH113" s="52"/>
      <c r="NAI113" s="28"/>
      <c r="NAJ113" s="28"/>
      <c r="NAK113" s="28"/>
      <c r="NAL113" s="28"/>
      <c r="NAM113" s="52"/>
      <c r="NAN113" s="51"/>
      <c r="NAO113" s="51"/>
      <c r="NAP113" s="51"/>
      <c r="NAQ113" s="47"/>
      <c r="NAR113" s="52"/>
      <c r="NAS113" s="52"/>
      <c r="NAT113" s="52"/>
      <c r="NAU113" s="28"/>
      <c r="NAV113" s="28"/>
      <c r="NAW113" s="28"/>
      <c r="NAX113" s="52"/>
      <c r="NAY113" s="28"/>
      <c r="NAZ113" s="28"/>
      <c r="NBA113" s="28"/>
      <c r="NBB113" s="28"/>
      <c r="NBC113" s="52"/>
      <c r="NBD113" s="51"/>
      <c r="NBE113" s="51"/>
      <c r="NBF113" s="51"/>
      <c r="NBG113" s="47"/>
      <c r="NBH113" s="52"/>
      <c r="NBI113" s="52"/>
      <c r="NBJ113" s="52"/>
      <c r="NBK113" s="28"/>
      <c r="NBL113" s="28"/>
      <c r="NBM113" s="28"/>
      <c r="NBN113" s="52"/>
      <c r="NBO113" s="28"/>
      <c r="NBP113" s="28"/>
      <c r="NBQ113" s="28"/>
      <c r="NBR113" s="28"/>
      <c r="NBS113" s="52"/>
      <c r="NBT113" s="51"/>
      <c r="NBU113" s="51"/>
      <c r="NBV113" s="51"/>
      <c r="NBW113" s="47"/>
      <c r="NBX113" s="52"/>
      <c r="NBY113" s="52"/>
      <c r="NBZ113" s="52"/>
      <c r="NCA113" s="28"/>
      <c r="NCB113" s="28"/>
      <c r="NCC113" s="28"/>
      <c r="NCD113" s="52"/>
      <c r="NCE113" s="28"/>
      <c r="NCF113" s="28"/>
      <c r="NCG113" s="28"/>
      <c r="NCH113" s="28"/>
      <c r="NCI113" s="52"/>
      <c r="NCJ113" s="51"/>
      <c r="NCK113" s="51"/>
      <c r="NCL113" s="51"/>
      <c r="NCM113" s="47"/>
      <c r="NCN113" s="52"/>
      <c r="NCO113" s="52"/>
      <c r="NCP113" s="52"/>
      <c r="NCQ113" s="28"/>
      <c r="NCR113" s="28"/>
      <c r="NCS113" s="28"/>
      <c r="NCT113" s="52"/>
      <c r="NCU113" s="28"/>
      <c r="NCV113" s="28"/>
      <c r="NCW113" s="28"/>
      <c r="NCX113" s="28"/>
      <c r="NCY113" s="52"/>
      <c r="NCZ113" s="51"/>
      <c r="NDA113" s="51"/>
      <c r="NDB113" s="51"/>
      <c r="NDC113" s="47"/>
      <c r="NDD113" s="52"/>
      <c r="NDE113" s="52"/>
      <c r="NDF113" s="52"/>
      <c r="NDG113" s="28"/>
      <c r="NDH113" s="28"/>
      <c r="NDI113" s="28"/>
      <c r="NDJ113" s="52"/>
      <c r="NDK113" s="28"/>
      <c r="NDL113" s="28"/>
      <c r="NDM113" s="28"/>
      <c r="NDN113" s="28"/>
      <c r="NDO113" s="52"/>
      <c r="NDP113" s="51"/>
      <c r="NDQ113" s="51"/>
      <c r="NDR113" s="51"/>
      <c r="NDS113" s="47"/>
      <c r="NDT113" s="52"/>
      <c r="NDU113" s="52"/>
      <c r="NDV113" s="52"/>
      <c r="NDW113" s="28"/>
      <c r="NDX113" s="28"/>
      <c r="NDY113" s="28"/>
      <c r="NDZ113" s="52"/>
      <c r="NEA113" s="28"/>
      <c r="NEB113" s="28"/>
      <c r="NEC113" s="28"/>
      <c r="NED113" s="28"/>
      <c r="NEE113" s="52"/>
      <c r="NEF113" s="51"/>
      <c r="NEG113" s="51"/>
      <c r="NEH113" s="51"/>
      <c r="NEI113" s="47"/>
      <c r="NEJ113" s="52"/>
      <c r="NEK113" s="52"/>
      <c r="NEL113" s="52"/>
      <c r="NEM113" s="28"/>
      <c r="NEN113" s="28"/>
      <c r="NEO113" s="28"/>
      <c r="NEP113" s="52"/>
      <c r="NEQ113" s="28"/>
      <c r="NER113" s="28"/>
      <c r="NES113" s="28"/>
      <c r="NET113" s="28"/>
      <c r="NEU113" s="52"/>
      <c r="NEV113" s="51"/>
      <c r="NEW113" s="51"/>
      <c r="NEX113" s="51"/>
      <c r="NEY113" s="47"/>
      <c r="NEZ113" s="52"/>
      <c r="NFA113" s="52"/>
      <c r="NFB113" s="52"/>
      <c r="NFC113" s="28"/>
      <c r="NFD113" s="28"/>
      <c r="NFE113" s="28"/>
      <c r="NFF113" s="52"/>
      <c r="NFG113" s="28"/>
      <c r="NFH113" s="28"/>
      <c r="NFI113" s="28"/>
      <c r="NFJ113" s="28"/>
      <c r="NFK113" s="52"/>
      <c r="NFL113" s="51"/>
      <c r="NFM113" s="51"/>
      <c r="NFN113" s="51"/>
      <c r="NFO113" s="47"/>
      <c r="NFP113" s="52"/>
      <c r="NFQ113" s="52"/>
      <c r="NFR113" s="52"/>
      <c r="NFS113" s="28"/>
      <c r="NFT113" s="28"/>
      <c r="NFU113" s="28"/>
      <c r="NFV113" s="52"/>
      <c r="NFW113" s="28"/>
      <c r="NFX113" s="28"/>
      <c r="NFY113" s="28"/>
      <c r="NFZ113" s="28"/>
      <c r="NGA113" s="52"/>
      <c r="NGB113" s="51"/>
      <c r="NGC113" s="51"/>
      <c r="NGD113" s="51"/>
      <c r="NGE113" s="47"/>
      <c r="NGF113" s="52"/>
      <c r="NGG113" s="52"/>
      <c r="NGH113" s="52"/>
      <c r="NGI113" s="28"/>
      <c r="NGJ113" s="28"/>
      <c r="NGK113" s="28"/>
      <c r="NGL113" s="52"/>
      <c r="NGM113" s="28"/>
      <c r="NGN113" s="28"/>
      <c r="NGO113" s="28"/>
      <c r="NGP113" s="28"/>
      <c r="NGQ113" s="52"/>
      <c r="NGR113" s="51"/>
      <c r="NGS113" s="51"/>
      <c r="NGT113" s="51"/>
      <c r="NGU113" s="47"/>
      <c r="NGV113" s="52"/>
      <c r="NGW113" s="52"/>
      <c r="NGX113" s="52"/>
      <c r="NGY113" s="28"/>
      <c r="NGZ113" s="28"/>
      <c r="NHA113" s="28"/>
      <c r="NHB113" s="52"/>
      <c r="NHC113" s="28"/>
      <c r="NHD113" s="28"/>
      <c r="NHE113" s="28"/>
      <c r="NHF113" s="28"/>
      <c r="NHG113" s="52"/>
      <c r="NHH113" s="51"/>
      <c r="NHI113" s="51"/>
      <c r="NHJ113" s="51"/>
      <c r="NHK113" s="47"/>
      <c r="NHL113" s="52"/>
      <c r="NHM113" s="52"/>
      <c r="NHN113" s="52"/>
      <c r="NHO113" s="28"/>
      <c r="NHP113" s="28"/>
      <c r="NHQ113" s="28"/>
      <c r="NHR113" s="52"/>
      <c r="NHS113" s="28"/>
      <c r="NHT113" s="28"/>
      <c r="NHU113" s="28"/>
      <c r="NHV113" s="28"/>
      <c r="NHW113" s="52"/>
      <c r="NHX113" s="51"/>
      <c r="NHY113" s="51"/>
      <c r="NHZ113" s="51"/>
      <c r="NIA113" s="47"/>
      <c r="NIB113" s="52"/>
      <c r="NIC113" s="52"/>
      <c r="NID113" s="52"/>
      <c r="NIE113" s="28"/>
      <c r="NIF113" s="28"/>
      <c r="NIG113" s="28"/>
      <c r="NIH113" s="52"/>
      <c r="NII113" s="28"/>
      <c r="NIJ113" s="28"/>
      <c r="NIK113" s="28"/>
      <c r="NIL113" s="28"/>
      <c r="NIM113" s="52"/>
      <c r="NIN113" s="51"/>
      <c r="NIO113" s="51"/>
      <c r="NIP113" s="51"/>
      <c r="NIQ113" s="47"/>
      <c r="NIR113" s="52"/>
      <c r="NIS113" s="52"/>
      <c r="NIT113" s="52"/>
      <c r="NIU113" s="28"/>
      <c r="NIV113" s="28"/>
      <c r="NIW113" s="28"/>
      <c r="NIX113" s="52"/>
      <c r="NIY113" s="28"/>
      <c r="NIZ113" s="28"/>
      <c r="NJA113" s="28"/>
      <c r="NJB113" s="28"/>
      <c r="NJC113" s="52"/>
      <c r="NJD113" s="51"/>
      <c r="NJE113" s="51"/>
      <c r="NJF113" s="51"/>
      <c r="NJG113" s="47"/>
      <c r="NJH113" s="52"/>
      <c r="NJI113" s="52"/>
      <c r="NJJ113" s="52"/>
      <c r="NJK113" s="28"/>
      <c r="NJL113" s="28"/>
      <c r="NJM113" s="28"/>
      <c r="NJN113" s="52"/>
      <c r="NJO113" s="28"/>
      <c r="NJP113" s="28"/>
      <c r="NJQ113" s="28"/>
      <c r="NJR113" s="28"/>
      <c r="NJS113" s="52"/>
      <c r="NJT113" s="51"/>
      <c r="NJU113" s="51"/>
      <c r="NJV113" s="51"/>
      <c r="NJW113" s="47"/>
      <c r="NJX113" s="52"/>
      <c r="NJY113" s="52"/>
      <c r="NJZ113" s="52"/>
      <c r="NKA113" s="28"/>
      <c r="NKB113" s="28"/>
      <c r="NKC113" s="28"/>
      <c r="NKD113" s="52"/>
      <c r="NKE113" s="28"/>
      <c r="NKF113" s="28"/>
      <c r="NKG113" s="28"/>
      <c r="NKH113" s="28"/>
      <c r="NKI113" s="52"/>
      <c r="NKJ113" s="51"/>
      <c r="NKK113" s="51"/>
      <c r="NKL113" s="51"/>
      <c r="NKM113" s="47"/>
      <c r="NKN113" s="52"/>
      <c r="NKO113" s="52"/>
      <c r="NKP113" s="52"/>
      <c r="NKQ113" s="28"/>
      <c r="NKR113" s="28"/>
      <c r="NKS113" s="28"/>
      <c r="NKT113" s="52"/>
      <c r="NKU113" s="28"/>
      <c r="NKV113" s="28"/>
      <c r="NKW113" s="28"/>
      <c r="NKX113" s="28"/>
      <c r="NKY113" s="52"/>
      <c r="NKZ113" s="51"/>
      <c r="NLA113" s="51"/>
      <c r="NLB113" s="51"/>
      <c r="NLC113" s="47"/>
      <c r="NLD113" s="52"/>
      <c r="NLE113" s="52"/>
      <c r="NLF113" s="52"/>
      <c r="NLG113" s="28"/>
      <c r="NLH113" s="28"/>
      <c r="NLI113" s="28"/>
      <c r="NLJ113" s="52"/>
      <c r="NLK113" s="28"/>
      <c r="NLL113" s="28"/>
      <c r="NLM113" s="28"/>
      <c r="NLN113" s="28"/>
      <c r="NLO113" s="52"/>
      <c r="NLP113" s="51"/>
      <c r="NLQ113" s="51"/>
      <c r="NLR113" s="51"/>
      <c r="NLS113" s="47"/>
      <c r="NLT113" s="52"/>
      <c r="NLU113" s="52"/>
      <c r="NLV113" s="52"/>
      <c r="NLW113" s="28"/>
      <c r="NLX113" s="28"/>
      <c r="NLY113" s="28"/>
      <c r="NLZ113" s="52"/>
      <c r="NMA113" s="28"/>
      <c r="NMB113" s="28"/>
      <c r="NMC113" s="28"/>
      <c r="NMD113" s="28"/>
      <c r="NME113" s="52"/>
      <c r="NMF113" s="51"/>
      <c r="NMG113" s="51"/>
      <c r="NMH113" s="51"/>
      <c r="NMI113" s="47"/>
      <c r="NMJ113" s="52"/>
      <c r="NMK113" s="52"/>
      <c r="NML113" s="52"/>
      <c r="NMM113" s="28"/>
      <c r="NMN113" s="28"/>
      <c r="NMO113" s="28"/>
      <c r="NMP113" s="52"/>
      <c r="NMQ113" s="28"/>
      <c r="NMR113" s="28"/>
      <c r="NMS113" s="28"/>
      <c r="NMT113" s="28"/>
      <c r="NMU113" s="52"/>
      <c r="NMV113" s="51"/>
      <c r="NMW113" s="51"/>
      <c r="NMX113" s="51"/>
      <c r="NMY113" s="47"/>
      <c r="NMZ113" s="52"/>
      <c r="NNA113" s="52"/>
      <c r="NNB113" s="52"/>
      <c r="NNC113" s="28"/>
      <c r="NND113" s="28"/>
      <c r="NNE113" s="28"/>
      <c r="NNF113" s="52"/>
      <c r="NNG113" s="28"/>
      <c r="NNH113" s="28"/>
      <c r="NNI113" s="28"/>
      <c r="NNJ113" s="28"/>
      <c r="NNK113" s="52"/>
      <c r="NNL113" s="51"/>
      <c r="NNM113" s="51"/>
      <c r="NNN113" s="51"/>
      <c r="NNO113" s="47"/>
      <c r="NNP113" s="52"/>
      <c r="NNQ113" s="52"/>
      <c r="NNR113" s="52"/>
      <c r="NNS113" s="28"/>
      <c r="NNT113" s="28"/>
      <c r="NNU113" s="28"/>
      <c r="NNV113" s="52"/>
      <c r="NNW113" s="28"/>
      <c r="NNX113" s="28"/>
      <c r="NNY113" s="28"/>
      <c r="NNZ113" s="28"/>
      <c r="NOA113" s="52"/>
      <c r="NOB113" s="51"/>
      <c r="NOC113" s="51"/>
      <c r="NOD113" s="51"/>
      <c r="NOE113" s="47"/>
      <c r="NOF113" s="52"/>
      <c r="NOG113" s="52"/>
      <c r="NOH113" s="52"/>
      <c r="NOI113" s="28"/>
      <c r="NOJ113" s="28"/>
      <c r="NOK113" s="28"/>
      <c r="NOL113" s="52"/>
      <c r="NOM113" s="28"/>
      <c r="NON113" s="28"/>
      <c r="NOO113" s="28"/>
      <c r="NOP113" s="28"/>
      <c r="NOQ113" s="52"/>
      <c r="NOR113" s="51"/>
      <c r="NOS113" s="51"/>
      <c r="NOT113" s="51"/>
      <c r="NOU113" s="47"/>
      <c r="NOV113" s="52"/>
      <c r="NOW113" s="52"/>
      <c r="NOX113" s="52"/>
      <c r="NOY113" s="28"/>
      <c r="NOZ113" s="28"/>
      <c r="NPA113" s="28"/>
      <c r="NPB113" s="52"/>
      <c r="NPC113" s="28"/>
      <c r="NPD113" s="28"/>
      <c r="NPE113" s="28"/>
      <c r="NPF113" s="28"/>
      <c r="NPG113" s="52"/>
      <c r="NPH113" s="51"/>
      <c r="NPI113" s="51"/>
      <c r="NPJ113" s="51"/>
      <c r="NPK113" s="47"/>
      <c r="NPL113" s="52"/>
      <c r="NPM113" s="52"/>
      <c r="NPN113" s="52"/>
      <c r="NPO113" s="28"/>
      <c r="NPP113" s="28"/>
      <c r="NPQ113" s="28"/>
      <c r="NPR113" s="52"/>
      <c r="NPS113" s="28"/>
      <c r="NPT113" s="28"/>
      <c r="NPU113" s="28"/>
      <c r="NPV113" s="28"/>
      <c r="NPW113" s="52"/>
      <c r="NPX113" s="51"/>
      <c r="NPY113" s="51"/>
      <c r="NPZ113" s="51"/>
      <c r="NQA113" s="47"/>
      <c r="NQB113" s="52"/>
      <c r="NQC113" s="52"/>
      <c r="NQD113" s="52"/>
      <c r="NQE113" s="28"/>
      <c r="NQF113" s="28"/>
      <c r="NQG113" s="28"/>
      <c r="NQH113" s="52"/>
      <c r="NQI113" s="28"/>
      <c r="NQJ113" s="28"/>
      <c r="NQK113" s="28"/>
      <c r="NQL113" s="28"/>
      <c r="NQM113" s="52"/>
      <c r="NQN113" s="51"/>
      <c r="NQO113" s="51"/>
      <c r="NQP113" s="51"/>
      <c r="NQQ113" s="47"/>
      <c r="NQR113" s="52"/>
      <c r="NQS113" s="52"/>
      <c r="NQT113" s="52"/>
      <c r="NQU113" s="28"/>
      <c r="NQV113" s="28"/>
      <c r="NQW113" s="28"/>
      <c r="NQX113" s="52"/>
      <c r="NQY113" s="28"/>
      <c r="NQZ113" s="28"/>
      <c r="NRA113" s="28"/>
      <c r="NRB113" s="28"/>
      <c r="NRC113" s="52"/>
      <c r="NRD113" s="51"/>
      <c r="NRE113" s="51"/>
      <c r="NRF113" s="51"/>
      <c r="NRG113" s="47"/>
      <c r="NRH113" s="52"/>
      <c r="NRI113" s="52"/>
      <c r="NRJ113" s="52"/>
      <c r="NRK113" s="28"/>
      <c r="NRL113" s="28"/>
      <c r="NRM113" s="28"/>
      <c r="NRN113" s="52"/>
      <c r="NRO113" s="28"/>
      <c r="NRP113" s="28"/>
      <c r="NRQ113" s="28"/>
      <c r="NRR113" s="28"/>
      <c r="NRS113" s="52"/>
      <c r="NRT113" s="51"/>
      <c r="NRU113" s="51"/>
      <c r="NRV113" s="51"/>
      <c r="NRW113" s="47"/>
      <c r="NRX113" s="52"/>
      <c r="NRY113" s="52"/>
      <c r="NRZ113" s="52"/>
      <c r="NSA113" s="28"/>
      <c r="NSB113" s="28"/>
      <c r="NSC113" s="28"/>
      <c r="NSD113" s="52"/>
      <c r="NSE113" s="28"/>
      <c r="NSF113" s="28"/>
      <c r="NSG113" s="28"/>
      <c r="NSH113" s="28"/>
      <c r="NSI113" s="52"/>
      <c r="NSJ113" s="51"/>
      <c r="NSK113" s="51"/>
      <c r="NSL113" s="51"/>
      <c r="NSM113" s="47"/>
      <c r="NSN113" s="52"/>
      <c r="NSO113" s="52"/>
      <c r="NSP113" s="52"/>
      <c r="NSQ113" s="28"/>
      <c r="NSR113" s="28"/>
      <c r="NSS113" s="28"/>
      <c r="NST113" s="52"/>
      <c r="NSU113" s="28"/>
      <c r="NSV113" s="28"/>
      <c r="NSW113" s="28"/>
      <c r="NSX113" s="28"/>
      <c r="NSY113" s="52"/>
      <c r="NSZ113" s="51"/>
      <c r="NTA113" s="51"/>
      <c r="NTB113" s="51"/>
      <c r="NTC113" s="47"/>
      <c r="NTD113" s="52"/>
      <c r="NTE113" s="52"/>
      <c r="NTF113" s="52"/>
      <c r="NTG113" s="28"/>
      <c r="NTH113" s="28"/>
      <c r="NTI113" s="28"/>
      <c r="NTJ113" s="52"/>
      <c r="NTK113" s="28"/>
      <c r="NTL113" s="28"/>
      <c r="NTM113" s="28"/>
      <c r="NTN113" s="28"/>
      <c r="NTO113" s="52"/>
      <c r="NTP113" s="51"/>
      <c r="NTQ113" s="51"/>
      <c r="NTR113" s="51"/>
      <c r="NTS113" s="47"/>
      <c r="NTT113" s="52"/>
      <c r="NTU113" s="52"/>
      <c r="NTV113" s="52"/>
      <c r="NTW113" s="28"/>
      <c r="NTX113" s="28"/>
      <c r="NTY113" s="28"/>
      <c r="NTZ113" s="52"/>
      <c r="NUA113" s="28"/>
      <c r="NUB113" s="28"/>
      <c r="NUC113" s="28"/>
      <c r="NUD113" s="28"/>
      <c r="NUE113" s="52"/>
      <c r="NUF113" s="51"/>
      <c r="NUG113" s="51"/>
      <c r="NUH113" s="51"/>
      <c r="NUI113" s="47"/>
      <c r="NUJ113" s="52"/>
      <c r="NUK113" s="52"/>
      <c r="NUL113" s="52"/>
      <c r="NUM113" s="28"/>
      <c r="NUN113" s="28"/>
      <c r="NUO113" s="28"/>
      <c r="NUP113" s="52"/>
      <c r="NUQ113" s="28"/>
      <c r="NUR113" s="28"/>
      <c r="NUS113" s="28"/>
      <c r="NUT113" s="28"/>
      <c r="NUU113" s="52"/>
      <c r="NUV113" s="51"/>
      <c r="NUW113" s="51"/>
      <c r="NUX113" s="51"/>
      <c r="NUY113" s="47"/>
      <c r="NUZ113" s="52"/>
      <c r="NVA113" s="52"/>
      <c r="NVB113" s="52"/>
      <c r="NVC113" s="28"/>
      <c r="NVD113" s="28"/>
      <c r="NVE113" s="28"/>
      <c r="NVF113" s="52"/>
      <c r="NVG113" s="28"/>
      <c r="NVH113" s="28"/>
      <c r="NVI113" s="28"/>
      <c r="NVJ113" s="28"/>
      <c r="NVK113" s="52"/>
      <c r="NVL113" s="51"/>
      <c r="NVM113" s="51"/>
      <c r="NVN113" s="51"/>
      <c r="NVO113" s="47"/>
      <c r="NVP113" s="52"/>
      <c r="NVQ113" s="52"/>
      <c r="NVR113" s="52"/>
      <c r="NVS113" s="28"/>
      <c r="NVT113" s="28"/>
      <c r="NVU113" s="28"/>
      <c r="NVV113" s="52"/>
      <c r="NVW113" s="28"/>
      <c r="NVX113" s="28"/>
      <c r="NVY113" s="28"/>
      <c r="NVZ113" s="28"/>
      <c r="NWA113" s="52"/>
      <c r="NWB113" s="51"/>
      <c r="NWC113" s="51"/>
      <c r="NWD113" s="51"/>
      <c r="NWE113" s="47"/>
      <c r="NWF113" s="52"/>
      <c r="NWG113" s="52"/>
      <c r="NWH113" s="52"/>
      <c r="NWI113" s="28"/>
      <c r="NWJ113" s="28"/>
      <c r="NWK113" s="28"/>
      <c r="NWL113" s="52"/>
      <c r="NWM113" s="28"/>
      <c r="NWN113" s="28"/>
      <c r="NWO113" s="28"/>
      <c r="NWP113" s="28"/>
      <c r="NWQ113" s="52"/>
      <c r="NWR113" s="51"/>
      <c r="NWS113" s="51"/>
      <c r="NWT113" s="51"/>
      <c r="NWU113" s="47"/>
      <c r="NWV113" s="52"/>
      <c r="NWW113" s="52"/>
      <c r="NWX113" s="52"/>
      <c r="NWY113" s="28"/>
      <c r="NWZ113" s="28"/>
      <c r="NXA113" s="28"/>
      <c r="NXB113" s="52"/>
      <c r="NXC113" s="28"/>
      <c r="NXD113" s="28"/>
      <c r="NXE113" s="28"/>
      <c r="NXF113" s="28"/>
      <c r="NXG113" s="52"/>
      <c r="NXH113" s="51"/>
      <c r="NXI113" s="51"/>
      <c r="NXJ113" s="51"/>
      <c r="NXK113" s="47"/>
      <c r="NXL113" s="52"/>
      <c r="NXM113" s="52"/>
      <c r="NXN113" s="52"/>
      <c r="NXO113" s="28"/>
      <c r="NXP113" s="28"/>
      <c r="NXQ113" s="28"/>
      <c r="NXR113" s="52"/>
      <c r="NXS113" s="28"/>
      <c r="NXT113" s="28"/>
      <c r="NXU113" s="28"/>
      <c r="NXV113" s="28"/>
      <c r="NXW113" s="52"/>
      <c r="NXX113" s="51"/>
      <c r="NXY113" s="51"/>
      <c r="NXZ113" s="51"/>
      <c r="NYA113" s="47"/>
      <c r="NYB113" s="52"/>
      <c r="NYC113" s="52"/>
      <c r="NYD113" s="52"/>
      <c r="NYE113" s="28"/>
      <c r="NYF113" s="28"/>
      <c r="NYG113" s="28"/>
      <c r="NYH113" s="52"/>
      <c r="NYI113" s="28"/>
      <c r="NYJ113" s="28"/>
      <c r="NYK113" s="28"/>
      <c r="NYL113" s="28"/>
      <c r="NYM113" s="52"/>
      <c r="NYN113" s="51"/>
      <c r="NYO113" s="51"/>
      <c r="NYP113" s="51"/>
      <c r="NYQ113" s="47"/>
      <c r="NYR113" s="52"/>
      <c r="NYS113" s="52"/>
      <c r="NYT113" s="52"/>
      <c r="NYU113" s="28"/>
      <c r="NYV113" s="28"/>
      <c r="NYW113" s="28"/>
      <c r="NYX113" s="52"/>
      <c r="NYY113" s="28"/>
      <c r="NYZ113" s="28"/>
      <c r="NZA113" s="28"/>
      <c r="NZB113" s="28"/>
      <c r="NZC113" s="52"/>
      <c r="NZD113" s="51"/>
      <c r="NZE113" s="51"/>
      <c r="NZF113" s="51"/>
      <c r="NZG113" s="47"/>
      <c r="NZH113" s="52"/>
      <c r="NZI113" s="52"/>
      <c r="NZJ113" s="52"/>
      <c r="NZK113" s="28"/>
      <c r="NZL113" s="28"/>
      <c r="NZM113" s="28"/>
      <c r="NZN113" s="52"/>
      <c r="NZO113" s="28"/>
      <c r="NZP113" s="28"/>
      <c r="NZQ113" s="28"/>
      <c r="NZR113" s="28"/>
      <c r="NZS113" s="52"/>
      <c r="NZT113" s="51"/>
      <c r="NZU113" s="51"/>
      <c r="NZV113" s="51"/>
      <c r="NZW113" s="47"/>
      <c r="NZX113" s="52"/>
      <c r="NZY113" s="52"/>
      <c r="NZZ113" s="52"/>
      <c r="OAA113" s="28"/>
      <c r="OAB113" s="28"/>
      <c r="OAC113" s="28"/>
      <c r="OAD113" s="52"/>
      <c r="OAE113" s="28"/>
      <c r="OAF113" s="28"/>
      <c r="OAG113" s="28"/>
      <c r="OAH113" s="28"/>
      <c r="OAI113" s="52"/>
      <c r="OAJ113" s="51"/>
      <c r="OAK113" s="51"/>
      <c r="OAL113" s="51"/>
      <c r="OAM113" s="47"/>
      <c r="OAN113" s="52"/>
      <c r="OAO113" s="52"/>
      <c r="OAP113" s="52"/>
      <c r="OAQ113" s="28"/>
      <c r="OAR113" s="28"/>
      <c r="OAS113" s="28"/>
      <c r="OAT113" s="52"/>
      <c r="OAU113" s="28"/>
      <c r="OAV113" s="28"/>
      <c r="OAW113" s="28"/>
      <c r="OAX113" s="28"/>
      <c r="OAY113" s="52"/>
      <c r="OAZ113" s="51"/>
      <c r="OBA113" s="51"/>
      <c r="OBB113" s="51"/>
      <c r="OBC113" s="47"/>
      <c r="OBD113" s="52"/>
      <c r="OBE113" s="52"/>
      <c r="OBF113" s="52"/>
      <c r="OBG113" s="28"/>
      <c r="OBH113" s="28"/>
      <c r="OBI113" s="28"/>
      <c r="OBJ113" s="52"/>
      <c r="OBK113" s="28"/>
      <c r="OBL113" s="28"/>
      <c r="OBM113" s="28"/>
      <c r="OBN113" s="28"/>
      <c r="OBO113" s="52"/>
      <c r="OBP113" s="51"/>
      <c r="OBQ113" s="51"/>
      <c r="OBR113" s="51"/>
      <c r="OBS113" s="47"/>
      <c r="OBT113" s="52"/>
      <c r="OBU113" s="52"/>
      <c r="OBV113" s="52"/>
      <c r="OBW113" s="28"/>
      <c r="OBX113" s="28"/>
      <c r="OBY113" s="28"/>
      <c r="OBZ113" s="52"/>
      <c r="OCA113" s="28"/>
      <c r="OCB113" s="28"/>
      <c r="OCC113" s="28"/>
      <c r="OCD113" s="28"/>
      <c r="OCE113" s="52"/>
      <c r="OCF113" s="51"/>
      <c r="OCG113" s="51"/>
      <c r="OCH113" s="51"/>
      <c r="OCI113" s="47"/>
      <c r="OCJ113" s="52"/>
      <c r="OCK113" s="52"/>
      <c r="OCL113" s="52"/>
      <c r="OCM113" s="28"/>
      <c r="OCN113" s="28"/>
      <c r="OCO113" s="28"/>
      <c r="OCP113" s="52"/>
      <c r="OCQ113" s="28"/>
      <c r="OCR113" s="28"/>
      <c r="OCS113" s="28"/>
      <c r="OCT113" s="28"/>
      <c r="OCU113" s="52"/>
      <c r="OCV113" s="51"/>
      <c r="OCW113" s="51"/>
      <c r="OCX113" s="51"/>
      <c r="OCY113" s="47"/>
      <c r="OCZ113" s="52"/>
      <c r="ODA113" s="52"/>
      <c r="ODB113" s="52"/>
      <c r="ODC113" s="28"/>
      <c r="ODD113" s="28"/>
      <c r="ODE113" s="28"/>
      <c r="ODF113" s="52"/>
      <c r="ODG113" s="28"/>
      <c r="ODH113" s="28"/>
      <c r="ODI113" s="28"/>
      <c r="ODJ113" s="28"/>
      <c r="ODK113" s="52"/>
      <c r="ODL113" s="51"/>
      <c r="ODM113" s="51"/>
      <c r="ODN113" s="51"/>
      <c r="ODO113" s="47"/>
      <c r="ODP113" s="52"/>
      <c r="ODQ113" s="52"/>
      <c r="ODR113" s="52"/>
      <c r="ODS113" s="28"/>
      <c r="ODT113" s="28"/>
      <c r="ODU113" s="28"/>
      <c r="ODV113" s="52"/>
      <c r="ODW113" s="28"/>
      <c r="ODX113" s="28"/>
      <c r="ODY113" s="28"/>
      <c r="ODZ113" s="28"/>
      <c r="OEA113" s="52"/>
      <c r="OEB113" s="51"/>
      <c r="OEC113" s="51"/>
      <c r="OED113" s="51"/>
      <c r="OEE113" s="47"/>
      <c r="OEF113" s="52"/>
      <c r="OEG113" s="52"/>
      <c r="OEH113" s="52"/>
      <c r="OEI113" s="28"/>
      <c r="OEJ113" s="28"/>
      <c r="OEK113" s="28"/>
      <c r="OEL113" s="52"/>
      <c r="OEM113" s="28"/>
      <c r="OEN113" s="28"/>
      <c r="OEO113" s="28"/>
      <c r="OEP113" s="28"/>
      <c r="OEQ113" s="52"/>
      <c r="OER113" s="51"/>
      <c r="OES113" s="51"/>
      <c r="OET113" s="51"/>
      <c r="OEU113" s="47"/>
      <c r="OEV113" s="52"/>
      <c r="OEW113" s="52"/>
      <c r="OEX113" s="52"/>
      <c r="OEY113" s="28"/>
      <c r="OEZ113" s="28"/>
      <c r="OFA113" s="28"/>
      <c r="OFB113" s="52"/>
      <c r="OFC113" s="28"/>
      <c r="OFD113" s="28"/>
      <c r="OFE113" s="28"/>
      <c r="OFF113" s="28"/>
      <c r="OFG113" s="52"/>
      <c r="OFH113" s="51"/>
      <c r="OFI113" s="51"/>
      <c r="OFJ113" s="51"/>
      <c r="OFK113" s="47"/>
      <c r="OFL113" s="52"/>
      <c r="OFM113" s="52"/>
      <c r="OFN113" s="52"/>
      <c r="OFO113" s="28"/>
      <c r="OFP113" s="28"/>
      <c r="OFQ113" s="28"/>
      <c r="OFR113" s="52"/>
      <c r="OFS113" s="28"/>
      <c r="OFT113" s="28"/>
      <c r="OFU113" s="28"/>
      <c r="OFV113" s="28"/>
      <c r="OFW113" s="52"/>
      <c r="OFX113" s="51"/>
      <c r="OFY113" s="51"/>
      <c r="OFZ113" s="51"/>
      <c r="OGA113" s="47"/>
      <c r="OGB113" s="52"/>
      <c r="OGC113" s="52"/>
      <c r="OGD113" s="52"/>
      <c r="OGE113" s="28"/>
      <c r="OGF113" s="28"/>
      <c r="OGG113" s="28"/>
      <c r="OGH113" s="52"/>
      <c r="OGI113" s="28"/>
      <c r="OGJ113" s="28"/>
      <c r="OGK113" s="28"/>
      <c r="OGL113" s="28"/>
      <c r="OGM113" s="52"/>
      <c r="OGN113" s="51"/>
      <c r="OGO113" s="51"/>
      <c r="OGP113" s="51"/>
      <c r="OGQ113" s="47"/>
      <c r="OGR113" s="52"/>
      <c r="OGS113" s="52"/>
      <c r="OGT113" s="52"/>
      <c r="OGU113" s="28"/>
      <c r="OGV113" s="28"/>
      <c r="OGW113" s="28"/>
      <c r="OGX113" s="52"/>
      <c r="OGY113" s="28"/>
      <c r="OGZ113" s="28"/>
      <c r="OHA113" s="28"/>
      <c r="OHB113" s="28"/>
      <c r="OHC113" s="52"/>
      <c r="OHD113" s="51"/>
      <c r="OHE113" s="51"/>
      <c r="OHF113" s="51"/>
      <c r="OHG113" s="47"/>
      <c r="OHH113" s="52"/>
      <c r="OHI113" s="52"/>
      <c r="OHJ113" s="52"/>
      <c r="OHK113" s="28"/>
      <c r="OHL113" s="28"/>
      <c r="OHM113" s="28"/>
      <c r="OHN113" s="52"/>
      <c r="OHO113" s="28"/>
      <c r="OHP113" s="28"/>
      <c r="OHQ113" s="28"/>
      <c r="OHR113" s="28"/>
      <c r="OHS113" s="52"/>
      <c r="OHT113" s="51"/>
      <c r="OHU113" s="51"/>
      <c r="OHV113" s="51"/>
      <c r="OHW113" s="47"/>
      <c r="OHX113" s="52"/>
      <c r="OHY113" s="52"/>
      <c r="OHZ113" s="52"/>
      <c r="OIA113" s="28"/>
      <c r="OIB113" s="28"/>
      <c r="OIC113" s="28"/>
      <c r="OID113" s="52"/>
      <c r="OIE113" s="28"/>
      <c r="OIF113" s="28"/>
      <c r="OIG113" s="28"/>
      <c r="OIH113" s="28"/>
      <c r="OII113" s="52"/>
      <c r="OIJ113" s="51"/>
      <c r="OIK113" s="51"/>
      <c r="OIL113" s="51"/>
      <c r="OIM113" s="47"/>
      <c r="OIN113" s="52"/>
      <c r="OIO113" s="52"/>
      <c r="OIP113" s="52"/>
      <c r="OIQ113" s="28"/>
      <c r="OIR113" s="28"/>
      <c r="OIS113" s="28"/>
      <c r="OIT113" s="52"/>
      <c r="OIU113" s="28"/>
      <c r="OIV113" s="28"/>
      <c r="OIW113" s="28"/>
      <c r="OIX113" s="28"/>
      <c r="OIY113" s="52"/>
      <c r="OIZ113" s="51"/>
      <c r="OJA113" s="51"/>
      <c r="OJB113" s="51"/>
      <c r="OJC113" s="47"/>
      <c r="OJD113" s="52"/>
      <c r="OJE113" s="52"/>
      <c r="OJF113" s="52"/>
      <c r="OJG113" s="28"/>
      <c r="OJH113" s="28"/>
      <c r="OJI113" s="28"/>
      <c r="OJJ113" s="52"/>
      <c r="OJK113" s="28"/>
      <c r="OJL113" s="28"/>
      <c r="OJM113" s="28"/>
      <c r="OJN113" s="28"/>
      <c r="OJO113" s="52"/>
      <c r="OJP113" s="51"/>
      <c r="OJQ113" s="51"/>
      <c r="OJR113" s="51"/>
      <c r="OJS113" s="47"/>
      <c r="OJT113" s="52"/>
      <c r="OJU113" s="52"/>
      <c r="OJV113" s="52"/>
      <c r="OJW113" s="28"/>
      <c r="OJX113" s="28"/>
      <c r="OJY113" s="28"/>
      <c r="OJZ113" s="52"/>
      <c r="OKA113" s="28"/>
      <c r="OKB113" s="28"/>
      <c r="OKC113" s="28"/>
      <c r="OKD113" s="28"/>
      <c r="OKE113" s="52"/>
      <c r="OKF113" s="51"/>
      <c r="OKG113" s="51"/>
      <c r="OKH113" s="51"/>
      <c r="OKI113" s="47"/>
      <c r="OKJ113" s="52"/>
      <c r="OKK113" s="52"/>
      <c r="OKL113" s="52"/>
      <c r="OKM113" s="28"/>
      <c r="OKN113" s="28"/>
      <c r="OKO113" s="28"/>
      <c r="OKP113" s="52"/>
      <c r="OKQ113" s="28"/>
      <c r="OKR113" s="28"/>
      <c r="OKS113" s="28"/>
      <c r="OKT113" s="28"/>
      <c r="OKU113" s="52"/>
      <c r="OKV113" s="51"/>
      <c r="OKW113" s="51"/>
      <c r="OKX113" s="51"/>
      <c r="OKY113" s="47"/>
      <c r="OKZ113" s="52"/>
      <c r="OLA113" s="52"/>
      <c r="OLB113" s="52"/>
      <c r="OLC113" s="28"/>
      <c r="OLD113" s="28"/>
      <c r="OLE113" s="28"/>
      <c r="OLF113" s="52"/>
      <c r="OLG113" s="28"/>
      <c r="OLH113" s="28"/>
      <c r="OLI113" s="28"/>
      <c r="OLJ113" s="28"/>
      <c r="OLK113" s="52"/>
      <c r="OLL113" s="51"/>
      <c r="OLM113" s="51"/>
      <c r="OLN113" s="51"/>
      <c r="OLO113" s="47"/>
      <c r="OLP113" s="52"/>
      <c r="OLQ113" s="52"/>
      <c r="OLR113" s="52"/>
      <c r="OLS113" s="28"/>
      <c r="OLT113" s="28"/>
      <c r="OLU113" s="28"/>
      <c r="OLV113" s="52"/>
      <c r="OLW113" s="28"/>
      <c r="OLX113" s="28"/>
      <c r="OLY113" s="28"/>
      <c r="OLZ113" s="28"/>
      <c r="OMA113" s="52"/>
      <c r="OMB113" s="51"/>
      <c r="OMC113" s="51"/>
      <c r="OMD113" s="51"/>
      <c r="OME113" s="47"/>
      <c r="OMF113" s="52"/>
      <c r="OMG113" s="52"/>
      <c r="OMH113" s="52"/>
      <c r="OMI113" s="28"/>
      <c r="OMJ113" s="28"/>
      <c r="OMK113" s="28"/>
      <c r="OML113" s="52"/>
      <c r="OMM113" s="28"/>
      <c r="OMN113" s="28"/>
      <c r="OMO113" s="28"/>
      <c r="OMP113" s="28"/>
      <c r="OMQ113" s="52"/>
      <c r="OMR113" s="51"/>
      <c r="OMS113" s="51"/>
      <c r="OMT113" s="51"/>
      <c r="OMU113" s="47"/>
      <c r="OMV113" s="52"/>
      <c r="OMW113" s="52"/>
      <c r="OMX113" s="52"/>
      <c r="OMY113" s="28"/>
      <c r="OMZ113" s="28"/>
      <c r="ONA113" s="28"/>
      <c r="ONB113" s="52"/>
      <c r="ONC113" s="28"/>
      <c r="OND113" s="28"/>
      <c r="ONE113" s="28"/>
      <c r="ONF113" s="28"/>
      <c r="ONG113" s="52"/>
      <c r="ONH113" s="51"/>
      <c r="ONI113" s="51"/>
      <c r="ONJ113" s="51"/>
      <c r="ONK113" s="47"/>
      <c r="ONL113" s="52"/>
      <c r="ONM113" s="52"/>
      <c r="ONN113" s="52"/>
      <c r="ONO113" s="28"/>
      <c r="ONP113" s="28"/>
      <c r="ONQ113" s="28"/>
      <c r="ONR113" s="52"/>
      <c r="ONS113" s="28"/>
      <c r="ONT113" s="28"/>
      <c r="ONU113" s="28"/>
      <c r="ONV113" s="28"/>
      <c r="ONW113" s="52"/>
      <c r="ONX113" s="51"/>
      <c r="ONY113" s="51"/>
      <c r="ONZ113" s="51"/>
      <c r="OOA113" s="47"/>
      <c r="OOB113" s="52"/>
      <c r="OOC113" s="52"/>
      <c r="OOD113" s="52"/>
      <c r="OOE113" s="28"/>
      <c r="OOF113" s="28"/>
      <c r="OOG113" s="28"/>
      <c r="OOH113" s="52"/>
      <c r="OOI113" s="28"/>
      <c r="OOJ113" s="28"/>
      <c r="OOK113" s="28"/>
      <c r="OOL113" s="28"/>
      <c r="OOM113" s="52"/>
      <c r="OON113" s="51"/>
      <c r="OOO113" s="51"/>
      <c r="OOP113" s="51"/>
      <c r="OOQ113" s="47"/>
      <c r="OOR113" s="52"/>
      <c r="OOS113" s="52"/>
      <c r="OOT113" s="52"/>
      <c r="OOU113" s="28"/>
      <c r="OOV113" s="28"/>
      <c r="OOW113" s="28"/>
      <c r="OOX113" s="52"/>
      <c r="OOY113" s="28"/>
      <c r="OOZ113" s="28"/>
      <c r="OPA113" s="28"/>
      <c r="OPB113" s="28"/>
      <c r="OPC113" s="52"/>
      <c r="OPD113" s="51"/>
      <c r="OPE113" s="51"/>
      <c r="OPF113" s="51"/>
      <c r="OPG113" s="47"/>
      <c r="OPH113" s="52"/>
      <c r="OPI113" s="52"/>
      <c r="OPJ113" s="52"/>
      <c r="OPK113" s="28"/>
      <c r="OPL113" s="28"/>
      <c r="OPM113" s="28"/>
      <c r="OPN113" s="52"/>
      <c r="OPO113" s="28"/>
      <c r="OPP113" s="28"/>
      <c r="OPQ113" s="28"/>
      <c r="OPR113" s="28"/>
      <c r="OPS113" s="52"/>
      <c r="OPT113" s="51"/>
      <c r="OPU113" s="51"/>
      <c r="OPV113" s="51"/>
      <c r="OPW113" s="47"/>
      <c r="OPX113" s="52"/>
      <c r="OPY113" s="52"/>
      <c r="OPZ113" s="52"/>
      <c r="OQA113" s="28"/>
      <c r="OQB113" s="28"/>
      <c r="OQC113" s="28"/>
      <c r="OQD113" s="52"/>
      <c r="OQE113" s="28"/>
      <c r="OQF113" s="28"/>
      <c r="OQG113" s="28"/>
      <c r="OQH113" s="28"/>
      <c r="OQI113" s="52"/>
      <c r="OQJ113" s="51"/>
      <c r="OQK113" s="51"/>
      <c r="OQL113" s="51"/>
      <c r="OQM113" s="47"/>
      <c r="OQN113" s="52"/>
      <c r="OQO113" s="52"/>
      <c r="OQP113" s="52"/>
      <c r="OQQ113" s="28"/>
      <c r="OQR113" s="28"/>
      <c r="OQS113" s="28"/>
      <c r="OQT113" s="52"/>
      <c r="OQU113" s="28"/>
      <c r="OQV113" s="28"/>
      <c r="OQW113" s="28"/>
      <c r="OQX113" s="28"/>
      <c r="OQY113" s="52"/>
      <c r="OQZ113" s="51"/>
      <c r="ORA113" s="51"/>
      <c r="ORB113" s="51"/>
      <c r="ORC113" s="47"/>
      <c r="ORD113" s="52"/>
      <c r="ORE113" s="52"/>
      <c r="ORF113" s="52"/>
      <c r="ORG113" s="28"/>
      <c r="ORH113" s="28"/>
      <c r="ORI113" s="28"/>
      <c r="ORJ113" s="52"/>
      <c r="ORK113" s="28"/>
      <c r="ORL113" s="28"/>
      <c r="ORM113" s="28"/>
      <c r="ORN113" s="28"/>
      <c r="ORO113" s="52"/>
      <c r="ORP113" s="51"/>
      <c r="ORQ113" s="51"/>
      <c r="ORR113" s="51"/>
      <c r="ORS113" s="47"/>
      <c r="ORT113" s="52"/>
      <c r="ORU113" s="52"/>
      <c r="ORV113" s="52"/>
      <c r="ORW113" s="28"/>
      <c r="ORX113" s="28"/>
      <c r="ORY113" s="28"/>
      <c r="ORZ113" s="52"/>
      <c r="OSA113" s="28"/>
      <c r="OSB113" s="28"/>
      <c r="OSC113" s="28"/>
      <c r="OSD113" s="28"/>
      <c r="OSE113" s="52"/>
      <c r="OSF113" s="51"/>
      <c r="OSG113" s="51"/>
      <c r="OSH113" s="51"/>
      <c r="OSI113" s="47"/>
      <c r="OSJ113" s="52"/>
      <c r="OSK113" s="52"/>
      <c r="OSL113" s="52"/>
      <c r="OSM113" s="28"/>
      <c r="OSN113" s="28"/>
      <c r="OSO113" s="28"/>
      <c r="OSP113" s="52"/>
      <c r="OSQ113" s="28"/>
      <c r="OSR113" s="28"/>
      <c r="OSS113" s="28"/>
      <c r="OST113" s="28"/>
      <c r="OSU113" s="52"/>
      <c r="OSV113" s="51"/>
      <c r="OSW113" s="51"/>
      <c r="OSX113" s="51"/>
      <c r="OSY113" s="47"/>
      <c r="OSZ113" s="52"/>
      <c r="OTA113" s="52"/>
      <c r="OTB113" s="52"/>
      <c r="OTC113" s="28"/>
      <c r="OTD113" s="28"/>
      <c r="OTE113" s="28"/>
      <c r="OTF113" s="52"/>
      <c r="OTG113" s="28"/>
      <c r="OTH113" s="28"/>
      <c r="OTI113" s="28"/>
      <c r="OTJ113" s="28"/>
      <c r="OTK113" s="52"/>
      <c r="OTL113" s="51"/>
      <c r="OTM113" s="51"/>
      <c r="OTN113" s="51"/>
      <c r="OTO113" s="47"/>
      <c r="OTP113" s="52"/>
      <c r="OTQ113" s="52"/>
      <c r="OTR113" s="52"/>
      <c r="OTS113" s="28"/>
      <c r="OTT113" s="28"/>
      <c r="OTU113" s="28"/>
      <c r="OTV113" s="52"/>
      <c r="OTW113" s="28"/>
      <c r="OTX113" s="28"/>
      <c r="OTY113" s="28"/>
      <c r="OTZ113" s="28"/>
      <c r="OUA113" s="52"/>
      <c r="OUB113" s="51"/>
      <c r="OUC113" s="51"/>
      <c r="OUD113" s="51"/>
      <c r="OUE113" s="47"/>
      <c r="OUF113" s="52"/>
      <c r="OUG113" s="52"/>
      <c r="OUH113" s="52"/>
      <c r="OUI113" s="28"/>
      <c r="OUJ113" s="28"/>
      <c r="OUK113" s="28"/>
      <c r="OUL113" s="52"/>
      <c r="OUM113" s="28"/>
      <c r="OUN113" s="28"/>
      <c r="OUO113" s="28"/>
      <c r="OUP113" s="28"/>
      <c r="OUQ113" s="52"/>
      <c r="OUR113" s="51"/>
      <c r="OUS113" s="51"/>
      <c r="OUT113" s="51"/>
      <c r="OUU113" s="47"/>
      <c r="OUV113" s="52"/>
      <c r="OUW113" s="52"/>
      <c r="OUX113" s="52"/>
      <c r="OUY113" s="28"/>
      <c r="OUZ113" s="28"/>
      <c r="OVA113" s="28"/>
      <c r="OVB113" s="52"/>
      <c r="OVC113" s="28"/>
      <c r="OVD113" s="28"/>
      <c r="OVE113" s="28"/>
      <c r="OVF113" s="28"/>
      <c r="OVG113" s="52"/>
      <c r="OVH113" s="51"/>
      <c r="OVI113" s="51"/>
      <c r="OVJ113" s="51"/>
      <c r="OVK113" s="47"/>
      <c r="OVL113" s="52"/>
      <c r="OVM113" s="52"/>
      <c r="OVN113" s="52"/>
      <c r="OVO113" s="28"/>
      <c r="OVP113" s="28"/>
      <c r="OVQ113" s="28"/>
      <c r="OVR113" s="52"/>
      <c r="OVS113" s="28"/>
      <c r="OVT113" s="28"/>
      <c r="OVU113" s="28"/>
      <c r="OVV113" s="28"/>
      <c r="OVW113" s="52"/>
      <c r="OVX113" s="51"/>
      <c r="OVY113" s="51"/>
      <c r="OVZ113" s="51"/>
      <c r="OWA113" s="47"/>
      <c r="OWB113" s="52"/>
      <c r="OWC113" s="52"/>
      <c r="OWD113" s="52"/>
      <c r="OWE113" s="28"/>
      <c r="OWF113" s="28"/>
      <c r="OWG113" s="28"/>
      <c r="OWH113" s="52"/>
      <c r="OWI113" s="28"/>
      <c r="OWJ113" s="28"/>
      <c r="OWK113" s="28"/>
      <c r="OWL113" s="28"/>
      <c r="OWM113" s="52"/>
      <c r="OWN113" s="51"/>
      <c r="OWO113" s="51"/>
      <c r="OWP113" s="51"/>
      <c r="OWQ113" s="47"/>
      <c r="OWR113" s="52"/>
      <c r="OWS113" s="52"/>
      <c r="OWT113" s="52"/>
      <c r="OWU113" s="28"/>
      <c r="OWV113" s="28"/>
      <c r="OWW113" s="28"/>
      <c r="OWX113" s="52"/>
      <c r="OWY113" s="28"/>
      <c r="OWZ113" s="28"/>
      <c r="OXA113" s="28"/>
      <c r="OXB113" s="28"/>
      <c r="OXC113" s="52"/>
      <c r="OXD113" s="51"/>
      <c r="OXE113" s="51"/>
      <c r="OXF113" s="51"/>
      <c r="OXG113" s="47"/>
      <c r="OXH113" s="52"/>
      <c r="OXI113" s="52"/>
      <c r="OXJ113" s="52"/>
      <c r="OXK113" s="28"/>
      <c r="OXL113" s="28"/>
      <c r="OXM113" s="28"/>
      <c r="OXN113" s="52"/>
      <c r="OXO113" s="28"/>
      <c r="OXP113" s="28"/>
      <c r="OXQ113" s="28"/>
      <c r="OXR113" s="28"/>
      <c r="OXS113" s="52"/>
      <c r="OXT113" s="51"/>
      <c r="OXU113" s="51"/>
      <c r="OXV113" s="51"/>
      <c r="OXW113" s="47"/>
      <c r="OXX113" s="52"/>
      <c r="OXY113" s="52"/>
      <c r="OXZ113" s="52"/>
      <c r="OYA113" s="28"/>
      <c r="OYB113" s="28"/>
      <c r="OYC113" s="28"/>
      <c r="OYD113" s="52"/>
      <c r="OYE113" s="28"/>
      <c r="OYF113" s="28"/>
      <c r="OYG113" s="28"/>
      <c r="OYH113" s="28"/>
      <c r="OYI113" s="52"/>
      <c r="OYJ113" s="51"/>
      <c r="OYK113" s="51"/>
      <c r="OYL113" s="51"/>
      <c r="OYM113" s="47"/>
      <c r="OYN113" s="52"/>
      <c r="OYO113" s="52"/>
      <c r="OYP113" s="52"/>
      <c r="OYQ113" s="28"/>
      <c r="OYR113" s="28"/>
      <c r="OYS113" s="28"/>
      <c r="OYT113" s="52"/>
      <c r="OYU113" s="28"/>
      <c r="OYV113" s="28"/>
      <c r="OYW113" s="28"/>
      <c r="OYX113" s="28"/>
      <c r="OYY113" s="52"/>
      <c r="OYZ113" s="51"/>
      <c r="OZA113" s="51"/>
      <c r="OZB113" s="51"/>
      <c r="OZC113" s="47"/>
      <c r="OZD113" s="52"/>
      <c r="OZE113" s="52"/>
      <c r="OZF113" s="52"/>
      <c r="OZG113" s="28"/>
      <c r="OZH113" s="28"/>
      <c r="OZI113" s="28"/>
      <c r="OZJ113" s="52"/>
      <c r="OZK113" s="28"/>
      <c r="OZL113" s="28"/>
      <c r="OZM113" s="28"/>
      <c r="OZN113" s="28"/>
      <c r="OZO113" s="52"/>
      <c r="OZP113" s="51"/>
      <c r="OZQ113" s="51"/>
      <c r="OZR113" s="51"/>
      <c r="OZS113" s="47"/>
      <c r="OZT113" s="52"/>
      <c r="OZU113" s="52"/>
      <c r="OZV113" s="52"/>
      <c r="OZW113" s="28"/>
      <c r="OZX113" s="28"/>
      <c r="OZY113" s="28"/>
      <c r="OZZ113" s="52"/>
      <c r="PAA113" s="28"/>
      <c r="PAB113" s="28"/>
      <c r="PAC113" s="28"/>
      <c r="PAD113" s="28"/>
      <c r="PAE113" s="52"/>
      <c r="PAF113" s="51"/>
      <c r="PAG113" s="51"/>
      <c r="PAH113" s="51"/>
      <c r="PAI113" s="47"/>
      <c r="PAJ113" s="52"/>
      <c r="PAK113" s="52"/>
      <c r="PAL113" s="52"/>
      <c r="PAM113" s="28"/>
      <c r="PAN113" s="28"/>
      <c r="PAO113" s="28"/>
      <c r="PAP113" s="52"/>
      <c r="PAQ113" s="28"/>
      <c r="PAR113" s="28"/>
      <c r="PAS113" s="28"/>
      <c r="PAT113" s="28"/>
      <c r="PAU113" s="52"/>
      <c r="PAV113" s="51"/>
      <c r="PAW113" s="51"/>
      <c r="PAX113" s="51"/>
      <c r="PAY113" s="47"/>
      <c r="PAZ113" s="52"/>
      <c r="PBA113" s="52"/>
      <c r="PBB113" s="52"/>
      <c r="PBC113" s="28"/>
      <c r="PBD113" s="28"/>
      <c r="PBE113" s="28"/>
      <c r="PBF113" s="52"/>
      <c r="PBG113" s="28"/>
      <c r="PBH113" s="28"/>
      <c r="PBI113" s="28"/>
      <c r="PBJ113" s="28"/>
      <c r="PBK113" s="52"/>
      <c r="PBL113" s="51"/>
      <c r="PBM113" s="51"/>
      <c r="PBN113" s="51"/>
      <c r="PBO113" s="47"/>
      <c r="PBP113" s="52"/>
      <c r="PBQ113" s="52"/>
      <c r="PBR113" s="52"/>
      <c r="PBS113" s="28"/>
      <c r="PBT113" s="28"/>
      <c r="PBU113" s="28"/>
      <c r="PBV113" s="52"/>
      <c r="PBW113" s="28"/>
      <c r="PBX113" s="28"/>
      <c r="PBY113" s="28"/>
      <c r="PBZ113" s="28"/>
      <c r="PCA113" s="52"/>
      <c r="PCB113" s="51"/>
      <c r="PCC113" s="51"/>
      <c r="PCD113" s="51"/>
      <c r="PCE113" s="47"/>
      <c r="PCF113" s="52"/>
      <c r="PCG113" s="52"/>
      <c r="PCH113" s="52"/>
      <c r="PCI113" s="28"/>
      <c r="PCJ113" s="28"/>
      <c r="PCK113" s="28"/>
      <c r="PCL113" s="52"/>
      <c r="PCM113" s="28"/>
      <c r="PCN113" s="28"/>
      <c r="PCO113" s="28"/>
      <c r="PCP113" s="28"/>
      <c r="PCQ113" s="52"/>
      <c r="PCR113" s="51"/>
      <c r="PCS113" s="51"/>
      <c r="PCT113" s="51"/>
      <c r="PCU113" s="47"/>
      <c r="PCV113" s="52"/>
      <c r="PCW113" s="52"/>
      <c r="PCX113" s="52"/>
      <c r="PCY113" s="28"/>
      <c r="PCZ113" s="28"/>
      <c r="PDA113" s="28"/>
      <c r="PDB113" s="52"/>
      <c r="PDC113" s="28"/>
      <c r="PDD113" s="28"/>
      <c r="PDE113" s="28"/>
      <c r="PDF113" s="28"/>
      <c r="PDG113" s="52"/>
      <c r="PDH113" s="51"/>
      <c r="PDI113" s="51"/>
      <c r="PDJ113" s="51"/>
      <c r="PDK113" s="47"/>
      <c r="PDL113" s="52"/>
      <c r="PDM113" s="52"/>
      <c r="PDN113" s="52"/>
      <c r="PDO113" s="28"/>
      <c r="PDP113" s="28"/>
      <c r="PDQ113" s="28"/>
      <c r="PDR113" s="52"/>
      <c r="PDS113" s="28"/>
      <c r="PDT113" s="28"/>
      <c r="PDU113" s="28"/>
      <c r="PDV113" s="28"/>
      <c r="PDW113" s="52"/>
      <c r="PDX113" s="51"/>
      <c r="PDY113" s="51"/>
      <c r="PDZ113" s="51"/>
      <c r="PEA113" s="47"/>
      <c r="PEB113" s="52"/>
      <c r="PEC113" s="52"/>
      <c r="PED113" s="52"/>
      <c r="PEE113" s="28"/>
      <c r="PEF113" s="28"/>
      <c r="PEG113" s="28"/>
      <c r="PEH113" s="52"/>
      <c r="PEI113" s="28"/>
      <c r="PEJ113" s="28"/>
      <c r="PEK113" s="28"/>
      <c r="PEL113" s="28"/>
      <c r="PEM113" s="52"/>
      <c r="PEN113" s="51"/>
      <c r="PEO113" s="51"/>
      <c r="PEP113" s="51"/>
      <c r="PEQ113" s="47"/>
      <c r="PER113" s="52"/>
      <c r="PES113" s="52"/>
      <c r="PET113" s="52"/>
      <c r="PEU113" s="28"/>
      <c r="PEV113" s="28"/>
      <c r="PEW113" s="28"/>
      <c r="PEX113" s="52"/>
      <c r="PEY113" s="28"/>
      <c r="PEZ113" s="28"/>
      <c r="PFA113" s="28"/>
      <c r="PFB113" s="28"/>
      <c r="PFC113" s="52"/>
      <c r="PFD113" s="51"/>
      <c r="PFE113" s="51"/>
      <c r="PFF113" s="51"/>
      <c r="PFG113" s="47"/>
      <c r="PFH113" s="52"/>
      <c r="PFI113" s="52"/>
      <c r="PFJ113" s="52"/>
      <c r="PFK113" s="28"/>
      <c r="PFL113" s="28"/>
      <c r="PFM113" s="28"/>
      <c r="PFN113" s="52"/>
      <c r="PFO113" s="28"/>
      <c r="PFP113" s="28"/>
      <c r="PFQ113" s="28"/>
      <c r="PFR113" s="28"/>
      <c r="PFS113" s="52"/>
      <c r="PFT113" s="51"/>
      <c r="PFU113" s="51"/>
      <c r="PFV113" s="51"/>
      <c r="PFW113" s="47"/>
      <c r="PFX113" s="52"/>
      <c r="PFY113" s="52"/>
      <c r="PFZ113" s="52"/>
      <c r="PGA113" s="28"/>
      <c r="PGB113" s="28"/>
      <c r="PGC113" s="28"/>
      <c r="PGD113" s="52"/>
      <c r="PGE113" s="28"/>
      <c r="PGF113" s="28"/>
      <c r="PGG113" s="28"/>
      <c r="PGH113" s="28"/>
      <c r="PGI113" s="52"/>
      <c r="PGJ113" s="51"/>
      <c r="PGK113" s="51"/>
      <c r="PGL113" s="51"/>
      <c r="PGM113" s="47"/>
      <c r="PGN113" s="52"/>
      <c r="PGO113" s="52"/>
      <c r="PGP113" s="52"/>
      <c r="PGQ113" s="28"/>
      <c r="PGR113" s="28"/>
      <c r="PGS113" s="28"/>
      <c r="PGT113" s="52"/>
      <c r="PGU113" s="28"/>
      <c r="PGV113" s="28"/>
      <c r="PGW113" s="28"/>
      <c r="PGX113" s="28"/>
      <c r="PGY113" s="52"/>
      <c r="PGZ113" s="51"/>
      <c r="PHA113" s="51"/>
      <c r="PHB113" s="51"/>
      <c r="PHC113" s="47"/>
      <c r="PHD113" s="52"/>
      <c r="PHE113" s="52"/>
      <c r="PHF113" s="52"/>
      <c r="PHG113" s="28"/>
      <c r="PHH113" s="28"/>
      <c r="PHI113" s="28"/>
      <c r="PHJ113" s="52"/>
      <c r="PHK113" s="28"/>
      <c r="PHL113" s="28"/>
      <c r="PHM113" s="28"/>
      <c r="PHN113" s="28"/>
      <c r="PHO113" s="52"/>
      <c r="PHP113" s="51"/>
      <c r="PHQ113" s="51"/>
      <c r="PHR113" s="51"/>
      <c r="PHS113" s="47"/>
      <c r="PHT113" s="52"/>
      <c r="PHU113" s="52"/>
      <c r="PHV113" s="52"/>
      <c r="PHW113" s="28"/>
      <c r="PHX113" s="28"/>
      <c r="PHY113" s="28"/>
      <c r="PHZ113" s="52"/>
      <c r="PIA113" s="28"/>
      <c r="PIB113" s="28"/>
      <c r="PIC113" s="28"/>
      <c r="PID113" s="28"/>
      <c r="PIE113" s="52"/>
      <c r="PIF113" s="51"/>
      <c r="PIG113" s="51"/>
      <c r="PIH113" s="51"/>
      <c r="PII113" s="47"/>
      <c r="PIJ113" s="52"/>
      <c r="PIK113" s="52"/>
      <c r="PIL113" s="52"/>
      <c r="PIM113" s="28"/>
      <c r="PIN113" s="28"/>
      <c r="PIO113" s="28"/>
      <c r="PIP113" s="52"/>
      <c r="PIQ113" s="28"/>
      <c r="PIR113" s="28"/>
      <c r="PIS113" s="28"/>
      <c r="PIT113" s="28"/>
      <c r="PIU113" s="52"/>
      <c r="PIV113" s="51"/>
      <c r="PIW113" s="51"/>
      <c r="PIX113" s="51"/>
      <c r="PIY113" s="47"/>
      <c r="PIZ113" s="52"/>
      <c r="PJA113" s="52"/>
      <c r="PJB113" s="52"/>
      <c r="PJC113" s="28"/>
      <c r="PJD113" s="28"/>
      <c r="PJE113" s="28"/>
      <c r="PJF113" s="52"/>
      <c r="PJG113" s="28"/>
      <c r="PJH113" s="28"/>
      <c r="PJI113" s="28"/>
      <c r="PJJ113" s="28"/>
      <c r="PJK113" s="52"/>
      <c r="PJL113" s="51"/>
      <c r="PJM113" s="51"/>
      <c r="PJN113" s="51"/>
      <c r="PJO113" s="47"/>
      <c r="PJP113" s="52"/>
      <c r="PJQ113" s="52"/>
      <c r="PJR113" s="52"/>
      <c r="PJS113" s="28"/>
      <c r="PJT113" s="28"/>
      <c r="PJU113" s="28"/>
      <c r="PJV113" s="52"/>
      <c r="PJW113" s="28"/>
      <c r="PJX113" s="28"/>
      <c r="PJY113" s="28"/>
      <c r="PJZ113" s="28"/>
      <c r="PKA113" s="52"/>
      <c r="PKB113" s="51"/>
      <c r="PKC113" s="51"/>
      <c r="PKD113" s="51"/>
      <c r="PKE113" s="47"/>
      <c r="PKF113" s="52"/>
      <c r="PKG113" s="52"/>
      <c r="PKH113" s="52"/>
      <c r="PKI113" s="28"/>
      <c r="PKJ113" s="28"/>
      <c r="PKK113" s="28"/>
      <c r="PKL113" s="52"/>
      <c r="PKM113" s="28"/>
      <c r="PKN113" s="28"/>
      <c r="PKO113" s="28"/>
      <c r="PKP113" s="28"/>
      <c r="PKQ113" s="52"/>
      <c r="PKR113" s="51"/>
      <c r="PKS113" s="51"/>
      <c r="PKT113" s="51"/>
      <c r="PKU113" s="47"/>
      <c r="PKV113" s="52"/>
      <c r="PKW113" s="52"/>
      <c r="PKX113" s="52"/>
      <c r="PKY113" s="28"/>
      <c r="PKZ113" s="28"/>
      <c r="PLA113" s="28"/>
      <c r="PLB113" s="52"/>
      <c r="PLC113" s="28"/>
      <c r="PLD113" s="28"/>
      <c r="PLE113" s="28"/>
      <c r="PLF113" s="28"/>
      <c r="PLG113" s="52"/>
      <c r="PLH113" s="51"/>
      <c r="PLI113" s="51"/>
      <c r="PLJ113" s="51"/>
      <c r="PLK113" s="47"/>
      <c r="PLL113" s="52"/>
      <c r="PLM113" s="52"/>
      <c r="PLN113" s="52"/>
      <c r="PLO113" s="28"/>
      <c r="PLP113" s="28"/>
      <c r="PLQ113" s="28"/>
      <c r="PLR113" s="52"/>
      <c r="PLS113" s="28"/>
      <c r="PLT113" s="28"/>
      <c r="PLU113" s="28"/>
      <c r="PLV113" s="28"/>
      <c r="PLW113" s="52"/>
      <c r="PLX113" s="51"/>
      <c r="PLY113" s="51"/>
      <c r="PLZ113" s="51"/>
      <c r="PMA113" s="47"/>
      <c r="PMB113" s="52"/>
      <c r="PMC113" s="52"/>
      <c r="PMD113" s="52"/>
      <c r="PME113" s="28"/>
      <c r="PMF113" s="28"/>
      <c r="PMG113" s="28"/>
      <c r="PMH113" s="52"/>
      <c r="PMI113" s="28"/>
      <c r="PMJ113" s="28"/>
      <c r="PMK113" s="28"/>
      <c r="PML113" s="28"/>
      <c r="PMM113" s="52"/>
      <c r="PMN113" s="51"/>
      <c r="PMO113" s="51"/>
      <c r="PMP113" s="51"/>
      <c r="PMQ113" s="47"/>
      <c r="PMR113" s="52"/>
      <c r="PMS113" s="52"/>
      <c r="PMT113" s="52"/>
      <c r="PMU113" s="28"/>
      <c r="PMV113" s="28"/>
      <c r="PMW113" s="28"/>
      <c r="PMX113" s="52"/>
      <c r="PMY113" s="28"/>
      <c r="PMZ113" s="28"/>
      <c r="PNA113" s="28"/>
      <c r="PNB113" s="28"/>
      <c r="PNC113" s="52"/>
      <c r="PND113" s="51"/>
      <c r="PNE113" s="51"/>
      <c r="PNF113" s="51"/>
      <c r="PNG113" s="47"/>
      <c r="PNH113" s="52"/>
      <c r="PNI113" s="52"/>
      <c r="PNJ113" s="52"/>
      <c r="PNK113" s="28"/>
      <c r="PNL113" s="28"/>
      <c r="PNM113" s="28"/>
      <c r="PNN113" s="52"/>
      <c r="PNO113" s="28"/>
      <c r="PNP113" s="28"/>
      <c r="PNQ113" s="28"/>
      <c r="PNR113" s="28"/>
      <c r="PNS113" s="52"/>
      <c r="PNT113" s="51"/>
      <c r="PNU113" s="51"/>
      <c r="PNV113" s="51"/>
      <c r="PNW113" s="47"/>
      <c r="PNX113" s="52"/>
      <c r="PNY113" s="52"/>
      <c r="PNZ113" s="52"/>
      <c r="POA113" s="28"/>
      <c r="POB113" s="28"/>
      <c r="POC113" s="28"/>
      <c r="POD113" s="52"/>
      <c r="POE113" s="28"/>
      <c r="POF113" s="28"/>
      <c r="POG113" s="28"/>
      <c r="POH113" s="28"/>
      <c r="POI113" s="52"/>
      <c r="POJ113" s="51"/>
      <c r="POK113" s="51"/>
      <c r="POL113" s="51"/>
      <c r="POM113" s="47"/>
      <c r="PON113" s="52"/>
      <c r="POO113" s="52"/>
      <c r="POP113" s="52"/>
      <c r="POQ113" s="28"/>
      <c r="POR113" s="28"/>
      <c r="POS113" s="28"/>
      <c r="POT113" s="52"/>
      <c r="POU113" s="28"/>
      <c r="POV113" s="28"/>
      <c r="POW113" s="28"/>
      <c r="POX113" s="28"/>
      <c r="POY113" s="52"/>
      <c r="POZ113" s="51"/>
      <c r="PPA113" s="51"/>
      <c r="PPB113" s="51"/>
      <c r="PPC113" s="47"/>
      <c r="PPD113" s="52"/>
      <c r="PPE113" s="52"/>
      <c r="PPF113" s="52"/>
      <c r="PPG113" s="28"/>
      <c r="PPH113" s="28"/>
      <c r="PPI113" s="28"/>
      <c r="PPJ113" s="52"/>
      <c r="PPK113" s="28"/>
      <c r="PPL113" s="28"/>
      <c r="PPM113" s="28"/>
      <c r="PPN113" s="28"/>
      <c r="PPO113" s="52"/>
      <c r="PPP113" s="51"/>
      <c r="PPQ113" s="51"/>
      <c r="PPR113" s="51"/>
      <c r="PPS113" s="47"/>
      <c r="PPT113" s="52"/>
      <c r="PPU113" s="52"/>
      <c r="PPV113" s="52"/>
      <c r="PPW113" s="28"/>
      <c r="PPX113" s="28"/>
      <c r="PPY113" s="28"/>
      <c r="PPZ113" s="52"/>
      <c r="PQA113" s="28"/>
      <c r="PQB113" s="28"/>
      <c r="PQC113" s="28"/>
      <c r="PQD113" s="28"/>
      <c r="PQE113" s="52"/>
      <c r="PQF113" s="51"/>
      <c r="PQG113" s="51"/>
      <c r="PQH113" s="51"/>
      <c r="PQI113" s="47"/>
      <c r="PQJ113" s="52"/>
      <c r="PQK113" s="52"/>
      <c r="PQL113" s="52"/>
      <c r="PQM113" s="28"/>
      <c r="PQN113" s="28"/>
      <c r="PQO113" s="28"/>
      <c r="PQP113" s="52"/>
      <c r="PQQ113" s="28"/>
      <c r="PQR113" s="28"/>
      <c r="PQS113" s="28"/>
      <c r="PQT113" s="28"/>
      <c r="PQU113" s="52"/>
      <c r="PQV113" s="51"/>
      <c r="PQW113" s="51"/>
      <c r="PQX113" s="51"/>
      <c r="PQY113" s="47"/>
      <c r="PQZ113" s="52"/>
      <c r="PRA113" s="52"/>
      <c r="PRB113" s="52"/>
      <c r="PRC113" s="28"/>
      <c r="PRD113" s="28"/>
      <c r="PRE113" s="28"/>
      <c r="PRF113" s="52"/>
      <c r="PRG113" s="28"/>
      <c r="PRH113" s="28"/>
      <c r="PRI113" s="28"/>
      <c r="PRJ113" s="28"/>
      <c r="PRK113" s="52"/>
      <c r="PRL113" s="51"/>
      <c r="PRM113" s="51"/>
      <c r="PRN113" s="51"/>
      <c r="PRO113" s="47"/>
      <c r="PRP113" s="52"/>
      <c r="PRQ113" s="52"/>
      <c r="PRR113" s="52"/>
      <c r="PRS113" s="28"/>
      <c r="PRT113" s="28"/>
      <c r="PRU113" s="28"/>
      <c r="PRV113" s="52"/>
      <c r="PRW113" s="28"/>
      <c r="PRX113" s="28"/>
      <c r="PRY113" s="28"/>
      <c r="PRZ113" s="28"/>
      <c r="PSA113" s="52"/>
      <c r="PSB113" s="51"/>
      <c r="PSC113" s="51"/>
      <c r="PSD113" s="51"/>
      <c r="PSE113" s="47"/>
      <c r="PSF113" s="52"/>
      <c r="PSG113" s="52"/>
      <c r="PSH113" s="52"/>
      <c r="PSI113" s="28"/>
      <c r="PSJ113" s="28"/>
      <c r="PSK113" s="28"/>
      <c r="PSL113" s="52"/>
      <c r="PSM113" s="28"/>
      <c r="PSN113" s="28"/>
      <c r="PSO113" s="28"/>
      <c r="PSP113" s="28"/>
      <c r="PSQ113" s="52"/>
      <c r="PSR113" s="51"/>
      <c r="PSS113" s="51"/>
      <c r="PST113" s="51"/>
      <c r="PSU113" s="47"/>
      <c r="PSV113" s="52"/>
      <c r="PSW113" s="52"/>
      <c r="PSX113" s="52"/>
      <c r="PSY113" s="28"/>
      <c r="PSZ113" s="28"/>
      <c r="PTA113" s="28"/>
      <c r="PTB113" s="52"/>
      <c r="PTC113" s="28"/>
      <c r="PTD113" s="28"/>
      <c r="PTE113" s="28"/>
      <c r="PTF113" s="28"/>
      <c r="PTG113" s="52"/>
      <c r="PTH113" s="51"/>
      <c r="PTI113" s="51"/>
      <c r="PTJ113" s="51"/>
      <c r="PTK113" s="47"/>
      <c r="PTL113" s="52"/>
      <c r="PTM113" s="52"/>
      <c r="PTN113" s="52"/>
      <c r="PTO113" s="28"/>
      <c r="PTP113" s="28"/>
      <c r="PTQ113" s="28"/>
      <c r="PTR113" s="52"/>
      <c r="PTS113" s="28"/>
      <c r="PTT113" s="28"/>
      <c r="PTU113" s="28"/>
      <c r="PTV113" s="28"/>
      <c r="PTW113" s="52"/>
      <c r="PTX113" s="51"/>
      <c r="PTY113" s="51"/>
      <c r="PTZ113" s="51"/>
      <c r="PUA113" s="47"/>
      <c r="PUB113" s="52"/>
      <c r="PUC113" s="52"/>
      <c r="PUD113" s="52"/>
      <c r="PUE113" s="28"/>
      <c r="PUF113" s="28"/>
      <c r="PUG113" s="28"/>
      <c r="PUH113" s="52"/>
      <c r="PUI113" s="28"/>
      <c r="PUJ113" s="28"/>
      <c r="PUK113" s="28"/>
      <c r="PUL113" s="28"/>
      <c r="PUM113" s="52"/>
      <c r="PUN113" s="51"/>
      <c r="PUO113" s="51"/>
      <c r="PUP113" s="51"/>
      <c r="PUQ113" s="47"/>
      <c r="PUR113" s="52"/>
      <c r="PUS113" s="52"/>
      <c r="PUT113" s="52"/>
      <c r="PUU113" s="28"/>
      <c r="PUV113" s="28"/>
      <c r="PUW113" s="28"/>
      <c r="PUX113" s="52"/>
      <c r="PUY113" s="28"/>
      <c r="PUZ113" s="28"/>
      <c r="PVA113" s="28"/>
      <c r="PVB113" s="28"/>
      <c r="PVC113" s="52"/>
      <c r="PVD113" s="51"/>
      <c r="PVE113" s="51"/>
      <c r="PVF113" s="51"/>
      <c r="PVG113" s="47"/>
      <c r="PVH113" s="52"/>
      <c r="PVI113" s="52"/>
      <c r="PVJ113" s="52"/>
      <c r="PVK113" s="28"/>
      <c r="PVL113" s="28"/>
      <c r="PVM113" s="28"/>
      <c r="PVN113" s="52"/>
      <c r="PVO113" s="28"/>
      <c r="PVP113" s="28"/>
      <c r="PVQ113" s="28"/>
      <c r="PVR113" s="28"/>
      <c r="PVS113" s="52"/>
      <c r="PVT113" s="51"/>
      <c r="PVU113" s="51"/>
      <c r="PVV113" s="51"/>
      <c r="PVW113" s="47"/>
      <c r="PVX113" s="52"/>
      <c r="PVY113" s="52"/>
      <c r="PVZ113" s="52"/>
      <c r="PWA113" s="28"/>
      <c r="PWB113" s="28"/>
      <c r="PWC113" s="28"/>
      <c r="PWD113" s="52"/>
      <c r="PWE113" s="28"/>
      <c r="PWF113" s="28"/>
      <c r="PWG113" s="28"/>
      <c r="PWH113" s="28"/>
      <c r="PWI113" s="52"/>
      <c r="PWJ113" s="51"/>
      <c r="PWK113" s="51"/>
      <c r="PWL113" s="51"/>
      <c r="PWM113" s="47"/>
      <c r="PWN113" s="52"/>
      <c r="PWO113" s="52"/>
      <c r="PWP113" s="52"/>
      <c r="PWQ113" s="28"/>
      <c r="PWR113" s="28"/>
      <c r="PWS113" s="28"/>
      <c r="PWT113" s="52"/>
      <c r="PWU113" s="28"/>
      <c r="PWV113" s="28"/>
      <c r="PWW113" s="28"/>
      <c r="PWX113" s="28"/>
      <c r="PWY113" s="52"/>
      <c r="PWZ113" s="51"/>
      <c r="PXA113" s="51"/>
      <c r="PXB113" s="51"/>
      <c r="PXC113" s="47"/>
      <c r="PXD113" s="52"/>
      <c r="PXE113" s="52"/>
      <c r="PXF113" s="52"/>
      <c r="PXG113" s="28"/>
      <c r="PXH113" s="28"/>
      <c r="PXI113" s="28"/>
      <c r="PXJ113" s="52"/>
      <c r="PXK113" s="28"/>
      <c r="PXL113" s="28"/>
      <c r="PXM113" s="28"/>
      <c r="PXN113" s="28"/>
      <c r="PXO113" s="52"/>
      <c r="PXP113" s="51"/>
      <c r="PXQ113" s="51"/>
      <c r="PXR113" s="51"/>
      <c r="PXS113" s="47"/>
      <c r="PXT113" s="52"/>
      <c r="PXU113" s="52"/>
      <c r="PXV113" s="52"/>
      <c r="PXW113" s="28"/>
      <c r="PXX113" s="28"/>
      <c r="PXY113" s="28"/>
      <c r="PXZ113" s="52"/>
      <c r="PYA113" s="28"/>
      <c r="PYB113" s="28"/>
      <c r="PYC113" s="28"/>
      <c r="PYD113" s="28"/>
      <c r="PYE113" s="52"/>
      <c r="PYF113" s="51"/>
      <c r="PYG113" s="51"/>
      <c r="PYH113" s="51"/>
      <c r="PYI113" s="47"/>
      <c r="PYJ113" s="52"/>
      <c r="PYK113" s="52"/>
      <c r="PYL113" s="52"/>
      <c r="PYM113" s="28"/>
      <c r="PYN113" s="28"/>
      <c r="PYO113" s="28"/>
      <c r="PYP113" s="52"/>
      <c r="PYQ113" s="28"/>
      <c r="PYR113" s="28"/>
      <c r="PYS113" s="28"/>
      <c r="PYT113" s="28"/>
      <c r="PYU113" s="52"/>
      <c r="PYV113" s="51"/>
      <c r="PYW113" s="51"/>
      <c r="PYX113" s="51"/>
      <c r="PYY113" s="47"/>
      <c r="PYZ113" s="52"/>
      <c r="PZA113" s="52"/>
      <c r="PZB113" s="52"/>
      <c r="PZC113" s="28"/>
      <c r="PZD113" s="28"/>
      <c r="PZE113" s="28"/>
      <c r="PZF113" s="52"/>
      <c r="PZG113" s="28"/>
      <c r="PZH113" s="28"/>
      <c r="PZI113" s="28"/>
      <c r="PZJ113" s="28"/>
      <c r="PZK113" s="52"/>
      <c r="PZL113" s="51"/>
      <c r="PZM113" s="51"/>
      <c r="PZN113" s="51"/>
      <c r="PZO113" s="47"/>
      <c r="PZP113" s="52"/>
      <c r="PZQ113" s="52"/>
      <c r="PZR113" s="52"/>
      <c r="PZS113" s="28"/>
      <c r="PZT113" s="28"/>
      <c r="PZU113" s="28"/>
      <c r="PZV113" s="52"/>
      <c r="PZW113" s="28"/>
      <c r="PZX113" s="28"/>
      <c r="PZY113" s="28"/>
      <c r="PZZ113" s="28"/>
      <c r="QAA113" s="52"/>
      <c r="QAB113" s="51"/>
      <c r="QAC113" s="51"/>
      <c r="QAD113" s="51"/>
      <c r="QAE113" s="47"/>
      <c r="QAF113" s="52"/>
      <c r="QAG113" s="52"/>
      <c r="QAH113" s="52"/>
      <c r="QAI113" s="28"/>
      <c r="QAJ113" s="28"/>
      <c r="QAK113" s="28"/>
      <c r="QAL113" s="52"/>
      <c r="QAM113" s="28"/>
      <c r="QAN113" s="28"/>
      <c r="QAO113" s="28"/>
      <c r="QAP113" s="28"/>
      <c r="QAQ113" s="52"/>
      <c r="QAR113" s="51"/>
      <c r="QAS113" s="51"/>
      <c r="QAT113" s="51"/>
      <c r="QAU113" s="47"/>
      <c r="QAV113" s="52"/>
      <c r="QAW113" s="52"/>
      <c r="QAX113" s="52"/>
      <c r="QAY113" s="28"/>
      <c r="QAZ113" s="28"/>
      <c r="QBA113" s="28"/>
      <c r="QBB113" s="52"/>
      <c r="QBC113" s="28"/>
      <c r="QBD113" s="28"/>
      <c r="QBE113" s="28"/>
      <c r="QBF113" s="28"/>
      <c r="QBG113" s="52"/>
      <c r="QBH113" s="51"/>
      <c r="QBI113" s="51"/>
      <c r="QBJ113" s="51"/>
      <c r="QBK113" s="47"/>
      <c r="QBL113" s="52"/>
      <c r="QBM113" s="52"/>
      <c r="QBN113" s="52"/>
      <c r="QBO113" s="28"/>
      <c r="QBP113" s="28"/>
      <c r="QBQ113" s="28"/>
      <c r="QBR113" s="52"/>
      <c r="QBS113" s="28"/>
      <c r="QBT113" s="28"/>
      <c r="QBU113" s="28"/>
      <c r="QBV113" s="28"/>
      <c r="QBW113" s="52"/>
      <c r="QBX113" s="51"/>
      <c r="QBY113" s="51"/>
      <c r="QBZ113" s="51"/>
      <c r="QCA113" s="47"/>
      <c r="QCB113" s="52"/>
      <c r="QCC113" s="52"/>
      <c r="QCD113" s="52"/>
      <c r="QCE113" s="28"/>
      <c r="QCF113" s="28"/>
      <c r="QCG113" s="28"/>
      <c r="QCH113" s="52"/>
      <c r="QCI113" s="28"/>
      <c r="QCJ113" s="28"/>
      <c r="QCK113" s="28"/>
      <c r="QCL113" s="28"/>
      <c r="QCM113" s="52"/>
      <c r="QCN113" s="51"/>
      <c r="QCO113" s="51"/>
      <c r="QCP113" s="51"/>
      <c r="QCQ113" s="47"/>
      <c r="QCR113" s="52"/>
      <c r="QCS113" s="52"/>
      <c r="QCT113" s="52"/>
      <c r="QCU113" s="28"/>
      <c r="QCV113" s="28"/>
      <c r="QCW113" s="28"/>
      <c r="QCX113" s="52"/>
      <c r="QCY113" s="28"/>
      <c r="QCZ113" s="28"/>
      <c r="QDA113" s="28"/>
      <c r="QDB113" s="28"/>
      <c r="QDC113" s="52"/>
      <c r="QDD113" s="51"/>
      <c r="QDE113" s="51"/>
      <c r="QDF113" s="51"/>
      <c r="QDG113" s="47"/>
      <c r="QDH113" s="52"/>
      <c r="QDI113" s="52"/>
      <c r="QDJ113" s="52"/>
      <c r="QDK113" s="28"/>
      <c r="QDL113" s="28"/>
      <c r="QDM113" s="28"/>
      <c r="QDN113" s="52"/>
      <c r="QDO113" s="28"/>
      <c r="QDP113" s="28"/>
      <c r="QDQ113" s="28"/>
      <c r="QDR113" s="28"/>
      <c r="QDS113" s="52"/>
      <c r="QDT113" s="51"/>
      <c r="QDU113" s="51"/>
      <c r="QDV113" s="51"/>
      <c r="QDW113" s="47"/>
      <c r="QDX113" s="52"/>
      <c r="QDY113" s="52"/>
      <c r="QDZ113" s="52"/>
      <c r="QEA113" s="28"/>
      <c r="QEB113" s="28"/>
      <c r="QEC113" s="28"/>
      <c r="QED113" s="52"/>
      <c r="QEE113" s="28"/>
      <c r="QEF113" s="28"/>
      <c r="QEG113" s="28"/>
      <c r="QEH113" s="28"/>
      <c r="QEI113" s="52"/>
      <c r="QEJ113" s="51"/>
      <c r="QEK113" s="51"/>
      <c r="QEL113" s="51"/>
      <c r="QEM113" s="47"/>
      <c r="QEN113" s="52"/>
      <c r="QEO113" s="52"/>
      <c r="QEP113" s="52"/>
      <c r="QEQ113" s="28"/>
      <c r="QER113" s="28"/>
      <c r="QES113" s="28"/>
      <c r="QET113" s="52"/>
      <c r="QEU113" s="28"/>
      <c r="QEV113" s="28"/>
      <c r="QEW113" s="28"/>
      <c r="QEX113" s="28"/>
      <c r="QEY113" s="52"/>
      <c r="QEZ113" s="51"/>
      <c r="QFA113" s="51"/>
      <c r="QFB113" s="51"/>
      <c r="QFC113" s="47"/>
      <c r="QFD113" s="52"/>
      <c r="QFE113" s="52"/>
      <c r="QFF113" s="52"/>
      <c r="QFG113" s="28"/>
      <c r="QFH113" s="28"/>
      <c r="QFI113" s="28"/>
      <c r="QFJ113" s="52"/>
      <c r="QFK113" s="28"/>
      <c r="QFL113" s="28"/>
      <c r="QFM113" s="28"/>
      <c r="QFN113" s="28"/>
      <c r="QFO113" s="52"/>
      <c r="QFP113" s="51"/>
      <c r="QFQ113" s="51"/>
      <c r="QFR113" s="51"/>
      <c r="QFS113" s="47"/>
      <c r="QFT113" s="52"/>
      <c r="QFU113" s="52"/>
      <c r="QFV113" s="52"/>
      <c r="QFW113" s="28"/>
      <c r="QFX113" s="28"/>
      <c r="QFY113" s="28"/>
      <c r="QFZ113" s="52"/>
      <c r="QGA113" s="28"/>
      <c r="QGB113" s="28"/>
      <c r="QGC113" s="28"/>
      <c r="QGD113" s="28"/>
      <c r="QGE113" s="52"/>
      <c r="QGF113" s="51"/>
      <c r="QGG113" s="51"/>
      <c r="QGH113" s="51"/>
      <c r="QGI113" s="47"/>
      <c r="QGJ113" s="52"/>
      <c r="QGK113" s="52"/>
      <c r="QGL113" s="52"/>
      <c r="QGM113" s="28"/>
      <c r="QGN113" s="28"/>
      <c r="QGO113" s="28"/>
      <c r="QGP113" s="52"/>
      <c r="QGQ113" s="28"/>
      <c r="QGR113" s="28"/>
      <c r="QGS113" s="28"/>
      <c r="QGT113" s="28"/>
      <c r="QGU113" s="52"/>
      <c r="QGV113" s="51"/>
      <c r="QGW113" s="51"/>
      <c r="QGX113" s="51"/>
      <c r="QGY113" s="47"/>
      <c r="QGZ113" s="52"/>
      <c r="QHA113" s="52"/>
      <c r="QHB113" s="52"/>
      <c r="QHC113" s="28"/>
      <c r="QHD113" s="28"/>
      <c r="QHE113" s="28"/>
      <c r="QHF113" s="52"/>
      <c r="QHG113" s="28"/>
      <c r="QHH113" s="28"/>
      <c r="QHI113" s="28"/>
      <c r="QHJ113" s="28"/>
      <c r="QHK113" s="52"/>
      <c r="QHL113" s="51"/>
      <c r="QHM113" s="51"/>
      <c r="QHN113" s="51"/>
      <c r="QHO113" s="47"/>
      <c r="QHP113" s="52"/>
      <c r="QHQ113" s="52"/>
      <c r="QHR113" s="52"/>
      <c r="QHS113" s="28"/>
      <c r="QHT113" s="28"/>
      <c r="QHU113" s="28"/>
      <c r="QHV113" s="52"/>
      <c r="QHW113" s="28"/>
      <c r="QHX113" s="28"/>
      <c r="QHY113" s="28"/>
      <c r="QHZ113" s="28"/>
      <c r="QIA113" s="52"/>
      <c r="QIB113" s="51"/>
      <c r="QIC113" s="51"/>
      <c r="QID113" s="51"/>
      <c r="QIE113" s="47"/>
      <c r="QIF113" s="52"/>
      <c r="QIG113" s="52"/>
      <c r="QIH113" s="52"/>
      <c r="QII113" s="28"/>
      <c r="QIJ113" s="28"/>
      <c r="QIK113" s="28"/>
      <c r="QIL113" s="52"/>
      <c r="QIM113" s="28"/>
      <c r="QIN113" s="28"/>
      <c r="QIO113" s="28"/>
      <c r="QIP113" s="28"/>
      <c r="QIQ113" s="52"/>
      <c r="QIR113" s="51"/>
      <c r="QIS113" s="51"/>
      <c r="QIT113" s="51"/>
      <c r="QIU113" s="47"/>
      <c r="QIV113" s="52"/>
      <c r="QIW113" s="52"/>
      <c r="QIX113" s="52"/>
      <c r="QIY113" s="28"/>
      <c r="QIZ113" s="28"/>
      <c r="QJA113" s="28"/>
      <c r="QJB113" s="52"/>
      <c r="QJC113" s="28"/>
      <c r="QJD113" s="28"/>
      <c r="QJE113" s="28"/>
      <c r="QJF113" s="28"/>
      <c r="QJG113" s="52"/>
      <c r="QJH113" s="51"/>
      <c r="QJI113" s="51"/>
      <c r="QJJ113" s="51"/>
      <c r="QJK113" s="47"/>
      <c r="QJL113" s="52"/>
      <c r="QJM113" s="52"/>
      <c r="QJN113" s="52"/>
      <c r="QJO113" s="28"/>
      <c r="QJP113" s="28"/>
      <c r="QJQ113" s="28"/>
      <c r="QJR113" s="52"/>
      <c r="QJS113" s="28"/>
      <c r="QJT113" s="28"/>
      <c r="QJU113" s="28"/>
      <c r="QJV113" s="28"/>
      <c r="QJW113" s="52"/>
      <c r="QJX113" s="51"/>
      <c r="QJY113" s="51"/>
      <c r="QJZ113" s="51"/>
      <c r="QKA113" s="47"/>
      <c r="QKB113" s="52"/>
      <c r="QKC113" s="52"/>
      <c r="QKD113" s="52"/>
      <c r="QKE113" s="28"/>
      <c r="QKF113" s="28"/>
      <c r="QKG113" s="28"/>
      <c r="QKH113" s="52"/>
      <c r="QKI113" s="28"/>
      <c r="QKJ113" s="28"/>
      <c r="QKK113" s="28"/>
      <c r="QKL113" s="28"/>
      <c r="QKM113" s="52"/>
      <c r="QKN113" s="51"/>
      <c r="QKO113" s="51"/>
      <c r="QKP113" s="51"/>
      <c r="QKQ113" s="47"/>
      <c r="QKR113" s="52"/>
      <c r="QKS113" s="52"/>
      <c r="QKT113" s="52"/>
      <c r="QKU113" s="28"/>
      <c r="QKV113" s="28"/>
      <c r="QKW113" s="28"/>
      <c r="QKX113" s="52"/>
      <c r="QKY113" s="28"/>
      <c r="QKZ113" s="28"/>
      <c r="QLA113" s="28"/>
      <c r="QLB113" s="28"/>
      <c r="QLC113" s="52"/>
      <c r="QLD113" s="51"/>
      <c r="QLE113" s="51"/>
      <c r="QLF113" s="51"/>
      <c r="QLG113" s="47"/>
      <c r="QLH113" s="52"/>
      <c r="QLI113" s="52"/>
      <c r="QLJ113" s="52"/>
      <c r="QLK113" s="28"/>
      <c r="QLL113" s="28"/>
      <c r="QLM113" s="28"/>
      <c r="QLN113" s="52"/>
      <c r="QLO113" s="28"/>
      <c r="QLP113" s="28"/>
      <c r="QLQ113" s="28"/>
      <c r="QLR113" s="28"/>
      <c r="QLS113" s="52"/>
      <c r="QLT113" s="51"/>
      <c r="QLU113" s="51"/>
      <c r="QLV113" s="51"/>
      <c r="QLW113" s="47"/>
      <c r="QLX113" s="52"/>
      <c r="QLY113" s="52"/>
      <c r="QLZ113" s="52"/>
      <c r="QMA113" s="28"/>
      <c r="QMB113" s="28"/>
      <c r="QMC113" s="28"/>
      <c r="QMD113" s="52"/>
      <c r="QME113" s="28"/>
      <c r="QMF113" s="28"/>
      <c r="QMG113" s="28"/>
      <c r="QMH113" s="28"/>
      <c r="QMI113" s="52"/>
      <c r="QMJ113" s="51"/>
      <c r="QMK113" s="51"/>
      <c r="QML113" s="51"/>
      <c r="QMM113" s="47"/>
      <c r="QMN113" s="52"/>
      <c r="QMO113" s="52"/>
      <c r="QMP113" s="52"/>
      <c r="QMQ113" s="28"/>
      <c r="QMR113" s="28"/>
      <c r="QMS113" s="28"/>
      <c r="QMT113" s="52"/>
      <c r="QMU113" s="28"/>
      <c r="QMV113" s="28"/>
      <c r="QMW113" s="28"/>
      <c r="QMX113" s="28"/>
      <c r="QMY113" s="52"/>
      <c r="QMZ113" s="51"/>
      <c r="QNA113" s="51"/>
      <c r="QNB113" s="51"/>
      <c r="QNC113" s="47"/>
      <c r="QND113" s="52"/>
      <c r="QNE113" s="52"/>
      <c r="QNF113" s="52"/>
      <c r="QNG113" s="28"/>
      <c r="QNH113" s="28"/>
      <c r="QNI113" s="28"/>
      <c r="QNJ113" s="52"/>
      <c r="QNK113" s="28"/>
      <c r="QNL113" s="28"/>
      <c r="QNM113" s="28"/>
      <c r="QNN113" s="28"/>
      <c r="QNO113" s="52"/>
      <c r="QNP113" s="51"/>
      <c r="QNQ113" s="51"/>
      <c r="QNR113" s="51"/>
      <c r="QNS113" s="47"/>
      <c r="QNT113" s="52"/>
      <c r="QNU113" s="52"/>
      <c r="QNV113" s="52"/>
      <c r="QNW113" s="28"/>
      <c r="QNX113" s="28"/>
      <c r="QNY113" s="28"/>
      <c r="QNZ113" s="52"/>
      <c r="QOA113" s="28"/>
      <c r="QOB113" s="28"/>
      <c r="QOC113" s="28"/>
      <c r="QOD113" s="28"/>
      <c r="QOE113" s="52"/>
      <c r="QOF113" s="51"/>
      <c r="QOG113" s="51"/>
      <c r="QOH113" s="51"/>
      <c r="QOI113" s="47"/>
      <c r="QOJ113" s="52"/>
      <c r="QOK113" s="52"/>
      <c r="QOL113" s="52"/>
      <c r="QOM113" s="28"/>
      <c r="QON113" s="28"/>
      <c r="QOO113" s="28"/>
      <c r="QOP113" s="52"/>
      <c r="QOQ113" s="28"/>
      <c r="QOR113" s="28"/>
      <c r="QOS113" s="28"/>
      <c r="QOT113" s="28"/>
      <c r="QOU113" s="52"/>
      <c r="QOV113" s="51"/>
      <c r="QOW113" s="51"/>
      <c r="QOX113" s="51"/>
      <c r="QOY113" s="47"/>
      <c r="QOZ113" s="52"/>
      <c r="QPA113" s="52"/>
      <c r="QPB113" s="52"/>
      <c r="QPC113" s="28"/>
      <c r="QPD113" s="28"/>
      <c r="QPE113" s="28"/>
      <c r="QPF113" s="52"/>
      <c r="QPG113" s="28"/>
      <c r="QPH113" s="28"/>
      <c r="QPI113" s="28"/>
      <c r="QPJ113" s="28"/>
      <c r="QPK113" s="52"/>
      <c r="QPL113" s="51"/>
      <c r="QPM113" s="51"/>
      <c r="QPN113" s="51"/>
      <c r="QPO113" s="47"/>
      <c r="QPP113" s="52"/>
      <c r="QPQ113" s="52"/>
      <c r="QPR113" s="52"/>
      <c r="QPS113" s="28"/>
      <c r="QPT113" s="28"/>
      <c r="QPU113" s="28"/>
      <c r="QPV113" s="52"/>
      <c r="QPW113" s="28"/>
      <c r="QPX113" s="28"/>
      <c r="QPY113" s="28"/>
      <c r="QPZ113" s="28"/>
      <c r="QQA113" s="52"/>
      <c r="QQB113" s="51"/>
      <c r="QQC113" s="51"/>
      <c r="QQD113" s="51"/>
      <c r="QQE113" s="47"/>
      <c r="QQF113" s="52"/>
      <c r="QQG113" s="52"/>
      <c r="QQH113" s="52"/>
      <c r="QQI113" s="28"/>
      <c r="QQJ113" s="28"/>
      <c r="QQK113" s="28"/>
      <c r="QQL113" s="52"/>
      <c r="QQM113" s="28"/>
      <c r="QQN113" s="28"/>
      <c r="QQO113" s="28"/>
      <c r="QQP113" s="28"/>
      <c r="QQQ113" s="52"/>
      <c r="QQR113" s="51"/>
      <c r="QQS113" s="51"/>
      <c r="QQT113" s="51"/>
      <c r="QQU113" s="47"/>
      <c r="QQV113" s="52"/>
      <c r="QQW113" s="52"/>
      <c r="QQX113" s="52"/>
      <c r="QQY113" s="28"/>
      <c r="QQZ113" s="28"/>
      <c r="QRA113" s="28"/>
      <c r="QRB113" s="52"/>
      <c r="QRC113" s="28"/>
      <c r="QRD113" s="28"/>
      <c r="QRE113" s="28"/>
      <c r="QRF113" s="28"/>
      <c r="QRG113" s="52"/>
      <c r="QRH113" s="51"/>
      <c r="QRI113" s="51"/>
      <c r="QRJ113" s="51"/>
      <c r="QRK113" s="47"/>
      <c r="QRL113" s="52"/>
      <c r="QRM113" s="52"/>
      <c r="QRN113" s="52"/>
      <c r="QRO113" s="28"/>
      <c r="QRP113" s="28"/>
      <c r="QRQ113" s="28"/>
      <c r="QRR113" s="52"/>
      <c r="QRS113" s="28"/>
      <c r="QRT113" s="28"/>
      <c r="QRU113" s="28"/>
      <c r="QRV113" s="28"/>
      <c r="QRW113" s="52"/>
      <c r="QRX113" s="51"/>
      <c r="QRY113" s="51"/>
      <c r="QRZ113" s="51"/>
      <c r="QSA113" s="47"/>
      <c r="QSB113" s="52"/>
      <c r="QSC113" s="52"/>
      <c r="QSD113" s="52"/>
      <c r="QSE113" s="28"/>
      <c r="QSF113" s="28"/>
      <c r="QSG113" s="28"/>
      <c r="QSH113" s="52"/>
      <c r="QSI113" s="28"/>
      <c r="QSJ113" s="28"/>
      <c r="QSK113" s="28"/>
      <c r="QSL113" s="28"/>
      <c r="QSM113" s="52"/>
      <c r="QSN113" s="51"/>
      <c r="QSO113" s="51"/>
      <c r="QSP113" s="51"/>
      <c r="QSQ113" s="47"/>
      <c r="QSR113" s="52"/>
      <c r="QSS113" s="52"/>
      <c r="QST113" s="52"/>
      <c r="QSU113" s="28"/>
      <c r="QSV113" s="28"/>
      <c r="QSW113" s="28"/>
      <c r="QSX113" s="52"/>
      <c r="QSY113" s="28"/>
      <c r="QSZ113" s="28"/>
      <c r="QTA113" s="28"/>
      <c r="QTB113" s="28"/>
      <c r="QTC113" s="52"/>
      <c r="QTD113" s="51"/>
      <c r="QTE113" s="51"/>
      <c r="QTF113" s="51"/>
      <c r="QTG113" s="47"/>
      <c r="QTH113" s="52"/>
      <c r="QTI113" s="52"/>
      <c r="QTJ113" s="52"/>
      <c r="QTK113" s="28"/>
      <c r="QTL113" s="28"/>
      <c r="QTM113" s="28"/>
      <c r="QTN113" s="52"/>
      <c r="QTO113" s="28"/>
      <c r="QTP113" s="28"/>
      <c r="QTQ113" s="28"/>
      <c r="QTR113" s="28"/>
      <c r="QTS113" s="52"/>
      <c r="QTT113" s="51"/>
      <c r="QTU113" s="51"/>
      <c r="QTV113" s="51"/>
      <c r="QTW113" s="47"/>
      <c r="QTX113" s="52"/>
      <c r="QTY113" s="52"/>
      <c r="QTZ113" s="52"/>
      <c r="QUA113" s="28"/>
      <c r="QUB113" s="28"/>
      <c r="QUC113" s="28"/>
      <c r="QUD113" s="52"/>
      <c r="QUE113" s="28"/>
      <c r="QUF113" s="28"/>
      <c r="QUG113" s="28"/>
      <c r="QUH113" s="28"/>
      <c r="QUI113" s="52"/>
      <c r="QUJ113" s="51"/>
      <c r="QUK113" s="51"/>
      <c r="QUL113" s="51"/>
      <c r="QUM113" s="47"/>
      <c r="QUN113" s="52"/>
      <c r="QUO113" s="52"/>
      <c r="QUP113" s="52"/>
      <c r="QUQ113" s="28"/>
      <c r="QUR113" s="28"/>
      <c r="QUS113" s="28"/>
      <c r="QUT113" s="52"/>
      <c r="QUU113" s="28"/>
      <c r="QUV113" s="28"/>
      <c r="QUW113" s="28"/>
      <c r="QUX113" s="28"/>
      <c r="QUY113" s="52"/>
      <c r="QUZ113" s="51"/>
      <c r="QVA113" s="51"/>
      <c r="QVB113" s="51"/>
      <c r="QVC113" s="47"/>
      <c r="QVD113" s="52"/>
      <c r="QVE113" s="52"/>
      <c r="QVF113" s="52"/>
      <c r="QVG113" s="28"/>
      <c r="QVH113" s="28"/>
      <c r="QVI113" s="28"/>
      <c r="QVJ113" s="52"/>
      <c r="QVK113" s="28"/>
      <c r="QVL113" s="28"/>
      <c r="QVM113" s="28"/>
      <c r="QVN113" s="28"/>
      <c r="QVO113" s="52"/>
      <c r="QVP113" s="51"/>
      <c r="QVQ113" s="51"/>
      <c r="QVR113" s="51"/>
      <c r="QVS113" s="47"/>
      <c r="QVT113" s="52"/>
      <c r="QVU113" s="52"/>
      <c r="QVV113" s="52"/>
      <c r="QVW113" s="28"/>
      <c r="QVX113" s="28"/>
      <c r="QVY113" s="28"/>
      <c r="QVZ113" s="52"/>
      <c r="QWA113" s="28"/>
      <c r="QWB113" s="28"/>
      <c r="QWC113" s="28"/>
      <c r="QWD113" s="28"/>
      <c r="QWE113" s="52"/>
      <c r="QWF113" s="51"/>
      <c r="QWG113" s="51"/>
      <c r="QWH113" s="51"/>
      <c r="QWI113" s="47"/>
      <c r="QWJ113" s="52"/>
      <c r="QWK113" s="52"/>
      <c r="QWL113" s="52"/>
      <c r="QWM113" s="28"/>
      <c r="QWN113" s="28"/>
      <c r="QWO113" s="28"/>
      <c r="QWP113" s="52"/>
      <c r="QWQ113" s="28"/>
      <c r="QWR113" s="28"/>
      <c r="QWS113" s="28"/>
      <c r="QWT113" s="28"/>
      <c r="QWU113" s="52"/>
      <c r="QWV113" s="51"/>
      <c r="QWW113" s="51"/>
      <c r="QWX113" s="51"/>
      <c r="QWY113" s="47"/>
      <c r="QWZ113" s="52"/>
      <c r="QXA113" s="52"/>
      <c r="QXB113" s="52"/>
      <c r="QXC113" s="28"/>
      <c r="QXD113" s="28"/>
      <c r="QXE113" s="28"/>
      <c r="QXF113" s="52"/>
      <c r="QXG113" s="28"/>
      <c r="QXH113" s="28"/>
      <c r="QXI113" s="28"/>
      <c r="QXJ113" s="28"/>
      <c r="QXK113" s="52"/>
      <c r="QXL113" s="51"/>
      <c r="QXM113" s="51"/>
      <c r="QXN113" s="51"/>
      <c r="QXO113" s="47"/>
      <c r="QXP113" s="52"/>
      <c r="QXQ113" s="52"/>
      <c r="QXR113" s="52"/>
      <c r="QXS113" s="28"/>
      <c r="QXT113" s="28"/>
      <c r="QXU113" s="28"/>
      <c r="QXV113" s="52"/>
      <c r="QXW113" s="28"/>
      <c r="QXX113" s="28"/>
      <c r="QXY113" s="28"/>
      <c r="QXZ113" s="28"/>
      <c r="QYA113" s="52"/>
      <c r="QYB113" s="51"/>
      <c r="QYC113" s="51"/>
      <c r="QYD113" s="51"/>
      <c r="QYE113" s="47"/>
      <c r="QYF113" s="52"/>
      <c r="QYG113" s="52"/>
      <c r="QYH113" s="52"/>
      <c r="QYI113" s="28"/>
      <c r="QYJ113" s="28"/>
      <c r="QYK113" s="28"/>
      <c r="QYL113" s="52"/>
      <c r="QYM113" s="28"/>
      <c r="QYN113" s="28"/>
      <c r="QYO113" s="28"/>
      <c r="QYP113" s="28"/>
      <c r="QYQ113" s="52"/>
      <c r="QYR113" s="51"/>
      <c r="QYS113" s="51"/>
      <c r="QYT113" s="51"/>
      <c r="QYU113" s="47"/>
      <c r="QYV113" s="52"/>
      <c r="QYW113" s="52"/>
      <c r="QYX113" s="52"/>
      <c r="QYY113" s="28"/>
      <c r="QYZ113" s="28"/>
      <c r="QZA113" s="28"/>
      <c r="QZB113" s="52"/>
      <c r="QZC113" s="28"/>
      <c r="QZD113" s="28"/>
      <c r="QZE113" s="28"/>
      <c r="QZF113" s="28"/>
      <c r="QZG113" s="52"/>
      <c r="QZH113" s="51"/>
      <c r="QZI113" s="51"/>
      <c r="QZJ113" s="51"/>
      <c r="QZK113" s="47"/>
      <c r="QZL113" s="52"/>
      <c r="QZM113" s="52"/>
      <c r="QZN113" s="52"/>
      <c r="QZO113" s="28"/>
      <c r="QZP113" s="28"/>
      <c r="QZQ113" s="28"/>
      <c r="QZR113" s="52"/>
      <c r="QZS113" s="28"/>
      <c r="QZT113" s="28"/>
      <c r="QZU113" s="28"/>
      <c r="QZV113" s="28"/>
      <c r="QZW113" s="52"/>
      <c r="QZX113" s="51"/>
      <c r="QZY113" s="51"/>
      <c r="QZZ113" s="51"/>
      <c r="RAA113" s="47"/>
      <c r="RAB113" s="52"/>
      <c r="RAC113" s="52"/>
      <c r="RAD113" s="52"/>
      <c r="RAE113" s="28"/>
      <c r="RAF113" s="28"/>
      <c r="RAG113" s="28"/>
      <c r="RAH113" s="52"/>
      <c r="RAI113" s="28"/>
      <c r="RAJ113" s="28"/>
      <c r="RAK113" s="28"/>
      <c r="RAL113" s="28"/>
      <c r="RAM113" s="52"/>
      <c r="RAN113" s="51"/>
      <c r="RAO113" s="51"/>
      <c r="RAP113" s="51"/>
      <c r="RAQ113" s="47"/>
      <c r="RAR113" s="52"/>
      <c r="RAS113" s="52"/>
      <c r="RAT113" s="52"/>
      <c r="RAU113" s="28"/>
      <c r="RAV113" s="28"/>
      <c r="RAW113" s="28"/>
      <c r="RAX113" s="52"/>
      <c r="RAY113" s="28"/>
      <c r="RAZ113" s="28"/>
      <c r="RBA113" s="28"/>
      <c r="RBB113" s="28"/>
      <c r="RBC113" s="52"/>
      <c r="RBD113" s="51"/>
      <c r="RBE113" s="51"/>
      <c r="RBF113" s="51"/>
      <c r="RBG113" s="47"/>
      <c r="RBH113" s="52"/>
      <c r="RBI113" s="52"/>
      <c r="RBJ113" s="52"/>
      <c r="RBK113" s="28"/>
      <c r="RBL113" s="28"/>
      <c r="RBM113" s="28"/>
      <c r="RBN113" s="52"/>
      <c r="RBO113" s="28"/>
      <c r="RBP113" s="28"/>
      <c r="RBQ113" s="28"/>
      <c r="RBR113" s="28"/>
      <c r="RBS113" s="52"/>
      <c r="RBT113" s="51"/>
      <c r="RBU113" s="51"/>
      <c r="RBV113" s="51"/>
      <c r="RBW113" s="47"/>
      <c r="RBX113" s="52"/>
      <c r="RBY113" s="52"/>
      <c r="RBZ113" s="52"/>
      <c r="RCA113" s="28"/>
      <c r="RCB113" s="28"/>
      <c r="RCC113" s="28"/>
      <c r="RCD113" s="52"/>
      <c r="RCE113" s="28"/>
      <c r="RCF113" s="28"/>
      <c r="RCG113" s="28"/>
      <c r="RCH113" s="28"/>
      <c r="RCI113" s="52"/>
      <c r="RCJ113" s="51"/>
      <c r="RCK113" s="51"/>
      <c r="RCL113" s="51"/>
      <c r="RCM113" s="47"/>
      <c r="RCN113" s="52"/>
      <c r="RCO113" s="52"/>
      <c r="RCP113" s="52"/>
      <c r="RCQ113" s="28"/>
      <c r="RCR113" s="28"/>
      <c r="RCS113" s="28"/>
      <c r="RCT113" s="52"/>
      <c r="RCU113" s="28"/>
      <c r="RCV113" s="28"/>
      <c r="RCW113" s="28"/>
      <c r="RCX113" s="28"/>
      <c r="RCY113" s="52"/>
      <c r="RCZ113" s="51"/>
      <c r="RDA113" s="51"/>
      <c r="RDB113" s="51"/>
      <c r="RDC113" s="47"/>
      <c r="RDD113" s="52"/>
      <c r="RDE113" s="52"/>
      <c r="RDF113" s="52"/>
      <c r="RDG113" s="28"/>
      <c r="RDH113" s="28"/>
      <c r="RDI113" s="28"/>
      <c r="RDJ113" s="52"/>
      <c r="RDK113" s="28"/>
      <c r="RDL113" s="28"/>
      <c r="RDM113" s="28"/>
      <c r="RDN113" s="28"/>
      <c r="RDO113" s="52"/>
      <c r="RDP113" s="51"/>
      <c r="RDQ113" s="51"/>
      <c r="RDR113" s="51"/>
      <c r="RDS113" s="47"/>
      <c r="RDT113" s="52"/>
      <c r="RDU113" s="52"/>
      <c r="RDV113" s="52"/>
      <c r="RDW113" s="28"/>
      <c r="RDX113" s="28"/>
      <c r="RDY113" s="28"/>
      <c r="RDZ113" s="52"/>
      <c r="REA113" s="28"/>
      <c r="REB113" s="28"/>
      <c r="REC113" s="28"/>
      <c r="RED113" s="28"/>
      <c r="REE113" s="52"/>
      <c r="REF113" s="51"/>
      <c r="REG113" s="51"/>
      <c r="REH113" s="51"/>
      <c r="REI113" s="47"/>
      <c r="REJ113" s="52"/>
      <c r="REK113" s="52"/>
      <c r="REL113" s="52"/>
      <c r="REM113" s="28"/>
      <c r="REN113" s="28"/>
      <c r="REO113" s="28"/>
      <c r="REP113" s="52"/>
      <c r="REQ113" s="28"/>
      <c r="RER113" s="28"/>
      <c r="RES113" s="28"/>
      <c r="RET113" s="28"/>
      <c r="REU113" s="52"/>
      <c r="REV113" s="51"/>
      <c r="REW113" s="51"/>
      <c r="REX113" s="51"/>
      <c r="REY113" s="47"/>
      <c r="REZ113" s="52"/>
      <c r="RFA113" s="52"/>
      <c r="RFB113" s="52"/>
      <c r="RFC113" s="28"/>
      <c r="RFD113" s="28"/>
      <c r="RFE113" s="28"/>
      <c r="RFF113" s="52"/>
      <c r="RFG113" s="28"/>
      <c r="RFH113" s="28"/>
      <c r="RFI113" s="28"/>
      <c r="RFJ113" s="28"/>
      <c r="RFK113" s="52"/>
      <c r="RFL113" s="51"/>
      <c r="RFM113" s="51"/>
      <c r="RFN113" s="51"/>
      <c r="RFO113" s="47"/>
      <c r="RFP113" s="52"/>
      <c r="RFQ113" s="52"/>
      <c r="RFR113" s="52"/>
      <c r="RFS113" s="28"/>
      <c r="RFT113" s="28"/>
      <c r="RFU113" s="28"/>
      <c r="RFV113" s="52"/>
      <c r="RFW113" s="28"/>
      <c r="RFX113" s="28"/>
      <c r="RFY113" s="28"/>
      <c r="RFZ113" s="28"/>
      <c r="RGA113" s="52"/>
      <c r="RGB113" s="51"/>
      <c r="RGC113" s="51"/>
      <c r="RGD113" s="51"/>
      <c r="RGE113" s="47"/>
      <c r="RGF113" s="52"/>
      <c r="RGG113" s="52"/>
      <c r="RGH113" s="52"/>
      <c r="RGI113" s="28"/>
      <c r="RGJ113" s="28"/>
      <c r="RGK113" s="28"/>
      <c r="RGL113" s="52"/>
      <c r="RGM113" s="28"/>
      <c r="RGN113" s="28"/>
      <c r="RGO113" s="28"/>
      <c r="RGP113" s="28"/>
      <c r="RGQ113" s="52"/>
      <c r="RGR113" s="51"/>
      <c r="RGS113" s="51"/>
      <c r="RGT113" s="51"/>
      <c r="RGU113" s="47"/>
      <c r="RGV113" s="52"/>
      <c r="RGW113" s="52"/>
      <c r="RGX113" s="52"/>
      <c r="RGY113" s="28"/>
      <c r="RGZ113" s="28"/>
      <c r="RHA113" s="28"/>
      <c r="RHB113" s="52"/>
      <c r="RHC113" s="28"/>
      <c r="RHD113" s="28"/>
      <c r="RHE113" s="28"/>
      <c r="RHF113" s="28"/>
      <c r="RHG113" s="52"/>
      <c r="RHH113" s="51"/>
      <c r="RHI113" s="51"/>
      <c r="RHJ113" s="51"/>
      <c r="RHK113" s="47"/>
      <c r="RHL113" s="52"/>
      <c r="RHM113" s="52"/>
      <c r="RHN113" s="52"/>
      <c r="RHO113" s="28"/>
      <c r="RHP113" s="28"/>
      <c r="RHQ113" s="28"/>
      <c r="RHR113" s="52"/>
      <c r="RHS113" s="28"/>
      <c r="RHT113" s="28"/>
      <c r="RHU113" s="28"/>
      <c r="RHV113" s="28"/>
      <c r="RHW113" s="52"/>
      <c r="RHX113" s="51"/>
      <c r="RHY113" s="51"/>
      <c r="RHZ113" s="51"/>
      <c r="RIA113" s="47"/>
      <c r="RIB113" s="52"/>
      <c r="RIC113" s="52"/>
      <c r="RID113" s="52"/>
      <c r="RIE113" s="28"/>
      <c r="RIF113" s="28"/>
      <c r="RIG113" s="28"/>
      <c r="RIH113" s="52"/>
      <c r="RII113" s="28"/>
      <c r="RIJ113" s="28"/>
      <c r="RIK113" s="28"/>
      <c r="RIL113" s="28"/>
      <c r="RIM113" s="52"/>
      <c r="RIN113" s="51"/>
      <c r="RIO113" s="51"/>
      <c r="RIP113" s="51"/>
      <c r="RIQ113" s="47"/>
      <c r="RIR113" s="52"/>
      <c r="RIS113" s="52"/>
      <c r="RIT113" s="52"/>
      <c r="RIU113" s="28"/>
      <c r="RIV113" s="28"/>
      <c r="RIW113" s="28"/>
      <c r="RIX113" s="52"/>
      <c r="RIY113" s="28"/>
      <c r="RIZ113" s="28"/>
      <c r="RJA113" s="28"/>
      <c r="RJB113" s="28"/>
      <c r="RJC113" s="52"/>
      <c r="RJD113" s="51"/>
      <c r="RJE113" s="51"/>
      <c r="RJF113" s="51"/>
      <c r="RJG113" s="47"/>
      <c r="RJH113" s="52"/>
      <c r="RJI113" s="52"/>
      <c r="RJJ113" s="52"/>
      <c r="RJK113" s="28"/>
      <c r="RJL113" s="28"/>
      <c r="RJM113" s="28"/>
      <c r="RJN113" s="52"/>
      <c r="RJO113" s="28"/>
      <c r="RJP113" s="28"/>
      <c r="RJQ113" s="28"/>
      <c r="RJR113" s="28"/>
      <c r="RJS113" s="52"/>
      <c r="RJT113" s="51"/>
      <c r="RJU113" s="51"/>
      <c r="RJV113" s="51"/>
      <c r="RJW113" s="47"/>
      <c r="RJX113" s="52"/>
      <c r="RJY113" s="52"/>
      <c r="RJZ113" s="52"/>
      <c r="RKA113" s="28"/>
      <c r="RKB113" s="28"/>
      <c r="RKC113" s="28"/>
      <c r="RKD113" s="52"/>
      <c r="RKE113" s="28"/>
      <c r="RKF113" s="28"/>
      <c r="RKG113" s="28"/>
      <c r="RKH113" s="28"/>
      <c r="RKI113" s="52"/>
      <c r="RKJ113" s="51"/>
      <c r="RKK113" s="51"/>
      <c r="RKL113" s="51"/>
      <c r="RKM113" s="47"/>
      <c r="RKN113" s="52"/>
      <c r="RKO113" s="52"/>
      <c r="RKP113" s="52"/>
      <c r="RKQ113" s="28"/>
      <c r="RKR113" s="28"/>
      <c r="RKS113" s="28"/>
      <c r="RKT113" s="52"/>
      <c r="RKU113" s="28"/>
      <c r="RKV113" s="28"/>
      <c r="RKW113" s="28"/>
      <c r="RKX113" s="28"/>
      <c r="RKY113" s="52"/>
      <c r="RKZ113" s="51"/>
      <c r="RLA113" s="51"/>
      <c r="RLB113" s="51"/>
      <c r="RLC113" s="47"/>
      <c r="RLD113" s="52"/>
      <c r="RLE113" s="52"/>
      <c r="RLF113" s="52"/>
      <c r="RLG113" s="28"/>
      <c r="RLH113" s="28"/>
      <c r="RLI113" s="28"/>
      <c r="RLJ113" s="52"/>
      <c r="RLK113" s="28"/>
      <c r="RLL113" s="28"/>
      <c r="RLM113" s="28"/>
      <c r="RLN113" s="28"/>
      <c r="RLO113" s="52"/>
      <c r="RLP113" s="51"/>
      <c r="RLQ113" s="51"/>
      <c r="RLR113" s="51"/>
      <c r="RLS113" s="47"/>
      <c r="RLT113" s="52"/>
      <c r="RLU113" s="52"/>
      <c r="RLV113" s="52"/>
      <c r="RLW113" s="28"/>
      <c r="RLX113" s="28"/>
      <c r="RLY113" s="28"/>
      <c r="RLZ113" s="52"/>
      <c r="RMA113" s="28"/>
      <c r="RMB113" s="28"/>
      <c r="RMC113" s="28"/>
      <c r="RMD113" s="28"/>
      <c r="RME113" s="52"/>
      <c r="RMF113" s="51"/>
      <c r="RMG113" s="51"/>
      <c r="RMH113" s="51"/>
      <c r="RMI113" s="47"/>
      <c r="RMJ113" s="52"/>
      <c r="RMK113" s="52"/>
      <c r="RML113" s="52"/>
      <c r="RMM113" s="28"/>
      <c r="RMN113" s="28"/>
      <c r="RMO113" s="28"/>
      <c r="RMP113" s="52"/>
      <c r="RMQ113" s="28"/>
      <c r="RMR113" s="28"/>
      <c r="RMS113" s="28"/>
      <c r="RMT113" s="28"/>
      <c r="RMU113" s="52"/>
      <c r="RMV113" s="51"/>
      <c r="RMW113" s="51"/>
      <c r="RMX113" s="51"/>
      <c r="RMY113" s="47"/>
      <c r="RMZ113" s="52"/>
      <c r="RNA113" s="52"/>
      <c r="RNB113" s="52"/>
      <c r="RNC113" s="28"/>
      <c r="RND113" s="28"/>
      <c r="RNE113" s="28"/>
      <c r="RNF113" s="52"/>
      <c r="RNG113" s="28"/>
      <c r="RNH113" s="28"/>
      <c r="RNI113" s="28"/>
      <c r="RNJ113" s="28"/>
      <c r="RNK113" s="52"/>
      <c r="RNL113" s="51"/>
      <c r="RNM113" s="51"/>
      <c r="RNN113" s="51"/>
      <c r="RNO113" s="47"/>
      <c r="RNP113" s="52"/>
      <c r="RNQ113" s="52"/>
      <c r="RNR113" s="52"/>
      <c r="RNS113" s="28"/>
      <c r="RNT113" s="28"/>
      <c r="RNU113" s="28"/>
      <c r="RNV113" s="52"/>
      <c r="RNW113" s="28"/>
      <c r="RNX113" s="28"/>
      <c r="RNY113" s="28"/>
      <c r="RNZ113" s="28"/>
      <c r="ROA113" s="52"/>
      <c r="ROB113" s="51"/>
      <c r="ROC113" s="51"/>
      <c r="ROD113" s="51"/>
      <c r="ROE113" s="47"/>
      <c r="ROF113" s="52"/>
      <c r="ROG113" s="52"/>
      <c r="ROH113" s="52"/>
      <c r="ROI113" s="28"/>
      <c r="ROJ113" s="28"/>
      <c r="ROK113" s="28"/>
      <c r="ROL113" s="52"/>
      <c r="ROM113" s="28"/>
      <c r="RON113" s="28"/>
      <c r="ROO113" s="28"/>
      <c r="ROP113" s="28"/>
      <c r="ROQ113" s="52"/>
      <c r="ROR113" s="51"/>
      <c r="ROS113" s="51"/>
      <c r="ROT113" s="51"/>
      <c r="ROU113" s="47"/>
      <c r="ROV113" s="52"/>
      <c r="ROW113" s="52"/>
      <c r="ROX113" s="52"/>
      <c r="ROY113" s="28"/>
      <c r="ROZ113" s="28"/>
      <c r="RPA113" s="28"/>
      <c r="RPB113" s="52"/>
      <c r="RPC113" s="28"/>
      <c r="RPD113" s="28"/>
      <c r="RPE113" s="28"/>
      <c r="RPF113" s="28"/>
      <c r="RPG113" s="52"/>
      <c r="RPH113" s="51"/>
      <c r="RPI113" s="51"/>
      <c r="RPJ113" s="51"/>
      <c r="RPK113" s="47"/>
      <c r="RPL113" s="52"/>
      <c r="RPM113" s="52"/>
      <c r="RPN113" s="52"/>
      <c r="RPO113" s="28"/>
      <c r="RPP113" s="28"/>
      <c r="RPQ113" s="28"/>
      <c r="RPR113" s="52"/>
      <c r="RPS113" s="28"/>
      <c r="RPT113" s="28"/>
      <c r="RPU113" s="28"/>
      <c r="RPV113" s="28"/>
      <c r="RPW113" s="52"/>
      <c r="RPX113" s="51"/>
      <c r="RPY113" s="51"/>
      <c r="RPZ113" s="51"/>
      <c r="RQA113" s="47"/>
      <c r="RQB113" s="52"/>
      <c r="RQC113" s="52"/>
      <c r="RQD113" s="52"/>
      <c r="RQE113" s="28"/>
      <c r="RQF113" s="28"/>
      <c r="RQG113" s="28"/>
      <c r="RQH113" s="52"/>
      <c r="RQI113" s="28"/>
      <c r="RQJ113" s="28"/>
      <c r="RQK113" s="28"/>
      <c r="RQL113" s="28"/>
      <c r="RQM113" s="52"/>
      <c r="RQN113" s="51"/>
      <c r="RQO113" s="51"/>
      <c r="RQP113" s="51"/>
      <c r="RQQ113" s="47"/>
      <c r="RQR113" s="52"/>
      <c r="RQS113" s="52"/>
      <c r="RQT113" s="52"/>
      <c r="RQU113" s="28"/>
      <c r="RQV113" s="28"/>
      <c r="RQW113" s="28"/>
      <c r="RQX113" s="52"/>
      <c r="RQY113" s="28"/>
      <c r="RQZ113" s="28"/>
      <c r="RRA113" s="28"/>
      <c r="RRB113" s="28"/>
      <c r="RRC113" s="52"/>
      <c r="RRD113" s="51"/>
      <c r="RRE113" s="51"/>
      <c r="RRF113" s="51"/>
      <c r="RRG113" s="47"/>
      <c r="RRH113" s="52"/>
      <c r="RRI113" s="52"/>
      <c r="RRJ113" s="52"/>
      <c r="RRK113" s="28"/>
      <c r="RRL113" s="28"/>
      <c r="RRM113" s="28"/>
      <c r="RRN113" s="52"/>
      <c r="RRO113" s="28"/>
      <c r="RRP113" s="28"/>
      <c r="RRQ113" s="28"/>
      <c r="RRR113" s="28"/>
      <c r="RRS113" s="52"/>
      <c r="RRT113" s="51"/>
      <c r="RRU113" s="51"/>
      <c r="RRV113" s="51"/>
      <c r="RRW113" s="47"/>
      <c r="RRX113" s="52"/>
      <c r="RRY113" s="52"/>
      <c r="RRZ113" s="52"/>
      <c r="RSA113" s="28"/>
      <c r="RSB113" s="28"/>
      <c r="RSC113" s="28"/>
      <c r="RSD113" s="52"/>
      <c r="RSE113" s="28"/>
      <c r="RSF113" s="28"/>
      <c r="RSG113" s="28"/>
      <c r="RSH113" s="28"/>
      <c r="RSI113" s="52"/>
      <c r="RSJ113" s="51"/>
      <c r="RSK113" s="51"/>
      <c r="RSL113" s="51"/>
      <c r="RSM113" s="47"/>
      <c r="RSN113" s="52"/>
      <c r="RSO113" s="52"/>
      <c r="RSP113" s="52"/>
      <c r="RSQ113" s="28"/>
      <c r="RSR113" s="28"/>
      <c r="RSS113" s="28"/>
      <c r="RST113" s="52"/>
      <c r="RSU113" s="28"/>
      <c r="RSV113" s="28"/>
      <c r="RSW113" s="28"/>
      <c r="RSX113" s="28"/>
      <c r="RSY113" s="52"/>
      <c r="RSZ113" s="51"/>
      <c r="RTA113" s="51"/>
      <c r="RTB113" s="51"/>
      <c r="RTC113" s="47"/>
      <c r="RTD113" s="52"/>
      <c r="RTE113" s="52"/>
      <c r="RTF113" s="52"/>
      <c r="RTG113" s="28"/>
      <c r="RTH113" s="28"/>
      <c r="RTI113" s="28"/>
      <c r="RTJ113" s="52"/>
      <c r="RTK113" s="28"/>
      <c r="RTL113" s="28"/>
      <c r="RTM113" s="28"/>
      <c r="RTN113" s="28"/>
      <c r="RTO113" s="52"/>
      <c r="RTP113" s="51"/>
      <c r="RTQ113" s="51"/>
      <c r="RTR113" s="51"/>
      <c r="RTS113" s="47"/>
      <c r="RTT113" s="52"/>
      <c r="RTU113" s="52"/>
      <c r="RTV113" s="52"/>
      <c r="RTW113" s="28"/>
      <c r="RTX113" s="28"/>
      <c r="RTY113" s="28"/>
      <c r="RTZ113" s="52"/>
      <c r="RUA113" s="28"/>
      <c r="RUB113" s="28"/>
      <c r="RUC113" s="28"/>
      <c r="RUD113" s="28"/>
      <c r="RUE113" s="52"/>
      <c r="RUF113" s="51"/>
      <c r="RUG113" s="51"/>
      <c r="RUH113" s="51"/>
      <c r="RUI113" s="47"/>
      <c r="RUJ113" s="52"/>
      <c r="RUK113" s="52"/>
      <c r="RUL113" s="52"/>
      <c r="RUM113" s="28"/>
      <c r="RUN113" s="28"/>
      <c r="RUO113" s="28"/>
      <c r="RUP113" s="52"/>
      <c r="RUQ113" s="28"/>
      <c r="RUR113" s="28"/>
      <c r="RUS113" s="28"/>
      <c r="RUT113" s="28"/>
      <c r="RUU113" s="52"/>
      <c r="RUV113" s="51"/>
      <c r="RUW113" s="51"/>
      <c r="RUX113" s="51"/>
      <c r="RUY113" s="47"/>
      <c r="RUZ113" s="52"/>
      <c r="RVA113" s="52"/>
      <c r="RVB113" s="52"/>
      <c r="RVC113" s="28"/>
      <c r="RVD113" s="28"/>
      <c r="RVE113" s="28"/>
      <c r="RVF113" s="52"/>
      <c r="RVG113" s="28"/>
      <c r="RVH113" s="28"/>
      <c r="RVI113" s="28"/>
      <c r="RVJ113" s="28"/>
      <c r="RVK113" s="52"/>
      <c r="RVL113" s="51"/>
      <c r="RVM113" s="51"/>
      <c r="RVN113" s="51"/>
      <c r="RVO113" s="47"/>
      <c r="RVP113" s="52"/>
      <c r="RVQ113" s="52"/>
      <c r="RVR113" s="52"/>
      <c r="RVS113" s="28"/>
      <c r="RVT113" s="28"/>
      <c r="RVU113" s="28"/>
      <c r="RVV113" s="52"/>
      <c r="RVW113" s="28"/>
      <c r="RVX113" s="28"/>
      <c r="RVY113" s="28"/>
      <c r="RVZ113" s="28"/>
      <c r="RWA113" s="52"/>
      <c r="RWB113" s="51"/>
      <c r="RWC113" s="51"/>
      <c r="RWD113" s="51"/>
      <c r="RWE113" s="47"/>
      <c r="RWF113" s="52"/>
      <c r="RWG113" s="52"/>
      <c r="RWH113" s="52"/>
      <c r="RWI113" s="28"/>
      <c r="RWJ113" s="28"/>
      <c r="RWK113" s="28"/>
      <c r="RWL113" s="52"/>
      <c r="RWM113" s="28"/>
      <c r="RWN113" s="28"/>
      <c r="RWO113" s="28"/>
      <c r="RWP113" s="28"/>
      <c r="RWQ113" s="52"/>
      <c r="RWR113" s="51"/>
      <c r="RWS113" s="51"/>
      <c r="RWT113" s="51"/>
      <c r="RWU113" s="47"/>
      <c r="RWV113" s="52"/>
      <c r="RWW113" s="52"/>
      <c r="RWX113" s="52"/>
      <c r="RWY113" s="28"/>
      <c r="RWZ113" s="28"/>
      <c r="RXA113" s="28"/>
      <c r="RXB113" s="52"/>
      <c r="RXC113" s="28"/>
      <c r="RXD113" s="28"/>
      <c r="RXE113" s="28"/>
      <c r="RXF113" s="28"/>
      <c r="RXG113" s="52"/>
      <c r="RXH113" s="51"/>
      <c r="RXI113" s="51"/>
      <c r="RXJ113" s="51"/>
      <c r="RXK113" s="47"/>
      <c r="RXL113" s="52"/>
      <c r="RXM113" s="52"/>
      <c r="RXN113" s="52"/>
      <c r="RXO113" s="28"/>
      <c r="RXP113" s="28"/>
      <c r="RXQ113" s="28"/>
      <c r="RXR113" s="52"/>
      <c r="RXS113" s="28"/>
      <c r="RXT113" s="28"/>
      <c r="RXU113" s="28"/>
      <c r="RXV113" s="28"/>
      <c r="RXW113" s="52"/>
      <c r="RXX113" s="51"/>
      <c r="RXY113" s="51"/>
      <c r="RXZ113" s="51"/>
      <c r="RYA113" s="47"/>
      <c r="RYB113" s="52"/>
      <c r="RYC113" s="52"/>
      <c r="RYD113" s="52"/>
      <c r="RYE113" s="28"/>
      <c r="RYF113" s="28"/>
      <c r="RYG113" s="28"/>
      <c r="RYH113" s="52"/>
      <c r="RYI113" s="28"/>
      <c r="RYJ113" s="28"/>
      <c r="RYK113" s="28"/>
      <c r="RYL113" s="28"/>
      <c r="RYM113" s="52"/>
      <c r="RYN113" s="51"/>
      <c r="RYO113" s="51"/>
      <c r="RYP113" s="51"/>
      <c r="RYQ113" s="47"/>
      <c r="RYR113" s="52"/>
      <c r="RYS113" s="52"/>
      <c r="RYT113" s="52"/>
      <c r="RYU113" s="28"/>
      <c r="RYV113" s="28"/>
      <c r="RYW113" s="28"/>
      <c r="RYX113" s="52"/>
      <c r="RYY113" s="28"/>
      <c r="RYZ113" s="28"/>
      <c r="RZA113" s="28"/>
      <c r="RZB113" s="28"/>
      <c r="RZC113" s="52"/>
      <c r="RZD113" s="51"/>
      <c r="RZE113" s="51"/>
      <c r="RZF113" s="51"/>
      <c r="RZG113" s="47"/>
      <c r="RZH113" s="52"/>
      <c r="RZI113" s="52"/>
      <c r="RZJ113" s="52"/>
      <c r="RZK113" s="28"/>
      <c r="RZL113" s="28"/>
      <c r="RZM113" s="28"/>
      <c r="RZN113" s="52"/>
      <c r="RZO113" s="28"/>
      <c r="RZP113" s="28"/>
      <c r="RZQ113" s="28"/>
      <c r="RZR113" s="28"/>
      <c r="RZS113" s="52"/>
      <c r="RZT113" s="51"/>
      <c r="RZU113" s="51"/>
      <c r="RZV113" s="51"/>
      <c r="RZW113" s="47"/>
      <c r="RZX113" s="52"/>
      <c r="RZY113" s="52"/>
      <c r="RZZ113" s="52"/>
      <c r="SAA113" s="28"/>
      <c r="SAB113" s="28"/>
      <c r="SAC113" s="28"/>
      <c r="SAD113" s="52"/>
      <c r="SAE113" s="28"/>
      <c r="SAF113" s="28"/>
      <c r="SAG113" s="28"/>
      <c r="SAH113" s="28"/>
      <c r="SAI113" s="52"/>
      <c r="SAJ113" s="51"/>
      <c r="SAK113" s="51"/>
      <c r="SAL113" s="51"/>
      <c r="SAM113" s="47"/>
      <c r="SAN113" s="52"/>
      <c r="SAO113" s="52"/>
      <c r="SAP113" s="52"/>
      <c r="SAQ113" s="28"/>
      <c r="SAR113" s="28"/>
      <c r="SAS113" s="28"/>
      <c r="SAT113" s="52"/>
      <c r="SAU113" s="28"/>
      <c r="SAV113" s="28"/>
      <c r="SAW113" s="28"/>
      <c r="SAX113" s="28"/>
      <c r="SAY113" s="52"/>
      <c r="SAZ113" s="51"/>
      <c r="SBA113" s="51"/>
      <c r="SBB113" s="51"/>
      <c r="SBC113" s="47"/>
      <c r="SBD113" s="52"/>
      <c r="SBE113" s="52"/>
      <c r="SBF113" s="52"/>
      <c r="SBG113" s="28"/>
      <c r="SBH113" s="28"/>
      <c r="SBI113" s="28"/>
      <c r="SBJ113" s="52"/>
      <c r="SBK113" s="28"/>
      <c r="SBL113" s="28"/>
      <c r="SBM113" s="28"/>
      <c r="SBN113" s="28"/>
      <c r="SBO113" s="52"/>
      <c r="SBP113" s="51"/>
      <c r="SBQ113" s="51"/>
      <c r="SBR113" s="51"/>
      <c r="SBS113" s="47"/>
      <c r="SBT113" s="52"/>
      <c r="SBU113" s="52"/>
      <c r="SBV113" s="52"/>
      <c r="SBW113" s="28"/>
      <c r="SBX113" s="28"/>
      <c r="SBY113" s="28"/>
      <c r="SBZ113" s="52"/>
      <c r="SCA113" s="28"/>
      <c r="SCB113" s="28"/>
      <c r="SCC113" s="28"/>
      <c r="SCD113" s="28"/>
      <c r="SCE113" s="52"/>
      <c r="SCF113" s="51"/>
      <c r="SCG113" s="51"/>
      <c r="SCH113" s="51"/>
      <c r="SCI113" s="47"/>
      <c r="SCJ113" s="52"/>
      <c r="SCK113" s="52"/>
      <c r="SCL113" s="52"/>
      <c r="SCM113" s="28"/>
      <c r="SCN113" s="28"/>
      <c r="SCO113" s="28"/>
      <c r="SCP113" s="52"/>
      <c r="SCQ113" s="28"/>
      <c r="SCR113" s="28"/>
      <c r="SCS113" s="28"/>
      <c r="SCT113" s="28"/>
      <c r="SCU113" s="52"/>
      <c r="SCV113" s="51"/>
      <c r="SCW113" s="51"/>
      <c r="SCX113" s="51"/>
      <c r="SCY113" s="47"/>
      <c r="SCZ113" s="52"/>
      <c r="SDA113" s="52"/>
      <c r="SDB113" s="52"/>
      <c r="SDC113" s="28"/>
      <c r="SDD113" s="28"/>
      <c r="SDE113" s="28"/>
      <c r="SDF113" s="52"/>
      <c r="SDG113" s="28"/>
      <c r="SDH113" s="28"/>
      <c r="SDI113" s="28"/>
      <c r="SDJ113" s="28"/>
      <c r="SDK113" s="52"/>
      <c r="SDL113" s="51"/>
      <c r="SDM113" s="51"/>
      <c r="SDN113" s="51"/>
      <c r="SDO113" s="47"/>
      <c r="SDP113" s="52"/>
      <c r="SDQ113" s="52"/>
      <c r="SDR113" s="52"/>
      <c r="SDS113" s="28"/>
      <c r="SDT113" s="28"/>
      <c r="SDU113" s="28"/>
      <c r="SDV113" s="52"/>
      <c r="SDW113" s="28"/>
      <c r="SDX113" s="28"/>
      <c r="SDY113" s="28"/>
      <c r="SDZ113" s="28"/>
      <c r="SEA113" s="52"/>
      <c r="SEB113" s="51"/>
      <c r="SEC113" s="51"/>
      <c r="SED113" s="51"/>
      <c r="SEE113" s="47"/>
      <c r="SEF113" s="52"/>
      <c r="SEG113" s="52"/>
      <c r="SEH113" s="52"/>
      <c r="SEI113" s="28"/>
      <c r="SEJ113" s="28"/>
      <c r="SEK113" s="28"/>
      <c r="SEL113" s="52"/>
      <c r="SEM113" s="28"/>
      <c r="SEN113" s="28"/>
      <c r="SEO113" s="28"/>
      <c r="SEP113" s="28"/>
      <c r="SEQ113" s="52"/>
      <c r="SER113" s="51"/>
      <c r="SES113" s="51"/>
      <c r="SET113" s="51"/>
      <c r="SEU113" s="47"/>
      <c r="SEV113" s="52"/>
      <c r="SEW113" s="52"/>
      <c r="SEX113" s="52"/>
      <c r="SEY113" s="28"/>
      <c r="SEZ113" s="28"/>
      <c r="SFA113" s="28"/>
      <c r="SFB113" s="52"/>
      <c r="SFC113" s="28"/>
      <c r="SFD113" s="28"/>
      <c r="SFE113" s="28"/>
      <c r="SFF113" s="28"/>
      <c r="SFG113" s="52"/>
      <c r="SFH113" s="51"/>
      <c r="SFI113" s="51"/>
      <c r="SFJ113" s="51"/>
      <c r="SFK113" s="47"/>
      <c r="SFL113" s="52"/>
      <c r="SFM113" s="52"/>
      <c r="SFN113" s="52"/>
      <c r="SFO113" s="28"/>
      <c r="SFP113" s="28"/>
      <c r="SFQ113" s="28"/>
      <c r="SFR113" s="52"/>
      <c r="SFS113" s="28"/>
      <c r="SFT113" s="28"/>
      <c r="SFU113" s="28"/>
      <c r="SFV113" s="28"/>
      <c r="SFW113" s="52"/>
      <c r="SFX113" s="51"/>
      <c r="SFY113" s="51"/>
      <c r="SFZ113" s="51"/>
      <c r="SGA113" s="47"/>
      <c r="SGB113" s="52"/>
      <c r="SGC113" s="52"/>
      <c r="SGD113" s="52"/>
      <c r="SGE113" s="28"/>
      <c r="SGF113" s="28"/>
      <c r="SGG113" s="28"/>
      <c r="SGH113" s="52"/>
      <c r="SGI113" s="28"/>
      <c r="SGJ113" s="28"/>
      <c r="SGK113" s="28"/>
      <c r="SGL113" s="28"/>
      <c r="SGM113" s="52"/>
      <c r="SGN113" s="51"/>
      <c r="SGO113" s="51"/>
      <c r="SGP113" s="51"/>
      <c r="SGQ113" s="47"/>
      <c r="SGR113" s="52"/>
      <c r="SGS113" s="52"/>
      <c r="SGT113" s="52"/>
      <c r="SGU113" s="28"/>
      <c r="SGV113" s="28"/>
      <c r="SGW113" s="28"/>
      <c r="SGX113" s="52"/>
      <c r="SGY113" s="28"/>
      <c r="SGZ113" s="28"/>
      <c r="SHA113" s="28"/>
      <c r="SHB113" s="28"/>
      <c r="SHC113" s="52"/>
      <c r="SHD113" s="51"/>
      <c r="SHE113" s="51"/>
      <c r="SHF113" s="51"/>
      <c r="SHG113" s="47"/>
      <c r="SHH113" s="52"/>
      <c r="SHI113" s="52"/>
      <c r="SHJ113" s="52"/>
      <c r="SHK113" s="28"/>
      <c r="SHL113" s="28"/>
      <c r="SHM113" s="28"/>
      <c r="SHN113" s="52"/>
      <c r="SHO113" s="28"/>
      <c r="SHP113" s="28"/>
      <c r="SHQ113" s="28"/>
      <c r="SHR113" s="28"/>
      <c r="SHS113" s="52"/>
      <c r="SHT113" s="51"/>
      <c r="SHU113" s="51"/>
      <c r="SHV113" s="51"/>
      <c r="SHW113" s="47"/>
      <c r="SHX113" s="52"/>
      <c r="SHY113" s="52"/>
      <c r="SHZ113" s="52"/>
      <c r="SIA113" s="28"/>
      <c r="SIB113" s="28"/>
      <c r="SIC113" s="28"/>
      <c r="SID113" s="52"/>
      <c r="SIE113" s="28"/>
      <c r="SIF113" s="28"/>
      <c r="SIG113" s="28"/>
      <c r="SIH113" s="28"/>
      <c r="SII113" s="52"/>
      <c r="SIJ113" s="51"/>
      <c r="SIK113" s="51"/>
      <c r="SIL113" s="51"/>
      <c r="SIM113" s="47"/>
      <c r="SIN113" s="52"/>
      <c r="SIO113" s="52"/>
      <c r="SIP113" s="52"/>
      <c r="SIQ113" s="28"/>
      <c r="SIR113" s="28"/>
      <c r="SIS113" s="28"/>
      <c r="SIT113" s="52"/>
      <c r="SIU113" s="28"/>
      <c r="SIV113" s="28"/>
      <c r="SIW113" s="28"/>
      <c r="SIX113" s="28"/>
      <c r="SIY113" s="52"/>
      <c r="SIZ113" s="51"/>
      <c r="SJA113" s="51"/>
      <c r="SJB113" s="51"/>
      <c r="SJC113" s="47"/>
      <c r="SJD113" s="52"/>
      <c r="SJE113" s="52"/>
      <c r="SJF113" s="52"/>
      <c r="SJG113" s="28"/>
      <c r="SJH113" s="28"/>
      <c r="SJI113" s="28"/>
      <c r="SJJ113" s="52"/>
      <c r="SJK113" s="28"/>
      <c r="SJL113" s="28"/>
      <c r="SJM113" s="28"/>
      <c r="SJN113" s="28"/>
      <c r="SJO113" s="52"/>
      <c r="SJP113" s="51"/>
      <c r="SJQ113" s="51"/>
      <c r="SJR113" s="51"/>
      <c r="SJS113" s="47"/>
      <c r="SJT113" s="52"/>
      <c r="SJU113" s="52"/>
      <c r="SJV113" s="52"/>
      <c r="SJW113" s="28"/>
      <c r="SJX113" s="28"/>
      <c r="SJY113" s="28"/>
      <c r="SJZ113" s="52"/>
      <c r="SKA113" s="28"/>
      <c r="SKB113" s="28"/>
      <c r="SKC113" s="28"/>
      <c r="SKD113" s="28"/>
      <c r="SKE113" s="52"/>
      <c r="SKF113" s="51"/>
      <c r="SKG113" s="51"/>
      <c r="SKH113" s="51"/>
      <c r="SKI113" s="47"/>
      <c r="SKJ113" s="52"/>
      <c r="SKK113" s="52"/>
      <c r="SKL113" s="52"/>
      <c r="SKM113" s="28"/>
      <c r="SKN113" s="28"/>
      <c r="SKO113" s="28"/>
      <c r="SKP113" s="52"/>
      <c r="SKQ113" s="28"/>
      <c r="SKR113" s="28"/>
      <c r="SKS113" s="28"/>
      <c r="SKT113" s="28"/>
      <c r="SKU113" s="52"/>
      <c r="SKV113" s="51"/>
      <c r="SKW113" s="51"/>
      <c r="SKX113" s="51"/>
      <c r="SKY113" s="47"/>
      <c r="SKZ113" s="52"/>
      <c r="SLA113" s="52"/>
      <c r="SLB113" s="52"/>
      <c r="SLC113" s="28"/>
      <c r="SLD113" s="28"/>
      <c r="SLE113" s="28"/>
      <c r="SLF113" s="52"/>
      <c r="SLG113" s="28"/>
      <c r="SLH113" s="28"/>
      <c r="SLI113" s="28"/>
      <c r="SLJ113" s="28"/>
      <c r="SLK113" s="52"/>
      <c r="SLL113" s="51"/>
      <c r="SLM113" s="51"/>
      <c r="SLN113" s="51"/>
      <c r="SLO113" s="47"/>
      <c r="SLP113" s="52"/>
      <c r="SLQ113" s="52"/>
      <c r="SLR113" s="52"/>
      <c r="SLS113" s="28"/>
      <c r="SLT113" s="28"/>
      <c r="SLU113" s="28"/>
      <c r="SLV113" s="52"/>
      <c r="SLW113" s="28"/>
      <c r="SLX113" s="28"/>
      <c r="SLY113" s="28"/>
      <c r="SLZ113" s="28"/>
      <c r="SMA113" s="52"/>
      <c r="SMB113" s="51"/>
      <c r="SMC113" s="51"/>
      <c r="SMD113" s="51"/>
      <c r="SME113" s="47"/>
      <c r="SMF113" s="52"/>
      <c r="SMG113" s="52"/>
      <c r="SMH113" s="52"/>
      <c r="SMI113" s="28"/>
      <c r="SMJ113" s="28"/>
      <c r="SMK113" s="28"/>
      <c r="SML113" s="52"/>
      <c r="SMM113" s="28"/>
      <c r="SMN113" s="28"/>
      <c r="SMO113" s="28"/>
      <c r="SMP113" s="28"/>
      <c r="SMQ113" s="52"/>
      <c r="SMR113" s="51"/>
      <c r="SMS113" s="51"/>
      <c r="SMT113" s="51"/>
      <c r="SMU113" s="47"/>
      <c r="SMV113" s="52"/>
      <c r="SMW113" s="52"/>
      <c r="SMX113" s="52"/>
      <c r="SMY113" s="28"/>
      <c r="SMZ113" s="28"/>
      <c r="SNA113" s="28"/>
      <c r="SNB113" s="52"/>
      <c r="SNC113" s="28"/>
      <c r="SND113" s="28"/>
      <c r="SNE113" s="28"/>
      <c r="SNF113" s="28"/>
      <c r="SNG113" s="52"/>
      <c r="SNH113" s="51"/>
      <c r="SNI113" s="51"/>
      <c r="SNJ113" s="51"/>
      <c r="SNK113" s="47"/>
      <c r="SNL113" s="52"/>
      <c r="SNM113" s="52"/>
      <c r="SNN113" s="52"/>
      <c r="SNO113" s="28"/>
      <c r="SNP113" s="28"/>
      <c r="SNQ113" s="28"/>
      <c r="SNR113" s="52"/>
      <c r="SNS113" s="28"/>
      <c r="SNT113" s="28"/>
      <c r="SNU113" s="28"/>
      <c r="SNV113" s="28"/>
      <c r="SNW113" s="52"/>
      <c r="SNX113" s="51"/>
      <c r="SNY113" s="51"/>
      <c r="SNZ113" s="51"/>
      <c r="SOA113" s="47"/>
      <c r="SOB113" s="52"/>
      <c r="SOC113" s="52"/>
      <c r="SOD113" s="52"/>
      <c r="SOE113" s="28"/>
      <c r="SOF113" s="28"/>
      <c r="SOG113" s="28"/>
      <c r="SOH113" s="52"/>
      <c r="SOI113" s="28"/>
      <c r="SOJ113" s="28"/>
      <c r="SOK113" s="28"/>
      <c r="SOL113" s="28"/>
      <c r="SOM113" s="52"/>
      <c r="SON113" s="51"/>
      <c r="SOO113" s="51"/>
      <c r="SOP113" s="51"/>
      <c r="SOQ113" s="47"/>
      <c r="SOR113" s="52"/>
      <c r="SOS113" s="52"/>
      <c r="SOT113" s="52"/>
      <c r="SOU113" s="28"/>
      <c r="SOV113" s="28"/>
      <c r="SOW113" s="28"/>
      <c r="SOX113" s="52"/>
      <c r="SOY113" s="28"/>
      <c r="SOZ113" s="28"/>
      <c r="SPA113" s="28"/>
      <c r="SPB113" s="28"/>
      <c r="SPC113" s="52"/>
      <c r="SPD113" s="51"/>
      <c r="SPE113" s="51"/>
      <c r="SPF113" s="51"/>
      <c r="SPG113" s="47"/>
      <c r="SPH113" s="52"/>
      <c r="SPI113" s="52"/>
      <c r="SPJ113" s="52"/>
      <c r="SPK113" s="28"/>
      <c r="SPL113" s="28"/>
      <c r="SPM113" s="28"/>
      <c r="SPN113" s="52"/>
      <c r="SPO113" s="28"/>
      <c r="SPP113" s="28"/>
      <c r="SPQ113" s="28"/>
      <c r="SPR113" s="28"/>
      <c r="SPS113" s="52"/>
      <c r="SPT113" s="51"/>
      <c r="SPU113" s="51"/>
      <c r="SPV113" s="51"/>
      <c r="SPW113" s="47"/>
      <c r="SPX113" s="52"/>
      <c r="SPY113" s="52"/>
      <c r="SPZ113" s="52"/>
      <c r="SQA113" s="28"/>
      <c r="SQB113" s="28"/>
      <c r="SQC113" s="28"/>
      <c r="SQD113" s="52"/>
      <c r="SQE113" s="28"/>
      <c r="SQF113" s="28"/>
      <c r="SQG113" s="28"/>
      <c r="SQH113" s="28"/>
      <c r="SQI113" s="52"/>
      <c r="SQJ113" s="51"/>
      <c r="SQK113" s="51"/>
      <c r="SQL113" s="51"/>
      <c r="SQM113" s="47"/>
      <c r="SQN113" s="52"/>
      <c r="SQO113" s="52"/>
      <c r="SQP113" s="52"/>
      <c r="SQQ113" s="28"/>
      <c r="SQR113" s="28"/>
      <c r="SQS113" s="28"/>
      <c r="SQT113" s="52"/>
      <c r="SQU113" s="28"/>
      <c r="SQV113" s="28"/>
      <c r="SQW113" s="28"/>
      <c r="SQX113" s="28"/>
      <c r="SQY113" s="52"/>
      <c r="SQZ113" s="51"/>
      <c r="SRA113" s="51"/>
      <c r="SRB113" s="51"/>
      <c r="SRC113" s="47"/>
      <c r="SRD113" s="52"/>
      <c r="SRE113" s="52"/>
      <c r="SRF113" s="52"/>
      <c r="SRG113" s="28"/>
      <c r="SRH113" s="28"/>
      <c r="SRI113" s="28"/>
      <c r="SRJ113" s="52"/>
      <c r="SRK113" s="28"/>
      <c r="SRL113" s="28"/>
      <c r="SRM113" s="28"/>
      <c r="SRN113" s="28"/>
      <c r="SRO113" s="52"/>
      <c r="SRP113" s="51"/>
      <c r="SRQ113" s="51"/>
      <c r="SRR113" s="51"/>
      <c r="SRS113" s="47"/>
      <c r="SRT113" s="52"/>
      <c r="SRU113" s="52"/>
      <c r="SRV113" s="52"/>
      <c r="SRW113" s="28"/>
      <c r="SRX113" s="28"/>
      <c r="SRY113" s="28"/>
      <c r="SRZ113" s="52"/>
      <c r="SSA113" s="28"/>
      <c r="SSB113" s="28"/>
      <c r="SSC113" s="28"/>
      <c r="SSD113" s="28"/>
      <c r="SSE113" s="52"/>
      <c r="SSF113" s="51"/>
      <c r="SSG113" s="51"/>
      <c r="SSH113" s="51"/>
      <c r="SSI113" s="47"/>
      <c r="SSJ113" s="52"/>
      <c r="SSK113" s="52"/>
      <c r="SSL113" s="52"/>
      <c r="SSM113" s="28"/>
      <c r="SSN113" s="28"/>
      <c r="SSO113" s="28"/>
      <c r="SSP113" s="52"/>
      <c r="SSQ113" s="28"/>
      <c r="SSR113" s="28"/>
      <c r="SSS113" s="28"/>
      <c r="SST113" s="28"/>
      <c r="SSU113" s="52"/>
      <c r="SSV113" s="51"/>
      <c r="SSW113" s="51"/>
      <c r="SSX113" s="51"/>
      <c r="SSY113" s="47"/>
      <c r="SSZ113" s="52"/>
      <c r="STA113" s="52"/>
      <c r="STB113" s="52"/>
      <c r="STC113" s="28"/>
      <c r="STD113" s="28"/>
      <c r="STE113" s="28"/>
      <c r="STF113" s="52"/>
      <c r="STG113" s="28"/>
      <c r="STH113" s="28"/>
      <c r="STI113" s="28"/>
      <c r="STJ113" s="28"/>
      <c r="STK113" s="52"/>
      <c r="STL113" s="51"/>
      <c r="STM113" s="51"/>
      <c r="STN113" s="51"/>
      <c r="STO113" s="47"/>
      <c r="STP113" s="52"/>
      <c r="STQ113" s="52"/>
      <c r="STR113" s="52"/>
      <c r="STS113" s="28"/>
      <c r="STT113" s="28"/>
      <c r="STU113" s="28"/>
      <c r="STV113" s="52"/>
      <c r="STW113" s="28"/>
      <c r="STX113" s="28"/>
      <c r="STY113" s="28"/>
      <c r="STZ113" s="28"/>
      <c r="SUA113" s="52"/>
      <c r="SUB113" s="51"/>
      <c r="SUC113" s="51"/>
      <c r="SUD113" s="51"/>
      <c r="SUE113" s="47"/>
      <c r="SUF113" s="52"/>
      <c r="SUG113" s="52"/>
      <c r="SUH113" s="52"/>
      <c r="SUI113" s="28"/>
      <c r="SUJ113" s="28"/>
      <c r="SUK113" s="28"/>
      <c r="SUL113" s="52"/>
      <c r="SUM113" s="28"/>
      <c r="SUN113" s="28"/>
      <c r="SUO113" s="28"/>
      <c r="SUP113" s="28"/>
      <c r="SUQ113" s="52"/>
      <c r="SUR113" s="51"/>
      <c r="SUS113" s="51"/>
      <c r="SUT113" s="51"/>
      <c r="SUU113" s="47"/>
      <c r="SUV113" s="52"/>
      <c r="SUW113" s="52"/>
      <c r="SUX113" s="52"/>
      <c r="SUY113" s="28"/>
      <c r="SUZ113" s="28"/>
      <c r="SVA113" s="28"/>
      <c r="SVB113" s="52"/>
      <c r="SVC113" s="28"/>
      <c r="SVD113" s="28"/>
      <c r="SVE113" s="28"/>
      <c r="SVF113" s="28"/>
      <c r="SVG113" s="52"/>
      <c r="SVH113" s="51"/>
      <c r="SVI113" s="51"/>
      <c r="SVJ113" s="51"/>
      <c r="SVK113" s="47"/>
      <c r="SVL113" s="52"/>
      <c r="SVM113" s="52"/>
      <c r="SVN113" s="52"/>
      <c r="SVO113" s="28"/>
      <c r="SVP113" s="28"/>
      <c r="SVQ113" s="28"/>
      <c r="SVR113" s="52"/>
      <c r="SVS113" s="28"/>
      <c r="SVT113" s="28"/>
      <c r="SVU113" s="28"/>
      <c r="SVV113" s="28"/>
      <c r="SVW113" s="52"/>
      <c r="SVX113" s="51"/>
      <c r="SVY113" s="51"/>
      <c r="SVZ113" s="51"/>
      <c r="SWA113" s="47"/>
      <c r="SWB113" s="52"/>
      <c r="SWC113" s="52"/>
      <c r="SWD113" s="52"/>
      <c r="SWE113" s="28"/>
      <c r="SWF113" s="28"/>
      <c r="SWG113" s="28"/>
      <c r="SWH113" s="52"/>
      <c r="SWI113" s="28"/>
      <c r="SWJ113" s="28"/>
      <c r="SWK113" s="28"/>
      <c r="SWL113" s="28"/>
      <c r="SWM113" s="52"/>
      <c r="SWN113" s="51"/>
      <c r="SWO113" s="51"/>
      <c r="SWP113" s="51"/>
      <c r="SWQ113" s="47"/>
      <c r="SWR113" s="52"/>
      <c r="SWS113" s="52"/>
      <c r="SWT113" s="52"/>
      <c r="SWU113" s="28"/>
      <c r="SWV113" s="28"/>
      <c r="SWW113" s="28"/>
      <c r="SWX113" s="52"/>
      <c r="SWY113" s="28"/>
      <c r="SWZ113" s="28"/>
      <c r="SXA113" s="28"/>
      <c r="SXB113" s="28"/>
      <c r="SXC113" s="52"/>
      <c r="SXD113" s="51"/>
      <c r="SXE113" s="51"/>
      <c r="SXF113" s="51"/>
      <c r="SXG113" s="47"/>
      <c r="SXH113" s="52"/>
      <c r="SXI113" s="52"/>
      <c r="SXJ113" s="52"/>
      <c r="SXK113" s="28"/>
      <c r="SXL113" s="28"/>
      <c r="SXM113" s="28"/>
      <c r="SXN113" s="52"/>
      <c r="SXO113" s="28"/>
      <c r="SXP113" s="28"/>
      <c r="SXQ113" s="28"/>
      <c r="SXR113" s="28"/>
      <c r="SXS113" s="52"/>
      <c r="SXT113" s="51"/>
      <c r="SXU113" s="51"/>
      <c r="SXV113" s="51"/>
      <c r="SXW113" s="47"/>
      <c r="SXX113" s="52"/>
      <c r="SXY113" s="52"/>
      <c r="SXZ113" s="52"/>
      <c r="SYA113" s="28"/>
      <c r="SYB113" s="28"/>
      <c r="SYC113" s="28"/>
      <c r="SYD113" s="52"/>
      <c r="SYE113" s="28"/>
      <c r="SYF113" s="28"/>
      <c r="SYG113" s="28"/>
      <c r="SYH113" s="28"/>
      <c r="SYI113" s="52"/>
      <c r="SYJ113" s="51"/>
      <c r="SYK113" s="51"/>
      <c r="SYL113" s="51"/>
      <c r="SYM113" s="47"/>
      <c r="SYN113" s="52"/>
      <c r="SYO113" s="52"/>
      <c r="SYP113" s="52"/>
      <c r="SYQ113" s="28"/>
      <c r="SYR113" s="28"/>
      <c r="SYS113" s="28"/>
      <c r="SYT113" s="52"/>
      <c r="SYU113" s="28"/>
      <c r="SYV113" s="28"/>
      <c r="SYW113" s="28"/>
      <c r="SYX113" s="28"/>
      <c r="SYY113" s="52"/>
      <c r="SYZ113" s="51"/>
      <c r="SZA113" s="51"/>
      <c r="SZB113" s="51"/>
      <c r="SZC113" s="47"/>
      <c r="SZD113" s="52"/>
      <c r="SZE113" s="52"/>
      <c r="SZF113" s="52"/>
      <c r="SZG113" s="28"/>
      <c r="SZH113" s="28"/>
      <c r="SZI113" s="28"/>
      <c r="SZJ113" s="52"/>
      <c r="SZK113" s="28"/>
      <c r="SZL113" s="28"/>
      <c r="SZM113" s="28"/>
      <c r="SZN113" s="28"/>
      <c r="SZO113" s="52"/>
      <c r="SZP113" s="51"/>
      <c r="SZQ113" s="51"/>
      <c r="SZR113" s="51"/>
      <c r="SZS113" s="47"/>
      <c r="SZT113" s="52"/>
      <c r="SZU113" s="52"/>
      <c r="SZV113" s="52"/>
      <c r="SZW113" s="28"/>
      <c r="SZX113" s="28"/>
      <c r="SZY113" s="28"/>
      <c r="SZZ113" s="52"/>
      <c r="TAA113" s="28"/>
      <c r="TAB113" s="28"/>
      <c r="TAC113" s="28"/>
      <c r="TAD113" s="28"/>
      <c r="TAE113" s="52"/>
      <c r="TAF113" s="51"/>
      <c r="TAG113" s="51"/>
      <c r="TAH113" s="51"/>
      <c r="TAI113" s="47"/>
      <c r="TAJ113" s="52"/>
      <c r="TAK113" s="52"/>
      <c r="TAL113" s="52"/>
      <c r="TAM113" s="28"/>
      <c r="TAN113" s="28"/>
      <c r="TAO113" s="28"/>
      <c r="TAP113" s="52"/>
      <c r="TAQ113" s="28"/>
      <c r="TAR113" s="28"/>
      <c r="TAS113" s="28"/>
      <c r="TAT113" s="28"/>
      <c r="TAU113" s="52"/>
      <c r="TAV113" s="51"/>
      <c r="TAW113" s="51"/>
      <c r="TAX113" s="51"/>
      <c r="TAY113" s="47"/>
      <c r="TAZ113" s="52"/>
      <c r="TBA113" s="52"/>
      <c r="TBB113" s="52"/>
      <c r="TBC113" s="28"/>
      <c r="TBD113" s="28"/>
      <c r="TBE113" s="28"/>
      <c r="TBF113" s="52"/>
      <c r="TBG113" s="28"/>
      <c r="TBH113" s="28"/>
      <c r="TBI113" s="28"/>
      <c r="TBJ113" s="28"/>
      <c r="TBK113" s="52"/>
      <c r="TBL113" s="51"/>
      <c r="TBM113" s="51"/>
      <c r="TBN113" s="51"/>
      <c r="TBO113" s="47"/>
      <c r="TBP113" s="52"/>
      <c r="TBQ113" s="52"/>
      <c r="TBR113" s="52"/>
      <c r="TBS113" s="28"/>
      <c r="TBT113" s="28"/>
      <c r="TBU113" s="28"/>
      <c r="TBV113" s="52"/>
      <c r="TBW113" s="28"/>
      <c r="TBX113" s="28"/>
      <c r="TBY113" s="28"/>
      <c r="TBZ113" s="28"/>
      <c r="TCA113" s="52"/>
      <c r="TCB113" s="51"/>
      <c r="TCC113" s="51"/>
      <c r="TCD113" s="51"/>
      <c r="TCE113" s="47"/>
      <c r="TCF113" s="52"/>
      <c r="TCG113" s="52"/>
      <c r="TCH113" s="52"/>
      <c r="TCI113" s="28"/>
      <c r="TCJ113" s="28"/>
      <c r="TCK113" s="28"/>
      <c r="TCL113" s="52"/>
      <c r="TCM113" s="28"/>
      <c r="TCN113" s="28"/>
      <c r="TCO113" s="28"/>
      <c r="TCP113" s="28"/>
      <c r="TCQ113" s="52"/>
      <c r="TCR113" s="51"/>
      <c r="TCS113" s="51"/>
      <c r="TCT113" s="51"/>
      <c r="TCU113" s="47"/>
      <c r="TCV113" s="52"/>
      <c r="TCW113" s="52"/>
      <c r="TCX113" s="52"/>
      <c r="TCY113" s="28"/>
      <c r="TCZ113" s="28"/>
      <c r="TDA113" s="28"/>
      <c r="TDB113" s="52"/>
      <c r="TDC113" s="28"/>
      <c r="TDD113" s="28"/>
      <c r="TDE113" s="28"/>
      <c r="TDF113" s="28"/>
      <c r="TDG113" s="52"/>
      <c r="TDH113" s="51"/>
      <c r="TDI113" s="51"/>
      <c r="TDJ113" s="51"/>
      <c r="TDK113" s="47"/>
      <c r="TDL113" s="52"/>
      <c r="TDM113" s="52"/>
      <c r="TDN113" s="52"/>
      <c r="TDO113" s="28"/>
      <c r="TDP113" s="28"/>
      <c r="TDQ113" s="28"/>
      <c r="TDR113" s="52"/>
      <c r="TDS113" s="28"/>
      <c r="TDT113" s="28"/>
      <c r="TDU113" s="28"/>
      <c r="TDV113" s="28"/>
      <c r="TDW113" s="52"/>
      <c r="TDX113" s="51"/>
      <c r="TDY113" s="51"/>
      <c r="TDZ113" s="51"/>
      <c r="TEA113" s="47"/>
      <c r="TEB113" s="52"/>
      <c r="TEC113" s="52"/>
      <c r="TED113" s="52"/>
      <c r="TEE113" s="28"/>
      <c r="TEF113" s="28"/>
      <c r="TEG113" s="28"/>
      <c r="TEH113" s="52"/>
      <c r="TEI113" s="28"/>
      <c r="TEJ113" s="28"/>
      <c r="TEK113" s="28"/>
      <c r="TEL113" s="28"/>
      <c r="TEM113" s="52"/>
      <c r="TEN113" s="51"/>
      <c r="TEO113" s="51"/>
      <c r="TEP113" s="51"/>
      <c r="TEQ113" s="47"/>
      <c r="TER113" s="52"/>
      <c r="TES113" s="52"/>
      <c r="TET113" s="52"/>
      <c r="TEU113" s="28"/>
      <c r="TEV113" s="28"/>
      <c r="TEW113" s="28"/>
      <c r="TEX113" s="52"/>
      <c r="TEY113" s="28"/>
      <c r="TEZ113" s="28"/>
      <c r="TFA113" s="28"/>
      <c r="TFB113" s="28"/>
      <c r="TFC113" s="52"/>
      <c r="TFD113" s="51"/>
      <c r="TFE113" s="51"/>
      <c r="TFF113" s="51"/>
      <c r="TFG113" s="47"/>
      <c r="TFH113" s="52"/>
      <c r="TFI113" s="52"/>
      <c r="TFJ113" s="52"/>
      <c r="TFK113" s="28"/>
      <c r="TFL113" s="28"/>
      <c r="TFM113" s="28"/>
      <c r="TFN113" s="52"/>
      <c r="TFO113" s="28"/>
      <c r="TFP113" s="28"/>
      <c r="TFQ113" s="28"/>
      <c r="TFR113" s="28"/>
      <c r="TFS113" s="52"/>
      <c r="TFT113" s="51"/>
      <c r="TFU113" s="51"/>
      <c r="TFV113" s="51"/>
      <c r="TFW113" s="47"/>
      <c r="TFX113" s="52"/>
      <c r="TFY113" s="52"/>
      <c r="TFZ113" s="52"/>
      <c r="TGA113" s="28"/>
      <c r="TGB113" s="28"/>
      <c r="TGC113" s="28"/>
      <c r="TGD113" s="52"/>
      <c r="TGE113" s="28"/>
      <c r="TGF113" s="28"/>
      <c r="TGG113" s="28"/>
      <c r="TGH113" s="28"/>
      <c r="TGI113" s="52"/>
      <c r="TGJ113" s="51"/>
      <c r="TGK113" s="51"/>
      <c r="TGL113" s="51"/>
      <c r="TGM113" s="47"/>
      <c r="TGN113" s="52"/>
      <c r="TGO113" s="52"/>
      <c r="TGP113" s="52"/>
      <c r="TGQ113" s="28"/>
      <c r="TGR113" s="28"/>
      <c r="TGS113" s="28"/>
      <c r="TGT113" s="52"/>
      <c r="TGU113" s="28"/>
      <c r="TGV113" s="28"/>
      <c r="TGW113" s="28"/>
      <c r="TGX113" s="28"/>
      <c r="TGY113" s="52"/>
      <c r="TGZ113" s="51"/>
      <c r="THA113" s="51"/>
      <c r="THB113" s="51"/>
      <c r="THC113" s="47"/>
      <c r="THD113" s="52"/>
      <c r="THE113" s="52"/>
      <c r="THF113" s="52"/>
      <c r="THG113" s="28"/>
      <c r="THH113" s="28"/>
      <c r="THI113" s="28"/>
      <c r="THJ113" s="52"/>
      <c r="THK113" s="28"/>
      <c r="THL113" s="28"/>
      <c r="THM113" s="28"/>
      <c r="THN113" s="28"/>
      <c r="THO113" s="52"/>
      <c r="THP113" s="51"/>
      <c r="THQ113" s="51"/>
      <c r="THR113" s="51"/>
      <c r="THS113" s="47"/>
      <c r="THT113" s="52"/>
      <c r="THU113" s="52"/>
      <c r="THV113" s="52"/>
      <c r="THW113" s="28"/>
      <c r="THX113" s="28"/>
      <c r="THY113" s="28"/>
      <c r="THZ113" s="52"/>
      <c r="TIA113" s="28"/>
      <c r="TIB113" s="28"/>
      <c r="TIC113" s="28"/>
      <c r="TID113" s="28"/>
      <c r="TIE113" s="52"/>
      <c r="TIF113" s="51"/>
      <c r="TIG113" s="51"/>
      <c r="TIH113" s="51"/>
      <c r="TII113" s="47"/>
      <c r="TIJ113" s="52"/>
      <c r="TIK113" s="52"/>
      <c r="TIL113" s="52"/>
      <c r="TIM113" s="28"/>
      <c r="TIN113" s="28"/>
      <c r="TIO113" s="28"/>
      <c r="TIP113" s="52"/>
      <c r="TIQ113" s="28"/>
      <c r="TIR113" s="28"/>
      <c r="TIS113" s="28"/>
      <c r="TIT113" s="28"/>
      <c r="TIU113" s="52"/>
      <c r="TIV113" s="51"/>
      <c r="TIW113" s="51"/>
      <c r="TIX113" s="51"/>
      <c r="TIY113" s="47"/>
      <c r="TIZ113" s="52"/>
      <c r="TJA113" s="52"/>
      <c r="TJB113" s="52"/>
      <c r="TJC113" s="28"/>
      <c r="TJD113" s="28"/>
      <c r="TJE113" s="28"/>
      <c r="TJF113" s="52"/>
      <c r="TJG113" s="28"/>
      <c r="TJH113" s="28"/>
      <c r="TJI113" s="28"/>
      <c r="TJJ113" s="28"/>
      <c r="TJK113" s="52"/>
      <c r="TJL113" s="51"/>
      <c r="TJM113" s="51"/>
      <c r="TJN113" s="51"/>
      <c r="TJO113" s="47"/>
      <c r="TJP113" s="52"/>
      <c r="TJQ113" s="52"/>
      <c r="TJR113" s="52"/>
      <c r="TJS113" s="28"/>
      <c r="TJT113" s="28"/>
      <c r="TJU113" s="28"/>
      <c r="TJV113" s="52"/>
      <c r="TJW113" s="28"/>
      <c r="TJX113" s="28"/>
      <c r="TJY113" s="28"/>
      <c r="TJZ113" s="28"/>
      <c r="TKA113" s="52"/>
      <c r="TKB113" s="51"/>
      <c r="TKC113" s="51"/>
      <c r="TKD113" s="51"/>
      <c r="TKE113" s="47"/>
      <c r="TKF113" s="52"/>
      <c r="TKG113" s="52"/>
      <c r="TKH113" s="52"/>
      <c r="TKI113" s="28"/>
      <c r="TKJ113" s="28"/>
      <c r="TKK113" s="28"/>
      <c r="TKL113" s="52"/>
      <c r="TKM113" s="28"/>
      <c r="TKN113" s="28"/>
      <c r="TKO113" s="28"/>
      <c r="TKP113" s="28"/>
      <c r="TKQ113" s="52"/>
      <c r="TKR113" s="51"/>
      <c r="TKS113" s="51"/>
      <c r="TKT113" s="51"/>
      <c r="TKU113" s="47"/>
      <c r="TKV113" s="52"/>
      <c r="TKW113" s="52"/>
      <c r="TKX113" s="52"/>
      <c r="TKY113" s="28"/>
      <c r="TKZ113" s="28"/>
      <c r="TLA113" s="28"/>
      <c r="TLB113" s="52"/>
      <c r="TLC113" s="28"/>
      <c r="TLD113" s="28"/>
      <c r="TLE113" s="28"/>
      <c r="TLF113" s="28"/>
      <c r="TLG113" s="52"/>
      <c r="TLH113" s="51"/>
      <c r="TLI113" s="51"/>
      <c r="TLJ113" s="51"/>
      <c r="TLK113" s="47"/>
      <c r="TLL113" s="52"/>
      <c r="TLM113" s="52"/>
      <c r="TLN113" s="52"/>
      <c r="TLO113" s="28"/>
      <c r="TLP113" s="28"/>
      <c r="TLQ113" s="28"/>
      <c r="TLR113" s="52"/>
      <c r="TLS113" s="28"/>
      <c r="TLT113" s="28"/>
      <c r="TLU113" s="28"/>
      <c r="TLV113" s="28"/>
      <c r="TLW113" s="52"/>
      <c r="TLX113" s="51"/>
      <c r="TLY113" s="51"/>
      <c r="TLZ113" s="51"/>
      <c r="TMA113" s="47"/>
      <c r="TMB113" s="52"/>
      <c r="TMC113" s="52"/>
      <c r="TMD113" s="52"/>
      <c r="TME113" s="28"/>
      <c r="TMF113" s="28"/>
      <c r="TMG113" s="28"/>
      <c r="TMH113" s="52"/>
      <c r="TMI113" s="28"/>
      <c r="TMJ113" s="28"/>
      <c r="TMK113" s="28"/>
      <c r="TML113" s="28"/>
      <c r="TMM113" s="52"/>
      <c r="TMN113" s="51"/>
      <c r="TMO113" s="51"/>
      <c r="TMP113" s="51"/>
      <c r="TMQ113" s="47"/>
      <c r="TMR113" s="52"/>
      <c r="TMS113" s="52"/>
      <c r="TMT113" s="52"/>
      <c r="TMU113" s="28"/>
      <c r="TMV113" s="28"/>
      <c r="TMW113" s="28"/>
      <c r="TMX113" s="52"/>
      <c r="TMY113" s="28"/>
      <c r="TMZ113" s="28"/>
      <c r="TNA113" s="28"/>
      <c r="TNB113" s="28"/>
      <c r="TNC113" s="52"/>
      <c r="TND113" s="51"/>
      <c r="TNE113" s="51"/>
      <c r="TNF113" s="51"/>
      <c r="TNG113" s="47"/>
      <c r="TNH113" s="52"/>
      <c r="TNI113" s="52"/>
      <c r="TNJ113" s="52"/>
      <c r="TNK113" s="28"/>
      <c r="TNL113" s="28"/>
      <c r="TNM113" s="28"/>
      <c r="TNN113" s="52"/>
      <c r="TNO113" s="28"/>
      <c r="TNP113" s="28"/>
      <c r="TNQ113" s="28"/>
      <c r="TNR113" s="28"/>
      <c r="TNS113" s="52"/>
      <c r="TNT113" s="51"/>
      <c r="TNU113" s="51"/>
      <c r="TNV113" s="51"/>
      <c r="TNW113" s="47"/>
      <c r="TNX113" s="52"/>
      <c r="TNY113" s="52"/>
      <c r="TNZ113" s="52"/>
      <c r="TOA113" s="28"/>
      <c r="TOB113" s="28"/>
      <c r="TOC113" s="28"/>
      <c r="TOD113" s="52"/>
      <c r="TOE113" s="28"/>
      <c r="TOF113" s="28"/>
      <c r="TOG113" s="28"/>
      <c r="TOH113" s="28"/>
      <c r="TOI113" s="52"/>
      <c r="TOJ113" s="51"/>
      <c r="TOK113" s="51"/>
      <c r="TOL113" s="51"/>
      <c r="TOM113" s="47"/>
      <c r="TON113" s="52"/>
      <c r="TOO113" s="52"/>
      <c r="TOP113" s="52"/>
      <c r="TOQ113" s="28"/>
      <c r="TOR113" s="28"/>
      <c r="TOS113" s="28"/>
      <c r="TOT113" s="52"/>
      <c r="TOU113" s="28"/>
      <c r="TOV113" s="28"/>
      <c r="TOW113" s="28"/>
      <c r="TOX113" s="28"/>
      <c r="TOY113" s="52"/>
      <c r="TOZ113" s="51"/>
      <c r="TPA113" s="51"/>
      <c r="TPB113" s="51"/>
      <c r="TPC113" s="47"/>
      <c r="TPD113" s="52"/>
      <c r="TPE113" s="52"/>
      <c r="TPF113" s="52"/>
      <c r="TPG113" s="28"/>
      <c r="TPH113" s="28"/>
      <c r="TPI113" s="28"/>
      <c r="TPJ113" s="52"/>
      <c r="TPK113" s="28"/>
      <c r="TPL113" s="28"/>
      <c r="TPM113" s="28"/>
      <c r="TPN113" s="28"/>
      <c r="TPO113" s="52"/>
      <c r="TPP113" s="51"/>
      <c r="TPQ113" s="51"/>
      <c r="TPR113" s="51"/>
      <c r="TPS113" s="47"/>
      <c r="TPT113" s="52"/>
      <c r="TPU113" s="52"/>
      <c r="TPV113" s="52"/>
      <c r="TPW113" s="28"/>
      <c r="TPX113" s="28"/>
      <c r="TPY113" s="28"/>
      <c r="TPZ113" s="52"/>
      <c r="TQA113" s="28"/>
      <c r="TQB113" s="28"/>
      <c r="TQC113" s="28"/>
      <c r="TQD113" s="28"/>
      <c r="TQE113" s="52"/>
      <c r="TQF113" s="51"/>
      <c r="TQG113" s="51"/>
      <c r="TQH113" s="51"/>
      <c r="TQI113" s="47"/>
      <c r="TQJ113" s="52"/>
      <c r="TQK113" s="52"/>
      <c r="TQL113" s="52"/>
      <c r="TQM113" s="28"/>
      <c r="TQN113" s="28"/>
      <c r="TQO113" s="28"/>
      <c r="TQP113" s="52"/>
      <c r="TQQ113" s="28"/>
      <c r="TQR113" s="28"/>
      <c r="TQS113" s="28"/>
      <c r="TQT113" s="28"/>
      <c r="TQU113" s="52"/>
      <c r="TQV113" s="51"/>
      <c r="TQW113" s="51"/>
      <c r="TQX113" s="51"/>
      <c r="TQY113" s="47"/>
      <c r="TQZ113" s="52"/>
      <c r="TRA113" s="52"/>
      <c r="TRB113" s="52"/>
      <c r="TRC113" s="28"/>
      <c r="TRD113" s="28"/>
      <c r="TRE113" s="28"/>
      <c r="TRF113" s="52"/>
      <c r="TRG113" s="28"/>
      <c r="TRH113" s="28"/>
      <c r="TRI113" s="28"/>
      <c r="TRJ113" s="28"/>
      <c r="TRK113" s="52"/>
      <c r="TRL113" s="51"/>
      <c r="TRM113" s="51"/>
      <c r="TRN113" s="51"/>
      <c r="TRO113" s="47"/>
      <c r="TRP113" s="52"/>
      <c r="TRQ113" s="52"/>
      <c r="TRR113" s="52"/>
      <c r="TRS113" s="28"/>
      <c r="TRT113" s="28"/>
      <c r="TRU113" s="28"/>
      <c r="TRV113" s="52"/>
      <c r="TRW113" s="28"/>
      <c r="TRX113" s="28"/>
      <c r="TRY113" s="28"/>
      <c r="TRZ113" s="28"/>
      <c r="TSA113" s="52"/>
      <c r="TSB113" s="51"/>
      <c r="TSC113" s="51"/>
      <c r="TSD113" s="51"/>
      <c r="TSE113" s="47"/>
      <c r="TSF113" s="52"/>
      <c r="TSG113" s="52"/>
      <c r="TSH113" s="52"/>
      <c r="TSI113" s="28"/>
      <c r="TSJ113" s="28"/>
      <c r="TSK113" s="28"/>
      <c r="TSL113" s="52"/>
      <c r="TSM113" s="28"/>
      <c r="TSN113" s="28"/>
      <c r="TSO113" s="28"/>
      <c r="TSP113" s="28"/>
      <c r="TSQ113" s="52"/>
      <c r="TSR113" s="51"/>
      <c r="TSS113" s="51"/>
      <c r="TST113" s="51"/>
      <c r="TSU113" s="47"/>
      <c r="TSV113" s="52"/>
      <c r="TSW113" s="52"/>
      <c r="TSX113" s="52"/>
      <c r="TSY113" s="28"/>
      <c r="TSZ113" s="28"/>
      <c r="TTA113" s="28"/>
      <c r="TTB113" s="52"/>
      <c r="TTC113" s="28"/>
      <c r="TTD113" s="28"/>
      <c r="TTE113" s="28"/>
      <c r="TTF113" s="28"/>
      <c r="TTG113" s="52"/>
      <c r="TTH113" s="51"/>
      <c r="TTI113" s="51"/>
      <c r="TTJ113" s="51"/>
      <c r="TTK113" s="47"/>
      <c r="TTL113" s="52"/>
      <c r="TTM113" s="52"/>
      <c r="TTN113" s="52"/>
      <c r="TTO113" s="28"/>
      <c r="TTP113" s="28"/>
      <c r="TTQ113" s="28"/>
      <c r="TTR113" s="52"/>
      <c r="TTS113" s="28"/>
      <c r="TTT113" s="28"/>
      <c r="TTU113" s="28"/>
      <c r="TTV113" s="28"/>
      <c r="TTW113" s="52"/>
      <c r="TTX113" s="51"/>
      <c r="TTY113" s="51"/>
      <c r="TTZ113" s="51"/>
      <c r="TUA113" s="47"/>
      <c r="TUB113" s="52"/>
      <c r="TUC113" s="52"/>
      <c r="TUD113" s="52"/>
      <c r="TUE113" s="28"/>
      <c r="TUF113" s="28"/>
      <c r="TUG113" s="28"/>
      <c r="TUH113" s="52"/>
      <c r="TUI113" s="28"/>
      <c r="TUJ113" s="28"/>
      <c r="TUK113" s="28"/>
      <c r="TUL113" s="28"/>
      <c r="TUM113" s="52"/>
      <c r="TUN113" s="51"/>
      <c r="TUO113" s="51"/>
      <c r="TUP113" s="51"/>
      <c r="TUQ113" s="47"/>
      <c r="TUR113" s="52"/>
      <c r="TUS113" s="52"/>
      <c r="TUT113" s="52"/>
      <c r="TUU113" s="28"/>
      <c r="TUV113" s="28"/>
      <c r="TUW113" s="28"/>
      <c r="TUX113" s="52"/>
      <c r="TUY113" s="28"/>
      <c r="TUZ113" s="28"/>
      <c r="TVA113" s="28"/>
      <c r="TVB113" s="28"/>
      <c r="TVC113" s="52"/>
      <c r="TVD113" s="51"/>
      <c r="TVE113" s="51"/>
      <c r="TVF113" s="51"/>
      <c r="TVG113" s="47"/>
      <c r="TVH113" s="52"/>
      <c r="TVI113" s="52"/>
      <c r="TVJ113" s="52"/>
      <c r="TVK113" s="28"/>
      <c r="TVL113" s="28"/>
      <c r="TVM113" s="28"/>
      <c r="TVN113" s="52"/>
      <c r="TVO113" s="28"/>
      <c r="TVP113" s="28"/>
      <c r="TVQ113" s="28"/>
      <c r="TVR113" s="28"/>
      <c r="TVS113" s="52"/>
      <c r="TVT113" s="51"/>
      <c r="TVU113" s="51"/>
      <c r="TVV113" s="51"/>
      <c r="TVW113" s="47"/>
      <c r="TVX113" s="52"/>
      <c r="TVY113" s="52"/>
      <c r="TVZ113" s="52"/>
      <c r="TWA113" s="28"/>
      <c r="TWB113" s="28"/>
      <c r="TWC113" s="28"/>
      <c r="TWD113" s="52"/>
      <c r="TWE113" s="28"/>
      <c r="TWF113" s="28"/>
      <c r="TWG113" s="28"/>
      <c r="TWH113" s="28"/>
      <c r="TWI113" s="52"/>
      <c r="TWJ113" s="51"/>
      <c r="TWK113" s="51"/>
      <c r="TWL113" s="51"/>
      <c r="TWM113" s="47"/>
      <c r="TWN113" s="52"/>
      <c r="TWO113" s="52"/>
      <c r="TWP113" s="52"/>
      <c r="TWQ113" s="28"/>
      <c r="TWR113" s="28"/>
      <c r="TWS113" s="28"/>
      <c r="TWT113" s="52"/>
      <c r="TWU113" s="28"/>
      <c r="TWV113" s="28"/>
      <c r="TWW113" s="28"/>
      <c r="TWX113" s="28"/>
      <c r="TWY113" s="52"/>
      <c r="TWZ113" s="51"/>
      <c r="TXA113" s="51"/>
      <c r="TXB113" s="51"/>
      <c r="TXC113" s="47"/>
      <c r="TXD113" s="52"/>
      <c r="TXE113" s="52"/>
      <c r="TXF113" s="52"/>
      <c r="TXG113" s="28"/>
      <c r="TXH113" s="28"/>
      <c r="TXI113" s="28"/>
      <c r="TXJ113" s="52"/>
      <c r="TXK113" s="28"/>
      <c r="TXL113" s="28"/>
      <c r="TXM113" s="28"/>
      <c r="TXN113" s="28"/>
      <c r="TXO113" s="52"/>
      <c r="TXP113" s="51"/>
      <c r="TXQ113" s="51"/>
      <c r="TXR113" s="51"/>
      <c r="TXS113" s="47"/>
      <c r="TXT113" s="52"/>
      <c r="TXU113" s="52"/>
      <c r="TXV113" s="52"/>
      <c r="TXW113" s="28"/>
      <c r="TXX113" s="28"/>
      <c r="TXY113" s="28"/>
      <c r="TXZ113" s="52"/>
      <c r="TYA113" s="28"/>
      <c r="TYB113" s="28"/>
      <c r="TYC113" s="28"/>
      <c r="TYD113" s="28"/>
      <c r="TYE113" s="52"/>
      <c r="TYF113" s="51"/>
      <c r="TYG113" s="51"/>
      <c r="TYH113" s="51"/>
      <c r="TYI113" s="47"/>
      <c r="TYJ113" s="52"/>
      <c r="TYK113" s="52"/>
      <c r="TYL113" s="52"/>
      <c r="TYM113" s="28"/>
      <c r="TYN113" s="28"/>
      <c r="TYO113" s="28"/>
      <c r="TYP113" s="52"/>
      <c r="TYQ113" s="28"/>
      <c r="TYR113" s="28"/>
      <c r="TYS113" s="28"/>
      <c r="TYT113" s="28"/>
      <c r="TYU113" s="52"/>
      <c r="TYV113" s="51"/>
      <c r="TYW113" s="51"/>
      <c r="TYX113" s="51"/>
      <c r="TYY113" s="47"/>
      <c r="TYZ113" s="52"/>
      <c r="TZA113" s="52"/>
      <c r="TZB113" s="52"/>
      <c r="TZC113" s="28"/>
      <c r="TZD113" s="28"/>
      <c r="TZE113" s="28"/>
      <c r="TZF113" s="52"/>
      <c r="TZG113" s="28"/>
      <c r="TZH113" s="28"/>
      <c r="TZI113" s="28"/>
      <c r="TZJ113" s="28"/>
      <c r="TZK113" s="52"/>
      <c r="TZL113" s="51"/>
      <c r="TZM113" s="51"/>
      <c r="TZN113" s="51"/>
      <c r="TZO113" s="47"/>
      <c r="TZP113" s="52"/>
      <c r="TZQ113" s="52"/>
      <c r="TZR113" s="52"/>
      <c r="TZS113" s="28"/>
      <c r="TZT113" s="28"/>
      <c r="TZU113" s="28"/>
      <c r="TZV113" s="52"/>
      <c r="TZW113" s="28"/>
      <c r="TZX113" s="28"/>
      <c r="TZY113" s="28"/>
      <c r="TZZ113" s="28"/>
      <c r="UAA113" s="52"/>
      <c r="UAB113" s="51"/>
      <c r="UAC113" s="51"/>
      <c r="UAD113" s="51"/>
      <c r="UAE113" s="47"/>
      <c r="UAF113" s="52"/>
      <c r="UAG113" s="52"/>
      <c r="UAH113" s="52"/>
      <c r="UAI113" s="28"/>
      <c r="UAJ113" s="28"/>
      <c r="UAK113" s="28"/>
      <c r="UAL113" s="52"/>
      <c r="UAM113" s="28"/>
      <c r="UAN113" s="28"/>
      <c r="UAO113" s="28"/>
      <c r="UAP113" s="28"/>
      <c r="UAQ113" s="52"/>
      <c r="UAR113" s="51"/>
      <c r="UAS113" s="51"/>
      <c r="UAT113" s="51"/>
      <c r="UAU113" s="47"/>
      <c r="UAV113" s="52"/>
      <c r="UAW113" s="52"/>
      <c r="UAX113" s="52"/>
      <c r="UAY113" s="28"/>
      <c r="UAZ113" s="28"/>
      <c r="UBA113" s="28"/>
      <c r="UBB113" s="52"/>
      <c r="UBC113" s="28"/>
      <c r="UBD113" s="28"/>
      <c r="UBE113" s="28"/>
      <c r="UBF113" s="28"/>
      <c r="UBG113" s="52"/>
      <c r="UBH113" s="51"/>
      <c r="UBI113" s="51"/>
      <c r="UBJ113" s="51"/>
      <c r="UBK113" s="47"/>
      <c r="UBL113" s="52"/>
      <c r="UBM113" s="52"/>
      <c r="UBN113" s="52"/>
      <c r="UBO113" s="28"/>
      <c r="UBP113" s="28"/>
      <c r="UBQ113" s="28"/>
      <c r="UBR113" s="52"/>
      <c r="UBS113" s="28"/>
      <c r="UBT113" s="28"/>
      <c r="UBU113" s="28"/>
      <c r="UBV113" s="28"/>
      <c r="UBW113" s="52"/>
      <c r="UBX113" s="51"/>
      <c r="UBY113" s="51"/>
      <c r="UBZ113" s="51"/>
      <c r="UCA113" s="47"/>
      <c r="UCB113" s="52"/>
      <c r="UCC113" s="52"/>
      <c r="UCD113" s="52"/>
      <c r="UCE113" s="28"/>
      <c r="UCF113" s="28"/>
      <c r="UCG113" s="28"/>
      <c r="UCH113" s="52"/>
      <c r="UCI113" s="28"/>
      <c r="UCJ113" s="28"/>
      <c r="UCK113" s="28"/>
      <c r="UCL113" s="28"/>
      <c r="UCM113" s="52"/>
      <c r="UCN113" s="51"/>
      <c r="UCO113" s="51"/>
      <c r="UCP113" s="51"/>
      <c r="UCQ113" s="47"/>
      <c r="UCR113" s="52"/>
      <c r="UCS113" s="52"/>
      <c r="UCT113" s="52"/>
      <c r="UCU113" s="28"/>
      <c r="UCV113" s="28"/>
      <c r="UCW113" s="28"/>
      <c r="UCX113" s="52"/>
      <c r="UCY113" s="28"/>
      <c r="UCZ113" s="28"/>
      <c r="UDA113" s="28"/>
      <c r="UDB113" s="28"/>
      <c r="UDC113" s="52"/>
      <c r="UDD113" s="51"/>
      <c r="UDE113" s="51"/>
      <c r="UDF113" s="51"/>
      <c r="UDG113" s="47"/>
      <c r="UDH113" s="52"/>
      <c r="UDI113" s="52"/>
      <c r="UDJ113" s="52"/>
      <c r="UDK113" s="28"/>
      <c r="UDL113" s="28"/>
      <c r="UDM113" s="28"/>
      <c r="UDN113" s="52"/>
      <c r="UDO113" s="28"/>
      <c r="UDP113" s="28"/>
      <c r="UDQ113" s="28"/>
      <c r="UDR113" s="28"/>
      <c r="UDS113" s="52"/>
      <c r="UDT113" s="51"/>
      <c r="UDU113" s="51"/>
      <c r="UDV113" s="51"/>
      <c r="UDW113" s="47"/>
      <c r="UDX113" s="52"/>
      <c r="UDY113" s="52"/>
      <c r="UDZ113" s="52"/>
      <c r="UEA113" s="28"/>
      <c r="UEB113" s="28"/>
      <c r="UEC113" s="28"/>
      <c r="UED113" s="52"/>
      <c r="UEE113" s="28"/>
      <c r="UEF113" s="28"/>
      <c r="UEG113" s="28"/>
      <c r="UEH113" s="28"/>
      <c r="UEI113" s="52"/>
      <c r="UEJ113" s="51"/>
      <c r="UEK113" s="51"/>
      <c r="UEL113" s="51"/>
      <c r="UEM113" s="47"/>
      <c r="UEN113" s="52"/>
      <c r="UEO113" s="52"/>
      <c r="UEP113" s="52"/>
      <c r="UEQ113" s="28"/>
      <c r="UER113" s="28"/>
      <c r="UES113" s="28"/>
      <c r="UET113" s="52"/>
      <c r="UEU113" s="28"/>
      <c r="UEV113" s="28"/>
      <c r="UEW113" s="28"/>
      <c r="UEX113" s="28"/>
      <c r="UEY113" s="52"/>
      <c r="UEZ113" s="51"/>
      <c r="UFA113" s="51"/>
      <c r="UFB113" s="51"/>
      <c r="UFC113" s="47"/>
      <c r="UFD113" s="52"/>
      <c r="UFE113" s="52"/>
      <c r="UFF113" s="52"/>
      <c r="UFG113" s="28"/>
      <c r="UFH113" s="28"/>
      <c r="UFI113" s="28"/>
      <c r="UFJ113" s="52"/>
      <c r="UFK113" s="28"/>
      <c r="UFL113" s="28"/>
      <c r="UFM113" s="28"/>
      <c r="UFN113" s="28"/>
      <c r="UFO113" s="52"/>
      <c r="UFP113" s="51"/>
      <c r="UFQ113" s="51"/>
      <c r="UFR113" s="51"/>
      <c r="UFS113" s="47"/>
      <c r="UFT113" s="52"/>
      <c r="UFU113" s="52"/>
      <c r="UFV113" s="52"/>
      <c r="UFW113" s="28"/>
      <c r="UFX113" s="28"/>
      <c r="UFY113" s="28"/>
      <c r="UFZ113" s="52"/>
      <c r="UGA113" s="28"/>
      <c r="UGB113" s="28"/>
      <c r="UGC113" s="28"/>
      <c r="UGD113" s="28"/>
      <c r="UGE113" s="52"/>
      <c r="UGF113" s="51"/>
      <c r="UGG113" s="51"/>
      <c r="UGH113" s="51"/>
      <c r="UGI113" s="47"/>
      <c r="UGJ113" s="52"/>
      <c r="UGK113" s="52"/>
      <c r="UGL113" s="52"/>
      <c r="UGM113" s="28"/>
      <c r="UGN113" s="28"/>
      <c r="UGO113" s="28"/>
      <c r="UGP113" s="52"/>
      <c r="UGQ113" s="28"/>
      <c r="UGR113" s="28"/>
      <c r="UGS113" s="28"/>
      <c r="UGT113" s="28"/>
      <c r="UGU113" s="52"/>
      <c r="UGV113" s="51"/>
      <c r="UGW113" s="51"/>
      <c r="UGX113" s="51"/>
      <c r="UGY113" s="47"/>
      <c r="UGZ113" s="52"/>
      <c r="UHA113" s="52"/>
      <c r="UHB113" s="52"/>
      <c r="UHC113" s="28"/>
      <c r="UHD113" s="28"/>
      <c r="UHE113" s="28"/>
      <c r="UHF113" s="52"/>
      <c r="UHG113" s="28"/>
      <c r="UHH113" s="28"/>
      <c r="UHI113" s="28"/>
      <c r="UHJ113" s="28"/>
      <c r="UHK113" s="52"/>
      <c r="UHL113" s="51"/>
      <c r="UHM113" s="51"/>
      <c r="UHN113" s="51"/>
      <c r="UHO113" s="47"/>
      <c r="UHP113" s="52"/>
      <c r="UHQ113" s="52"/>
      <c r="UHR113" s="52"/>
      <c r="UHS113" s="28"/>
      <c r="UHT113" s="28"/>
      <c r="UHU113" s="28"/>
      <c r="UHV113" s="52"/>
      <c r="UHW113" s="28"/>
      <c r="UHX113" s="28"/>
      <c r="UHY113" s="28"/>
      <c r="UHZ113" s="28"/>
      <c r="UIA113" s="52"/>
      <c r="UIB113" s="51"/>
      <c r="UIC113" s="51"/>
      <c r="UID113" s="51"/>
      <c r="UIE113" s="47"/>
      <c r="UIF113" s="52"/>
      <c r="UIG113" s="52"/>
      <c r="UIH113" s="52"/>
      <c r="UII113" s="28"/>
      <c r="UIJ113" s="28"/>
      <c r="UIK113" s="28"/>
      <c r="UIL113" s="52"/>
      <c r="UIM113" s="28"/>
      <c r="UIN113" s="28"/>
      <c r="UIO113" s="28"/>
      <c r="UIP113" s="28"/>
      <c r="UIQ113" s="52"/>
      <c r="UIR113" s="51"/>
      <c r="UIS113" s="51"/>
      <c r="UIT113" s="51"/>
      <c r="UIU113" s="47"/>
      <c r="UIV113" s="52"/>
      <c r="UIW113" s="52"/>
      <c r="UIX113" s="52"/>
      <c r="UIY113" s="28"/>
      <c r="UIZ113" s="28"/>
      <c r="UJA113" s="28"/>
      <c r="UJB113" s="52"/>
      <c r="UJC113" s="28"/>
      <c r="UJD113" s="28"/>
      <c r="UJE113" s="28"/>
      <c r="UJF113" s="28"/>
      <c r="UJG113" s="52"/>
      <c r="UJH113" s="51"/>
      <c r="UJI113" s="51"/>
      <c r="UJJ113" s="51"/>
      <c r="UJK113" s="47"/>
      <c r="UJL113" s="52"/>
      <c r="UJM113" s="52"/>
      <c r="UJN113" s="52"/>
      <c r="UJO113" s="28"/>
      <c r="UJP113" s="28"/>
      <c r="UJQ113" s="28"/>
      <c r="UJR113" s="52"/>
      <c r="UJS113" s="28"/>
      <c r="UJT113" s="28"/>
      <c r="UJU113" s="28"/>
      <c r="UJV113" s="28"/>
      <c r="UJW113" s="52"/>
      <c r="UJX113" s="51"/>
      <c r="UJY113" s="51"/>
      <c r="UJZ113" s="51"/>
      <c r="UKA113" s="47"/>
      <c r="UKB113" s="52"/>
      <c r="UKC113" s="52"/>
      <c r="UKD113" s="52"/>
      <c r="UKE113" s="28"/>
      <c r="UKF113" s="28"/>
      <c r="UKG113" s="28"/>
      <c r="UKH113" s="52"/>
      <c r="UKI113" s="28"/>
      <c r="UKJ113" s="28"/>
      <c r="UKK113" s="28"/>
      <c r="UKL113" s="28"/>
      <c r="UKM113" s="52"/>
      <c r="UKN113" s="51"/>
      <c r="UKO113" s="51"/>
      <c r="UKP113" s="51"/>
      <c r="UKQ113" s="47"/>
      <c r="UKR113" s="52"/>
      <c r="UKS113" s="52"/>
      <c r="UKT113" s="52"/>
      <c r="UKU113" s="28"/>
      <c r="UKV113" s="28"/>
      <c r="UKW113" s="28"/>
      <c r="UKX113" s="52"/>
      <c r="UKY113" s="28"/>
      <c r="UKZ113" s="28"/>
      <c r="ULA113" s="28"/>
      <c r="ULB113" s="28"/>
      <c r="ULC113" s="52"/>
      <c r="ULD113" s="51"/>
      <c r="ULE113" s="51"/>
      <c r="ULF113" s="51"/>
      <c r="ULG113" s="47"/>
      <c r="ULH113" s="52"/>
      <c r="ULI113" s="52"/>
      <c r="ULJ113" s="52"/>
      <c r="ULK113" s="28"/>
      <c r="ULL113" s="28"/>
      <c r="ULM113" s="28"/>
      <c r="ULN113" s="52"/>
      <c r="ULO113" s="28"/>
      <c r="ULP113" s="28"/>
      <c r="ULQ113" s="28"/>
      <c r="ULR113" s="28"/>
      <c r="ULS113" s="52"/>
      <c r="ULT113" s="51"/>
      <c r="ULU113" s="51"/>
      <c r="ULV113" s="51"/>
      <c r="ULW113" s="47"/>
      <c r="ULX113" s="52"/>
      <c r="ULY113" s="52"/>
      <c r="ULZ113" s="52"/>
      <c r="UMA113" s="28"/>
      <c r="UMB113" s="28"/>
      <c r="UMC113" s="28"/>
      <c r="UMD113" s="52"/>
      <c r="UME113" s="28"/>
      <c r="UMF113" s="28"/>
      <c r="UMG113" s="28"/>
      <c r="UMH113" s="28"/>
      <c r="UMI113" s="52"/>
      <c r="UMJ113" s="51"/>
      <c r="UMK113" s="51"/>
      <c r="UML113" s="51"/>
      <c r="UMM113" s="47"/>
      <c r="UMN113" s="52"/>
      <c r="UMO113" s="52"/>
      <c r="UMP113" s="52"/>
      <c r="UMQ113" s="28"/>
      <c r="UMR113" s="28"/>
      <c r="UMS113" s="28"/>
      <c r="UMT113" s="52"/>
      <c r="UMU113" s="28"/>
      <c r="UMV113" s="28"/>
      <c r="UMW113" s="28"/>
      <c r="UMX113" s="28"/>
      <c r="UMY113" s="52"/>
      <c r="UMZ113" s="51"/>
      <c r="UNA113" s="51"/>
      <c r="UNB113" s="51"/>
      <c r="UNC113" s="47"/>
      <c r="UND113" s="52"/>
      <c r="UNE113" s="52"/>
      <c r="UNF113" s="52"/>
      <c r="UNG113" s="28"/>
      <c r="UNH113" s="28"/>
      <c r="UNI113" s="28"/>
      <c r="UNJ113" s="52"/>
      <c r="UNK113" s="28"/>
      <c r="UNL113" s="28"/>
      <c r="UNM113" s="28"/>
      <c r="UNN113" s="28"/>
      <c r="UNO113" s="52"/>
      <c r="UNP113" s="51"/>
      <c r="UNQ113" s="51"/>
      <c r="UNR113" s="51"/>
      <c r="UNS113" s="47"/>
      <c r="UNT113" s="52"/>
      <c r="UNU113" s="52"/>
      <c r="UNV113" s="52"/>
      <c r="UNW113" s="28"/>
      <c r="UNX113" s="28"/>
      <c r="UNY113" s="28"/>
      <c r="UNZ113" s="52"/>
      <c r="UOA113" s="28"/>
      <c r="UOB113" s="28"/>
      <c r="UOC113" s="28"/>
      <c r="UOD113" s="28"/>
      <c r="UOE113" s="52"/>
      <c r="UOF113" s="51"/>
      <c r="UOG113" s="51"/>
      <c r="UOH113" s="51"/>
      <c r="UOI113" s="47"/>
      <c r="UOJ113" s="52"/>
      <c r="UOK113" s="52"/>
      <c r="UOL113" s="52"/>
      <c r="UOM113" s="28"/>
      <c r="UON113" s="28"/>
      <c r="UOO113" s="28"/>
      <c r="UOP113" s="52"/>
      <c r="UOQ113" s="28"/>
      <c r="UOR113" s="28"/>
      <c r="UOS113" s="28"/>
      <c r="UOT113" s="28"/>
      <c r="UOU113" s="52"/>
      <c r="UOV113" s="51"/>
      <c r="UOW113" s="51"/>
      <c r="UOX113" s="51"/>
      <c r="UOY113" s="47"/>
      <c r="UOZ113" s="52"/>
      <c r="UPA113" s="52"/>
      <c r="UPB113" s="52"/>
      <c r="UPC113" s="28"/>
      <c r="UPD113" s="28"/>
      <c r="UPE113" s="28"/>
      <c r="UPF113" s="52"/>
      <c r="UPG113" s="28"/>
      <c r="UPH113" s="28"/>
      <c r="UPI113" s="28"/>
      <c r="UPJ113" s="28"/>
      <c r="UPK113" s="52"/>
      <c r="UPL113" s="51"/>
      <c r="UPM113" s="51"/>
      <c r="UPN113" s="51"/>
      <c r="UPO113" s="47"/>
      <c r="UPP113" s="52"/>
      <c r="UPQ113" s="52"/>
      <c r="UPR113" s="52"/>
      <c r="UPS113" s="28"/>
      <c r="UPT113" s="28"/>
      <c r="UPU113" s="28"/>
      <c r="UPV113" s="52"/>
      <c r="UPW113" s="28"/>
      <c r="UPX113" s="28"/>
      <c r="UPY113" s="28"/>
      <c r="UPZ113" s="28"/>
      <c r="UQA113" s="52"/>
      <c r="UQB113" s="51"/>
      <c r="UQC113" s="51"/>
      <c r="UQD113" s="51"/>
      <c r="UQE113" s="47"/>
      <c r="UQF113" s="52"/>
      <c r="UQG113" s="52"/>
      <c r="UQH113" s="52"/>
      <c r="UQI113" s="28"/>
      <c r="UQJ113" s="28"/>
      <c r="UQK113" s="28"/>
      <c r="UQL113" s="52"/>
      <c r="UQM113" s="28"/>
      <c r="UQN113" s="28"/>
      <c r="UQO113" s="28"/>
      <c r="UQP113" s="28"/>
      <c r="UQQ113" s="52"/>
      <c r="UQR113" s="51"/>
      <c r="UQS113" s="51"/>
      <c r="UQT113" s="51"/>
      <c r="UQU113" s="47"/>
      <c r="UQV113" s="52"/>
      <c r="UQW113" s="52"/>
      <c r="UQX113" s="52"/>
      <c r="UQY113" s="28"/>
      <c r="UQZ113" s="28"/>
      <c r="URA113" s="28"/>
      <c r="URB113" s="52"/>
      <c r="URC113" s="28"/>
      <c r="URD113" s="28"/>
      <c r="URE113" s="28"/>
      <c r="URF113" s="28"/>
      <c r="URG113" s="52"/>
      <c r="URH113" s="51"/>
      <c r="URI113" s="51"/>
      <c r="URJ113" s="51"/>
      <c r="URK113" s="47"/>
      <c r="URL113" s="52"/>
      <c r="URM113" s="52"/>
      <c r="URN113" s="52"/>
      <c r="URO113" s="28"/>
      <c r="URP113" s="28"/>
      <c r="URQ113" s="28"/>
      <c r="URR113" s="52"/>
      <c r="URS113" s="28"/>
      <c r="URT113" s="28"/>
      <c r="URU113" s="28"/>
      <c r="URV113" s="28"/>
      <c r="URW113" s="52"/>
      <c r="URX113" s="51"/>
      <c r="URY113" s="51"/>
      <c r="URZ113" s="51"/>
      <c r="USA113" s="47"/>
      <c r="USB113" s="52"/>
      <c r="USC113" s="52"/>
      <c r="USD113" s="52"/>
      <c r="USE113" s="28"/>
      <c r="USF113" s="28"/>
      <c r="USG113" s="28"/>
      <c r="USH113" s="52"/>
      <c r="USI113" s="28"/>
      <c r="USJ113" s="28"/>
      <c r="USK113" s="28"/>
      <c r="USL113" s="28"/>
      <c r="USM113" s="52"/>
      <c r="USN113" s="51"/>
      <c r="USO113" s="51"/>
      <c r="USP113" s="51"/>
      <c r="USQ113" s="47"/>
      <c r="USR113" s="52"/>
      <c r="USS113" s="52"/>
      <c r="UST113" s="52"/>
      <c r="USU113" s="28"/>
      <c r="USV113" s="28"/>
      <c r="USW113" s="28"/>
      <c r="USX113" s="52"/>
      <c r="USY113" s="28"/>
      <c r="USZ113" s="28"/>
      <c r="UTA113" s="28"/>
      <c r="UTB113" s="28"/>
      <c r="UTC113" s="52"/>
      <c r="UTD113" s="51"/>
      <c r="UTE113" s="51"/>
      <c r="UTF113" s="51"/>
      <c r="UTG113" s="47"/>
      <c r="UTH113" s="52"/>
      <c r="UTI113" s="52"/>
      <c r="UTJ113" s="52"/>
      <c r="UTK113" s="28"/>
      <c r="UTL113" s="28"/>
      <c r="UTM113" s="28"/>
      <c r="UTN113" s="52"/>
      <c r="UTO113" s="28"/>
      <c r="UTP113" s="28"/>
      <c r="UTQ113" s="28"/>
      <c r="UTR113" s="28"/>
      <c r="UTS113" s="52"/>
      <c r="UTT113" s="51"/>
      <c r="UTU113" s="51"/>
      <c r="UTV113" s="51"/>
      <c r="UTW113" s="47"/>
      <c r="UTX113" s="52"/>
      <c r="UTY113" s="52"/>
      <c r="UTZ113" s="52"/>
      <c r="UUA113" s="28"/>
      <c r="UUB113" s="28"/>
      <c r="UUC113" s="28"/>
      <c r="UUD113" s="52"/>
      <c r="UUE113" s="28"/>
      <c r="UUF113" s="28"/>
      <c r="UUG113" s="28"/>
      <c r="UUH113" s="28"/>
      <c r="UUI113" s="52"/>
      <c r="UUJ113" s="51"/>
      <c r="UUK113" s="51"/>
      <c r="UUL113" s="51"/>
      <c r="UUM113" s="47"/>
      <c r="UUN113" s="52"/>
      <c r="UUO113" s="52"/>
      <c r="UUP113" s="52"/>
      <c r="UUQ113" s="28"/>
      <c r="UUR113" s="28"/>
      <c r="UUS113" s="28"/>
      <c r="UUT113" s="52"/>
      <c r="UUU113" s="28"/>
      <c r="UUV113" s="28"/>
      <c r="UUW113" s="28"/>
      <c r="UUX113" s="28"/>
      <c r="UUY113" s="52"/>
      <c r="UUZ113" s="51"/>
      <c r="UVA113" s="51"/>
      <c r="UVB113" s="51"/>
      <c r="UVC113" s="47"/>
      <c r="UVD113" s="52"/>
      <c r="UVE113" s="52"/>
      <c r="UVF113" s="52"/>
      <c r="UVG113" s="28"/>
      <c r="UVH113" s="28"/>
      <c r="UVI113" s="28"/>
      <c r="UVJ113" s="52"/>
      <c r="UVK113" s="28"/>
      <c r="UVL113" s="28"/>
      <c r="UVM113" s="28"/>
      <c r="UVN113" s="28"/>
      <c r="UVO113" s="52"/>
      <c r="UVP113" s="51"/>
      <c r="UVQ113" s="51"/>
      <c r="UVR113" s="51"/>
      <c r="UVS113" s="47"/>
      <c r="UVT113" s="52"/>
      <c r="UVU113" s="52"/>
      <c r="UVV113" s="52"/>
      <c r="UVW113" s="28"/>
      <c r="UVX113" s="28"/>
      <c r="UVY113" s="28"/>
      <c r="UVZ113" s="52"/>
      <c r="UWA113" s="28"/>
      <c r="UWB113" s="28"/>
      <c r="UWC113" s="28"/>
      <c r="UWD113" s="28"/>
      <c r="UWE113" s="52"/>
      <c r="UWF113" s="51"/>
      <c r="UWG113" s="51"/>
      <c r="UWH113" s="51"/>
      <c r="UWI113" s="47"/>
      <c r="UWJ113" s="52"/>
      <c r="UWK113" s="52"/>
      <c r="UWL113" s="52"/>
      <c r="UWM113" s="28"/>
      <c r="UWN113" s="28"/>
      <c r="UWO113" s="28"/>
      <c r="UWP113" s="52"/>
      <c r="UWQ113" s="28"/>
      <c r="UWR113" s="28"/>
      <c r="UWS113" s="28"/>
      <c r="UWT113" s="28"/>
      <c r="UWU113" s="52"/>
      <c r="UWV113" s="51"/>
      <c r="UWW113" s="51"/>
      <c r="UWX113" s="51"/>
      <c r="UWY113" s="47"/>
      <c r="UWZ113" s="52"/>
      <c r="UXA113" s="52"/>
      <c r="UXB113" s="52"/>
      <c r="UXC113" s="28"/>
      <c r="UXD113" s="28"/>
      <c r="UXE113" s="28"/>
      <c r="UXF113" s="52"/>
      <c r="UXG113" s="28"/>
      <c r="UXH113" s="28"/>
      <c r="UXI113" s="28"/>
      <c r="UXJ113" s="28"/>
      <c r="UXK113" s="52"/>
      <c r="UXL113" s="51"/>
      <c r="UXM113" s="51"/>
      <c r="UXN113" s="51"/>
      <c r="UXO113" s="47"/>
      <c r="UXP113" s="52"/>
      <c r="UXQ113" s="52"/>
      <c r="UXR113" s="52"/>
      <c r="UXS113" s="28"/>
      <c r="UXT113" s="28"/>
      <c r="UXU113" s="28"/>
      <c r="UXV113" s="52"/>
      <c r="UXW113" s="28"/>
      <c r="UXX113" s="28"/>
      <c r="UXY113" s="28"/>
      <c r="UXZ113" s="28"/>
      <c r="UYA113" s="52"/>
      <c r="UYB113" s="51"/>
      <c r="UYC113" s="51"/>
      <c r="UYD113" s="51"/>
      <c r="UYE113" s="47"/>
      <c r="UYF113" s="52"/>
      <c r="UYG113" s="52"/>
      <c r="UYH113" s="52"/>
      <c r="UYI113" s="28"/>
      <c r="UYJ113" s="28"/>
      <c r="UYK113" s="28"/>
      <c r="UYL113" s="52"/>
      <c r="UYM113" s="28"/>
      <c r="UYN113" s="28"/>
      <c r="UYO113" s="28"/>
      <c r="UYP113" s="28"/>
      <c r="UYQ113" s="52"/>
      <c r="UYR113" s="51"/>
      <c r="UYS113" s="51"/>
      <c r="UYT113" s="51"/>
      <c r="UYU113" s="47"/>
      <c r="UYV113" s="52"/>
      <c r="UYW113" s="52"/>
      <c r="UYX113" s="52"/>
      <c r="UYY113" s="28"/>
      <c r="UYZ113" s="28"/>
      <c r="UZA113" s="28"/>
      <c r="UZB113" s="52"/>
      <c r="UZC113" s="28"/>
      <c r="UZD113" s="28"/>
      <c r="UZE113" s="28"/>
      <c r="UZF113" s="28"/>
      <c r="UZG113" s="52"/>
      <c r="UZH113" s="51"/>
      <c r="UZI113" s="51"/>
      <c r="UZJ113" s="51"/>
      <c r="UZK113" s="47"/>
      <c r="UZL113" s="52"/>
      <c r="UZM113" s="52"/>
      <c r="UZN113" s="52"/>
      <c r="UZO113" s="28"/>
      <c r="UZP113" s="28"/>
      <c r="UZQ113" s="28"/>
      <c r="UZR113" s="52"/>
      <c r="UZS113" s="28"/>
      <c r="UZT113" s="28"/>
      <c r="UZU113" s="28"/>
      <c r="UZV113" s="28"/>
      <c r="UZW113" s="52"/>
      <c r="UZX113" s="51"/>
      <c r="UZY113" s="51"/>
      <c r="UZZ113" s="51"/>
      <c r="VAA113" s="47"/>
      <c r="VAB113" s="52"/>
      <c r="VAC113" s="52"/>
      <c r="VAD113" s="52"/>
      <c r="VAE113" s="28"/>
      <c r="VAF113" s="28"/>
      <c r="VAG113" s="28"/>
      <c r="VAH113" s="52"/>
      <c r="VAI113" s="28"/>
      <c r="VAJ113" s="28"/>
      <c r="VAK113" s="28"/>
      <c r="VAL113" s="28"/>
      <c r="VAM113" s="52"/>
      <c r="VAN113" s="51"/>
      <c r="VAO113" s="51"/>
      <c r="VAP113" s="51"/>
      <c r="VAQ113" s="47"/>
      <c r="VAR113" s="52"/>
      <c r="VAS113" s="52"/>
      <c r="VAT113" s="52"/>
      <c r="VAU113" s="28"/>
      <c r="VAV113" s="28"/>
      <c r="VAW113" s="28"/>
      <c r="VAX113" s="52"/>
      <c r="VAY113" s="28"/>
      <c r="VAZ113" s="28"/>
      <c r="VBA113" s="28"/>
      <c r="VBB113" s="28"/>
      <c r="VBC113" s="52"/>
      <c r="VBD113" s="51"/>
      <c r="VBE113" s="51"/>
      <c r="VBF113" s="51"/>
      <c r="VBG113" s="47"/>
      <c r="VBH113" s="52"/>
      <c r="VBI113" s="52"/>
      <c r="VBJ113" s="52"/>
      <c r="VBK113" s="28"/>
      <c r="VBL113" s="28"/>
      <c r="VBM113" s="28"/>
      <c r="VBN113" s="52"/>
      <c r="VBO113" s="28"/>
      <c r="VBP113" s="28"/>
      <c r="VBQ113" s="28"/>
      <c r="VBR113" s="28"/>
      <c r="VBS113" s="52"/>
      <c r="VBT113" s="51"/>
      <c r="VBU113" s="51"/>
      <c r="VBV113" s="51"/>
      <c r="VBW113" s="47"/>
      <c r="VBX113" s="52"/>
      <c r="VBY113" s="52"/>
      <c r="VBZ113" s="52"/>
      <c r="VCA113" s="28"/>
      <c r="VCB113" s="28"/>
      <c r="VCC113" s="28"/>
      <c r="VCD113" s="52"/>
      <c r="VCE113" s="28"/>
      <c r="VCF113" s="28"/>
      <c r="VCG113" s="28"/>
      <c r="VCH113" s="28"/>
      <c r="VCI113" s="52"/>
      <c r="VCJ113" s="51"/>
      <c r="VCK113" s="51"/>
      <c r="VCL113" s="51"/>
      <c r="VCM113" s="47"/>
      <c r="VCN113" s="52"/>
      <c r="VCO113" s="52"/>
      <c r="VCP113" s="52"/>
      <c r="VCQ113" s="28"/>
      <c r="VCR113" s="28"/>
      <c r="VCS113" s="28"/>
      <c r="VCT113" s="52"/>
      <c r="VCU113" s="28"/>
      <c r="VCV113" s="28"/>
      <c r="VCW113" s="28"/>
      <c r="VCX113" s="28"/>
      <c r="VCY113" s="52"/>
      <c r="VCZ113" s="51"/>
      <c r="VDA113" s="51"/>
      <c r="VDB113" s="51"/>
      <c r="VDC113" s="47"/>
      <c r="VDD113" s="52"/>
      <c r="VDE113" s="52"/>
      <c r="VDF113" s="52"/>
      <c r="VDG113" s="28"/>
      <c r="VDH113" s="28"/>
      <c r="VDI113" s="28"/>
      <c r="VDJ113" s="52"/>
      <c r="VDK113" s="28"/>
      <c r="VDL113" s="28"/>
      <c r="VDM113" s="28"/>
      <c r="VDN113" s="28"/>
      <c r="VDO113" s="52"/>
      <c r="VDP113" s="51"/>
      <c r="VDQ113" s="51"/>
      <c r="VDR113" s="51"/>
      <c r="VDS113" s="47"/>
      <c r="VDT113" s="52"/>
      <c r="VDU113" s="52"/>
      <c r="VDV113" s="52"/>
      <c r="VDW113" s="28"/>
      <c r="VDX113" s="28"/>
      <c r="VDY113" s="28"/>
      <c r="VDZ113" s="52"/>
      <c r="VEA113" s="28"/>
      <c r="VEB113" s="28"/>
      <c r="VEC113" s="28"/>
      <c r="VED113" s="28"/>
      <c r="VEE113" s="52"/>
      <c r="VEF113" s="51"/>
      <c r="VEG113" s="51"/>
      <c r="VEH113" s="51"/>
      <c r="VEI113" s="47"/>
      <c r="VEJ113" s="52"/>
      <c r="VEK113" s="52"/>
      <c r="VEL113" s="52"/>
      <c r="VEM113" s="28"/>
      <c r="VEN113" s="28"/>
      <c r="VEO113" s="28"/>
      <c r="VEP113" s="52"/>
      <c r="VEQ113" s="28"/>
      <c r="VER113" s="28"/>
      <c r="VES113" s="28"/>
      <c r="VET113" s="28"/>
      <c r="VEU113" s="52"/>
      <c r="VEV113" s="51"/>
      <c r="VEW113" s="51"/>
      <c r="VEX113" s="51"/>
      <c r="VEY113" s="47"/>
      <c r="VEZ113" s="52"/>
      <c r="VFA113" s="52"/>
      <c r="VFB113" s="52"/>
      <c r="VFC113" s="28"/>
      <c r="VFD113" s="28"/>
      <c r="VFE113" s="28"/>
      <c r="VFF113" s="52"/>
      <c r="VFG113" s="28"/>
      <c r="VFH113" s="28"/>
      <c r="VFI113" s="28"/>
      <c r="VFJ113" s="28"/>
      <c r="VFK113" s="52"/>
      <c r="VFL113" s="51"/>
      <c r="VFM113" s="51"/>
      <c r="VFN113" s="51"/>
      <c r="VFO113" s="47"/>
      <c r="VFP113" s="52"/>
      <c r="VFQ113" s="52"/>
      <c r="VFR113" s="52"/>
      <c r="VFS113" s="28"/>
      <c r="VFT113" s="28"/>
      <c r="VFU113" s="28"/>
      <c r="VFV113" s="52"/>
      <c r="VFW113" s="28"/>
      <c r="VFX113" s="28"/>
      <c r="VFY113" s="28"/>
      <c r="VFZ113" s="28"/>
      <c r="VGA113" s="52"/>
      <c r="VGB113" s="51"/>
      <c r="VGC113" s="51"/>
      <c r="VGD113" s="51"/>
      <c r="VGE113" s="47"/>
      <c r="VGF113" s="52"/>
      <c r="VGG113" s="52"/>
      <c r="VGH113" s="52"/>
      <c r="VGI113" s="28"/>
      <c r="VGJ113" s="28"/>
      <c r="VGK113" s="28"/>
      <c r="VGL113" s="52"/>
      <c r="VGM113" s="28"/>
      <c r="VGN113" s="28"/>
      <c r="VGO113" s="28"/>
      <c r="VGP113" s="28"/>
      <c r="VGQ113" s="52"/>
      <c r="VGR113" s="51"/>
      <c r="VGS113" s="51"/>
      <c r="VGT113" s="51"/>
      <c r="VGU113" s="47"/>
      <c r="VGV113" s="52"/>
      <c r="VGW113" s="52"/>
      <c r="VGX113" s="52"/>
      <c r="VGY113" s="28"/>
      <c r="VGZ113" s="28"/>
      <c r="VHA113" s="28"/>
      <c r="VHB113" s="52"/>
      <c r="VHC113" s="28"/>
      <c r="VHD113" s="28"/>
      <c r="VHE113" s="28"/>
      <c r="VHF113" s="28"/>
      <c r="VHG113" s="52"/>
      <c r="VHH113" s="51"/>
      <c r="VHI113" s="51"/>
      <c r="VHJ113" s="51"/>
      <c r="VHK113" s="47"/>
      <c r="VHL113" s="52"/>
      <c r="VHM113" s="52"/>
      <c r="VHN113" s="52"/>
      <c r="VHO113" s="28"/>
      <c r="VHP113" s="28"/>
      <c r="VHQ113" s="28"/>
      <c r="VHR113" s="52"/>
      <c r="VHS113" s="28"/>
      <c r="VHT113" s="28"/>
      <c r="VHU113" s="28"/>
      <c r="VHV113" s="28"/>
      <c r="VHW113" s="52"/>
      <c r="VHX113" s="51"/>
      <c r="VHY113" s="51"/>
      <c r="VHZ113" s="51"/>
      <c r="VIA113" s="47"/>
      <c r="VIB113" s="52"/>
      <c r="VIC113" s="52"/>
      <c r="VID113" s="52"/>
      <c r="VIE113" s="28"/>
      <c r="VIF113" s="28"/>
      <c r="VIG113" s="28"/>
      <c r="VIH113" s="52"/>
      <c r="VII113" s="28"/>
      <c r="VIJ113" s="28"/>
      <c r="VIK113" s="28"/>
      <c r="VIL113" s="28"/>
      <c r="VIM113" s="52"/>
      <c r="VIN113" s="51"/>
      <c r="VIO113" s="51"/>
      <c r="VIP113" s="51"/>
      <c r="VIQ113" s="47"/>
      <c r="VIR113" s="52"/>
      <c r="VIS113" s="52"/>
      <c r="VIT113" s="52"/>
      <c r="VIU113" s="28"/>
      <c r="VIV113" s="28"/>
      <c r="VIW113" s="28"/>
      <c r="VIX113" s="52"/>
      <c r="VIY113" s="28"/>
      <c r="VIZ113" s="28"/>
      <c r="VJA113" s="28"/>
      <c r="VJB113" s="28"/>
      <c r="VJC113" s="52"/>
      <c r="VJD113" s="51"/>
      <c r="VJE113" s="51"/>
      <c r="VJF113" s="51"/>
      <c r="VJG113" s="47"/>
      <c r="VJH113" s="52"/>
      <c r="VJI113" s="52"/>
      <c r="VJJ113" s="52"/>
      <c r="VJK113" s="28"/>
      <c r="VJL113" s="28"/>
      <c r="VJM113" s="28"/>
      <c r="VJN113" s="52"/>
      <c r="VJO113" s="28"/>
      <c r="VJP113" s="28"/>
      <c r="VJQ113" s="28"/>
      <c r="VJR113" s="28"/>
      <c r="VJS113" s="52"/>
      <c r="VJT113" s="51"/>
      <c r="VJU113" s="51"/>
      <c r="VJV113" s="51"/>
      <c r="VJW113" s="47"/>
      <c r="VJX113" s="52"/>
      <c r="VJY113" s="52"/>
      <c r="VJZ113" s="52"/>
      <c r="VKA113" s="28"/>
      <c r="VKB113" s="28"/>
      <c r="VKC113" s="28"/>
      <c r="VKD113" s="52"/>
      <c r="VKE113" s="28"/>
      <c r="VKF113" s="28"/>
      <c r="VKG113" s="28"/>
      <c r="VKH113" s="28"/>
      <c r="VKI113" s="52"/>
      <c r="VKJ113" s="51"/>
      <c r="VKK113" s="51"/>
      <c r="VKL113" s="51"/>
      <c r="VKM113" s="47"/>
      <c r="VKN113" s="52"/>
      <c r="VKO113" s="52"/>
      <c r="VKP113" s="52"/>
      <c r="VKQ113" s="28"/>
      <c r="VKR113" s="28"/>
      <c r="VKS113" s="28"/>
      <c r="VKT113" s="52"/>
      <c r="VKU113" s="28"/>
      <c r="VKV113" s="28"/>
      <c r="VKW113" s="28"/>
      <c r="VKX113" s="28"/>
      <c r="VKY113" s="52"/>
      <c r="VKZ113" s="51"/>
      <c r="VLA113" s="51"/>
      <c r="VLB113" s="51"/>
      <c r="VLC113" s="47"/>
      <c r="VLD113" s="52"/>
      <c r="VLE113" s="52"/>
      <c r="VLF113" s="52"/>
      <c r="VLG113" s="28"/>
      <c r="VLH113" s="28"/>
      <c r="VLI113" s="28"/>
      <c r="VLJ113" s="52"/>
      <c r="VLK113" s="28"/>
      <c r="VLL113" s="28"/>
      <c r="VLM113" s="28"/>
      <c r="VLN113" s="28"/>
      <c r="VLO113" s="52"/>
      <c r="VLP113" s="51"/>
      <c r="VLQ113" s="51"/>
      <c r="VLR113" s="51"/>
      <c r="VLS113" s="47"/>
      <c r="VLT113" s="52"/>
      <c r="VLU113" s="52"/>
      <c r="VLV113" s="52"/>
      <c r="VLW113" s="28"/>
      <c r="VLX113" s="28"/>
      <c r="VLY113" s="28"/>
      <c r="VLZ113" s="52"/>
      <c r="VMA113" s="28"/>
      <c r="VMB113" s="28"/>
      <c r="VMC113" s="28"/>
      <c r="VMD113" s="28"/>
      <c r="VME113" s="52"/>
      <c r="VMF113" s="51"/>
      <c r="VMG113" s="51"/>
      <c r="VMH113" s="51"/>
      <c r="VMI113" s="47"/>
      <c r="VMJ113" s="52"/>
      <c r="VMK113" s="52"/>
      <c r="VML113" s="52"/>
      <c r="VMM113" s="28"/>
      <c r="VMN113" s="28"/>
      <c r="VMO113" s="28"/>
      <c r="VMP113" s="52"/>
      <c r="VMQ113" s="28"/>
      <c r="VMR113" s="28"/>
      <c r="VMS113" s="28"/>
      <c r="VMT113" s="28"/>
      <c r="VMU113" s="52"/>
      <c r="VMV113" s="51"/>
      <c r="VMW113" s="51"/>
      <c r="VMX113" s="51"/>
      <c r="VMY113" s="47"/>
      <c r="VMZ113" s="52"/>
      <c r="VNA113" s="52"/>
      <c r="VNB113" s="52"/>
      <c r="VNC113" s="28"/>
      <c r="VND113" s="28"/>
      <c r="VNE113" s="28"/>
      <c r="VNF113" s="52"/>
      <c r="VNG113" s="28"/>
      <c r="VNH113" s="28"/>
      <c r="VNI113" s="28"/>
      <c r="VNJ113" s="28"/>
      <c r="VNK113" s="52"/>
      <c r="VNL113" s="51"/>
      <c r="VNM113" s="51"/>
      <c r="VNN113" s="51"/>
      <c r="VNO113" s="47"/>
      <c r="VNP113" s="52"/>
      <c r="VNQ113" s="52"/>
      <c r="VNR113" s="52"/>
      <c r="VNS113" s="28"/>
      <c r="VNT113" s="28"/>
      <c r="VNU113" s="28"/>
      <c r="VNV113" s="52"/>
      <c r="VNW113" s="28"/>
      <c r="VNX113" s="28"/>
      <c r="VNY113" s="28"/>
      <c r="VNZ113" s="28"/>
      <c r="VOA113" s="52"/>
      <c r="VOB113" s="51"/>
      <c r="VOC113" s="51"/>
      <c r="VOD113" s="51"/>
      <c r="VOE113" s="47"/>
      <c r="VOF113" s="52"/>
      <c r="VOG113" s="52"/>
      <c r="VOH113" s="52"/>
      <c r="VOI113" s="28"/>
      <c r="VOJ113" s="28"/>
      <c r="VOK113" s="28"/>
      <c r="VOL113" s="52"/>
      <c r="VOM113" s="28"/>
      <c r="VON113" s="28"/>
      <c r="VOO113" s="28"/>
      <c r="VOP113" s="28"/>
      <c r="VOQ113" s="52"/>
      <c r="VOR113" s="51"/>
      <c r="VOS113" s="51"/>
      <c r="VOT113" s="51"/>
      <c r="VOU113" s="47"/>
      <c r="VOV113" s="52"/>
      <c r="VOW113" s="52"/>
      <c r="VOX113" s="52"/>
      <c r="VOY113" s="28"/>
      <c r="VOZ113" s="28"/>
      <c r="VPA113" s="28"/>
      <c r="VPB113" s="52"/>
      <c r="VPC113" s="28"/>
      <c r="VPD113" s="28"/>
      <c r="VPE113" s="28"/>
      <c r="VPF113" s="28"/>
      <c r="VPG113" s="52"/>
      <c r="VPH113" s="51"/>
      <c r="VPI113" s="51"/>
      <c r="VPJ113" s="51"/>
      <c r="VPK113" s="47"/>
      <c r="VPL113" s="52"/>
      <c r="VPM113" s="52"/>
      <c r="VPN113" s="52"/>
      <c r="VPO113" s="28"/>
      <c r="VPP113" s="28"/>
      <c r="VPQ113" s="28"/>
      <c r="VPR113" s="52"/>
      <c r="VPS113" s="28"/>
      <c r="VPT113" s="28"/>
      <c r="VPU113" s="28"/>
      <c r="VPV113" s="28"/>
      <c r="VPW113" s="52"/>
      <c r="VPX113" s="51"/>
      <c r="VPY113" s="51"/>
      <c r="VPZ113" s="51"/>
      <c r="VQA113" s="47"/>
      <c r="VQB113" s="52"/>
      <c r="VQC113" s="52"/>
      <c r="VQD113" s="52"/>
      <c r="VQE113" s="28"/>
      <c r="VQF113" s="28"/>
      <c r="VQG113" s="28"/>
      <c r="VQH113" s="52"/>
      <c r="VQI113" s="28"/>
      <c r="VQJ113" s="28"/>
      <c r="VQK113" s="28"/>
      <c r="VQL113" s="28"/>
      <c r="VQM113" s="52"/>
      <c r="VQN113" s="51"/>
      <c r="VQO113" s="51"/>
      <c r="VQP113" s="51"/>
      <c r="VQQ113" s="47"/>
      <c r="VQR113" s="52"/>
      <c r="VQS113" s="52"/>
      <c r="VQT113" s="52"/>
      <c r="VQU113" s="28"/>
      <c r="VQV113" s="28"/>
      <c r="VQW113" s="28"/>
      <c r="VQX113" s="52"/>
      <c r="VQY113" s="28"/>
      <c r="VQZ113" s="28"/>
      <c r="VRA113" s="28"/>
      <c r="VRB113" s="28"/>
      <c r="VRC113" s="52"/>
      <c r="VRD113" s="51"/>
      <c r="VRE113" s="51"/>
      <c r="VRF113" s="51"/>
      <c r="VRG113" s="47"/>
      <c r="VRH113" s="52"/>
      <c r="VRI113" s="52"/>
      <c r="VRJ113" s="52"/>
      <c r="VRK113" s="28"/>
      <c r="VRL113" s="28"/>
      <c r="VRM113" s="28"/>
      <c r="VRN113" s="52"/>
      <c r="VRO113" s="28"/>
      <c r="VRP113" s="28"/>
      <c r="VRQ113" s="28"/>
      <c r="VRR113" s="28"/>
      <c r="VRS113" s="52"/>
      <c r="VRT113" s="51"/>
      <c r="VRU113" s="51"/>
      <c r="VRV113" s="51"/>
      <c r="VRW113" s="47"/>
      <c r="VRX113" s="52"/>
      <c r="VRY113" s="52"/>
      <c r="VRZ113" s="52"/>
      <c r="VSA113" s="28"/>
      <c r="VSB113" s="28"/>
      <c r="VSC113" s="28"/>
      <c r="VSD113" s="52"/>
      <c r="VSE113" s="28"/>
      <c r="VSF113" s="28"/>
      <c r="VSG113" s="28"/>
      <c r="VSH113" s="28"/>
      <c r="VSI113" s="52"/>
      <c r="VSJ113" s="51"/>
      <c r="VSK113" s="51"/>
      <c r="VSL113" s="51"/>
      <c r="VSM113" s="47"/>
      <c r="VSN113" s="52"/>
      <c r="VSO113" s="52"/>
      <c r="VSP113" s="52"/>
      <c r="VSQ113" s="28"/>
      <c r="VSR113" s="28"/>
      <c r="VSS113" s="28"/>
      <c r="VST113" s="52"/>
      <c r="VSU113" s="28"/>
      <c r="VSV113" s="28"/>
      <c r="VSW113" s="28"/>
      <c r="VSX113" s="28"/>
      <c r="VSY113" s="52"/>
      <c r="VSZ113" s="51"/>
      <c r="VTA113" s="51"/>
      <c r="VTB113" s="51"/>
      <c r="VTC113" s="47"/>
      <c r="VTD113" s="52"/>
      <c r="VTE113" s="52"/>
      <c r="VTF113" s="52"/>
      <c r="VTG113" s="28"/>
      <c r="VTH113" s="28"/>
      <c r="VTI113" s="28"/>
      <c r="VTJ113" s="52"/>
      <c r="VTK113" s="28"/>
      <c r="VTL113" s="28"/>
      <c r="VTM113" s="28"/>
      <c r="VTN113" s="28"/>
      <c r="VTO113" s="52"/>
      <c r="VTP113" s="51"/>
      <c r="VTQ113" s="51"/>
      <c r="VTR113" s="51"/>
      <c r="VTS113" s="47"/>
      <c r="VTT113" s="52"/>
      <c r="VTU113" s="52"/>
      <c r="VTV113" s="52"/>
      <c r="VTW113" s="28"/>
      <c r="VTX113" s="28"/>
      <c r="VTY113" s="28"/>
      <c r="VTZ113" s="52"/>
      <c r="VUA113" s="28"/>
      <c r="VUB113" s="28"/>
      <c r="VUC113" s="28"/>
      <c r="VUD113" s="28"/>
      <c r="VUE113" s="52"/>
      <c r="VUF113" s="51"/>
      <c r="VUG113" s="51"/>
      <c r="VUH113" s="51"/>
      <c r="VUI113" s="47"/>
      <c r="VUJ113" s="52"/>
      <c r="VUK113" s="52"/>
      <c r="VUL113" s="52"/>
      <c r="VUM113" s="28"/>
      <c r="VUN113" s="28"/>
      <c r="VUO113" s="28"/>
      <c r="VUP113" s="52"/>
      <c r="VUQ113" s="28"/>
      <c r="VUR113" s="28"/>
      <c r="VUS113" s="28"/>
      <c r="VUT113" s="28"/>
      <c r="VUU113" s="52"/>
      <c r="VUV113" s="51"/>
      <c r="VUW113" s="51"/>
      <c r="VUX113" s="51"/>
      <c r="VUY113" s="47"/>
      <c r="VUZ113" s="52"/>
      <c r="VVA113" s="52"/>
      <c r="VVB113" s="52"/>
      <c r="VVC113" s="28"/>
      <c r="VVD113" s="28"/>
      <c r="VVE113" s="28"/>
      <c r="VVF113" s="52"/>
      <c r="VVG113" s="28"/>
      <c r="VVH113" s="28"/>
      <c r="VVI113" s="28"/>
      <c r="VVJ113" s="28"/>
      <c r="VVK113" s="52"/>
      <c r="VVL113" s="51"/>
      <c r="VVM113" s="51"/>
      <c r="VVN113" s="51"/>
      <c r="VVO113" s="47"/>
      <c r="VVP113" s="52"/>
      <c r="VVQ113" s="52"/>
      <c r="VVR113" s="52"/>
      <c r="VVS113" s="28"/>
      <c r="VVT113" s="28"/>
      <c r="VVU113" s="28"/>
      <c r="VVV113" s="52"/>
      <c r="VVW113" s="28"/>
      <c r="VVX113" s="28"/>
      <c r="VVY113" s="28"/>
      <c r="VVZ113" s="28"/>
      <c r="VWA113" s="52"/>
      <c r="VWB113" s="51"/>
      <c r="VWC113" s="51"/>
      <c r="VWD113" s="51"/>
      <c r="VWE113" s="47"/>
      <c r="VWF113" s="52"/>
      <c r="VWG113" s="52"/>
      <c r="VWH113" s="52"/>
      <c r="VWI113" s="28"/>
      <c r="VWJ113" s="28"/>
      <c r="VWK113" s="28"/>
      <c r="VWL113" s="52"/>
      <c r="VWM113" s="28"/>
      <c r="VWN113" s="28"/>
      <c r="VWO113" s="28"/>
      <c r="VWP113" s="28"/>
      <c r="VWQ113" s="52"/>
      <c r="VWR113" s="51"/>
      <c r="VWS113" s="51"/>
      <c r="VWT113" s="51"/>
      <c r="VWU113" s="47"/>
      <c r="VWV113" s="52"/>
      <c r="VWW113" s="52"/>
      <c r="VWX113" s="52"/>
      <c r="VWY113" s="28"/>
      <c r="VWZ113" s="28"/>
      <c r="VXA113" s="28"/>
      <c r="VXB113" s="52"/>
      <c r="VXC113" s="28"/>
      <c r="VXD113" s="28"/>
      <c r="VXE113" s="28"/>
      <c r="VXF113" s="28"/>
      <c r="VXG113" s="52"/>
      <c r="VXH113" s="51"/>
      <c r="VXI113" s="51"/>
      <c r="VXJ113" s="51"/>
      <c r="VXK113" s="47"/>
      <c r="VXL113" s="52"/>
      <c r="VXM113" s="52"/>
      <c r="VXN113" s="52"/>
      <c r="VXO113" s="28"/>
      <c r="VXP113" s="28"/>
      <c r="VXQ113" s="28"/>
      <c r="VXR113" s="52"/>
      <c r="VXS113" s="28"/>
      <c r="VXT113" s="28"/>
      <c r="VXU113" s="28"/>
      <c r="VXV113" s="28"/>
      <c r="VXW113" s="52"/>
      <c r="VXX113" s="51"/>
      <c r="VXY113" s="51"/>
      <c r="VXZ113" s="51"/>
      <c r="VYA113" s="47"/>
      <c r="VYB113" s="52"/>
      <c r="VYC113" s="52"/>
      <c r="VYD113" s="52"/>
      <c r="VYE113" s="28"/>
      <c r="VYF113" s="28"/>
      <c r="VYG113" s="28"/>
      <c r="VYH113" s="52"/>
      <c r="VYI113" s="28"/>
      <c r="VYJ113" s="28"/>
      <c r="VYK113" s="28"/>
      <c r="VYL113" s="28"/>
      <c r="VYM113" s="52"/>
      <c r="VYN113" s="51"/>
      <c r="VYO113" s="51"/>
      <c r="VYP113" s="51"/>
      <c r="VYQ113" s="47"/>
      <c r="VYR113" s="52"/>
      <c r="VYS113" s="52"/>
      <c r="VYT113" s="52"/>
      <c r="VYU113" s="28"/>
      <c r="VYV113" s="28"/>
      <c r="VYW113" s="28"/>
      <c r="VYX113" s="52"/>
      <c r="VYY113" s="28"/>
      <c r="VYZ113" s="28"/>
      <c r="VZA113" s="28"/>
      <c r="VZB113" s="28"/>
      <c r="VZC113" s="52"/>
      <c r="VZD113" s="51"/>
      <c r="VZE113" s="51"/>
      <c r="VZF113" s="51"/>
      <c r="VZG113" s="47"/>
      <c r="VZH113" s="52"/>
      <c r="VZI113" s="52"/>
      <c r="VZJ113" s="52"/>
      <c r="VZK113" s="28"/>
      <c r="VZL113" s="28"/>
      <c r="VZM113" s="28"/>
      <c r="VZN113" s="52"/>
      <c r="VZO113" s="28"/>
      <c r="VZP113" s="28"/>
      <c r="VZQ113" s="28"/>
      <c r="VZR113" s="28"/>
      <c r="VZS113" s="52"/>
      <c r="VZT113" s="51"/>
      <c r="VZU113" s="51"/>
      <c r="VZV113" s="51"/>
      <c r="VZW113" s="47"/>
      <c r="VZX113" s="52"/>
      <c r="VZY113" s="52"/>
      <c r="VZZ113" s="52"/>
      <c r="WAA113" s="28"/>
      <c r="WAB113" s="28"/>
      <c r="WAC113" s="28"/>
      <c r="WAD113" s="52"/>
      <c r="WAE113" s="28"/>
      <c r="WAF113" s="28"/>
      <c r="WAG113" s="28"/>
      <c r="WAH113" s="28"/>
      <c r="WAI113" s="52"/>
      <c r="WAJ113" s="51"/>
      <c r="WAK113" s="51"/>
      <c r="WAL113" s="51"/>
      <c r="WAM113" s="47"/>
      <c r="WAN113" s="52"/>
      <c r="WAO113" s="52"/>
      <c r="WAP113" s="52"/>
      <c r="WAQ113" s="28"/>
      <c r="WAR113" s="28"/>
      <c r="WAS113" s="28"/>
      <c r="WAT113" s="52"/>
      <c r="WAU113" s="28"/>
      <c r="WAV113" s="28"/>
      <c r="WAW113" s="28"/>
      <c r="WAX113" s="28"/>
      <c r="WAY113" s="52"/>
      <c r="WAZ113" s="51"/>
      <c r="WBA113" s="51"/>
      <c r="WBB113" s="51"/>
      <c r="WBC113" s="47"/>
      <c r="WBD113" s="52"/>
      <c r="WBE113" s="52"/>
      <c r="WBF113" s="52"/>
      <c r="WBG113" s="28"/>
      <c r="WBH113" s="28"/>
      <c r="WBI113" s="28"/>
      <c r="WBJ113" s="52"/>
      <c r="WBK113" s="28"/>
      <c r="WBL113" s="28"/>
      <c r="WBM113" s="28"/>
      <c r="WBN113" s="28"/>
      <c r="WBO113" s="52"/>
      <c r="WBP113" s="51"/>
      <c r="WBQ113" s="51"/>
      <c r="WBR113" s="51"/>
      <c r="WBS113" s="47"/>
      <c r="WBT113" s="52"/>
      <c r="WBU113" s="52"/>
      <c r="WBV113" s="52"/>
      <c r="WBW113" s="28"/>
      <c r="WBX113" s="28"/>
      <c r="WBY113" s="28"/>
      <c r="WBZ113" s="52"/>
      <c r="WCA113" s="28"/>
      <c r="WCB113" s="28"/>
      <c r="WCC113" s="28"/>
      <c r="WCD113" s="28"/>
      <c r="WCE113" s="52"/>
      <c r="WCF113" s="51"/>
      <c r="WCG113" s="51"/>
      <c r="WCH113" s="51"/>
      <c r="WCI113" s="47"/>
      <c r="WCJ113" s="52"/>
      <c r="WCK113" s="52"/>
      <c r="WCL113" s="52"/>
      <c r="WCM113" s="28"/>
      <c r="WCN113" s="28"/>
      <c r="WCO113" s="28"/>
      <c r="WCP113" s="52"/>
      <c r="WCQ113" s="28"/>
      <c r="WCR113" s="28"/>
      <c r="WCS113" s="28"/>
      <c r="WCT113" s="28"/>
      <c r="WCU113" s="52"/>
      <c r="WCV113" s="51"/>
      <c r="WCW113" s="51"/>
      <c r="WCX113" s="51"/>
      <c r="WCY113" s="47"/>
      <c r="WCZ113" s="52"/>
      <c r="WDA113" s="52"/>
      <c r="WDB113" s="52"/>
      <c r="WDC113" s="28"/>
      <c r="WDD113" s="28"/>
      <c r="WDE113" s="28"/>
      <c r="WDF113" s="52"/>
      <c r="WDG113" s="28"/>
      <c r="WDH113" s="28"/>
      <c r="WDI113" s="28"/>
      <c r="WDJ113" s="28"/>
      <c r="WDK113" s="52"/>
      <c r="WDL113" s="51"/>
      <c r="WDM113" s="51"/>
      <c r="WDN113" s="51"/>
      <c r="WDO113" s="47"/>
      <c r="WDP113" s="52"/>
      <c r="WDQ113" s="52"/>
      <c r="WDR113" s="52"/>
      <c r="WDS113" s="28"/>
      <c r="WDT113" s="28"/>
      <c r="WDU113" s="28"/>
      <c r="WDV113" s="52"/>
      <c r="WDW113" s="28"/>
      <c r="WDX113" s="28"/>
      <c r="WDY113" s="28"/>
      <c r="WDZ113" s="28"/>
      <c r="WEA113" s="52"/>
      <c r="WEB113" s="51"/>
      <c r="WEC113" s="51"/>
      <c r="WED113" s="51"/>
      <c r="WEE113" s="47"/>
      <c r="WEF113" s="52"/>
      <c r="WEG113" s="52"/>
      <c r="WEH113" s="52"/>
      <c r="WEI113" s="28"/>
      <c r="WEJ113" s="28"/>
      <c r="WEK113" s="28"/>
      <c r="WEL113" s="52"/>
      <c r="WEM113" s="28"/>
      <c r="WEN113" s="28"/>
      <c r="WEO113" s="28"/>
      <c r="WEP113" s="28"/>
      <c r="WEQ113" s="52"/>
      <c r="WER113" s="51"/>
      <c r="WES113" s="51"/>
      <c r="WET113" s="51"/>
      <c r="WEU113" s="47"/>
      <c r="WEV113" s="52"/>
      <c r="WEW113" s="52"/>
      <c r="WEX113" s="52"/>
      <c r="WEY113" s="28"/>
      <c r="WEZ113" s="28"/>
      <c r="WFA113" s="28"/>
      <c r="WFB113" s="52"/>
      <c r="WFC113" s="28"/>
      <c r="WFD113" s="28"/>
      <c r="WFE113" s="28"/>
      <c r="WFF113" s="28"/>
      <c r="WFG113" s="52"/>
      <c r="WFH113" s="51"/>
      <c r="WFI113" s="51"/>
      <c r="WFJ113" s="51"/>
      <c r="WFK113" s="47"/>
      <c r="WFL113" s="52"/>
      <c r="WFM113" s="52"/>
      <c r="WFN113" s="52"/>
      <c r="WFO113" s="28"/>
      <c r="WFP113" s="28"/>
      <c r="WFQ113" s="28"/>
      <c r="WFR113" s="52"/>
      <c r="WFS113" s="28"/>
      <c r="WFT113" s="28"/>
      <c r="WFU113" s="28"/>
      <c r="WFV113" s="28"/>
      <c r="WFW113" s="52"/>
      <c r="WFX113" s="51"/>
      <c r="WFY113" s="51"/>
      <c r="WFZ113" s="51"/>
      <c r="WGA113" s="47"/>
      <c r="WGB113" s="52"/>
      <c r="WGC113" s="52"/>
      <c r="WGD113" s="52"/>
      <c r="WGE113" s="28"/>
      <c r="WGF113" s="28"/>
      <c r="WGG113" s="28"/>
      <c r="WGH113" s="52"/>
      <c r="WGI113" s="28"/>
      <c r="WGJ113" s="28"/>
      <c r="WGK113" s="28"/>
      <c r="WGL113" s="28"/>
      <c r="WGM113" s="52"/>
      <c r="WGN113" s="51"/>
      <c r="WGO113" s="51"/>
      <c r="WGP113" s="51"/>
      <c r="WGQ113" s="47"/>
      <c r="WGR113" s="52"/>
      <c r="WGS113" s="52"/>
      <c r="WGT113" s="52"/>
      <c r="WGU113" s="28"/>
      <c r="WGV113" s="28"/>
      <c r="WGW113" s="28"/>
      <c r="WGX113" s="52"/>
      <c r="WGY113" s="28"/>
      <c r="WGZ113" s="28"/>
      <c r="WHA113" s="28"/>
      <c r="WHB113" s="28"/>
      <c r="WHC113" s="52"/>
      <c r="WHD113" s="51"/>
      <c r="WHE113" s="51"/>
      <c r="WHF113" s="51"/>
      <c r="WHG113" s="47"/>
      <c r="WHH113" s="52"/>
      <c r="WHI113" s="52"/>
      <c r="WHJ113" s="52"/>
      <c r="WHK113" s="28"/>
      <c r="WHL113" s="28"/>
      <c r="WHM113" s="28"/>
      <c r="WHN113" s="52"/>
      <c r="WHO113" s="28"/>
      <c r="WHP113" s="28"/>
      <c r="WHQ113" s="28"/>
      <c r="WHR113" s="28"/>
      <c r="WHS113" s="52"/>
      <c r="WHT113" s="51"/>
      <c r="WHU113" s="51"/>
      <c r="WHV113" s="51"/>
      <c r="WHW113" s="47"/>
      <c r="WHX113" s="52"/>
      <c r="WHY113" s="52"/>
      <c r="WHZ113" s="52"/>
      <c r="WIA113" s="28"/>
      <c r="WIB113" s="28"/>
      <c r="WIC113" s="28"/>
      <c r="WID113" s="52"/>
      <c r="WIE113" s="28"/>
      <c r="WIF113" s="28"/>
      <c r="WIG113" s="28"/>
      <c r="WIH113" s="28"/>
      <c r="WII113" s="52"/>
      <c r="WIJ113" s="51"/>
      <c r="WIK113" s="51"/>
      <c r="WIL113" s="51"/>
      <c r="WIM113" s="47"/>
      <c r="WIN113" s="52"/>
      <c r="WIO113" s="52"/>
      <c r="WIP113" s="52"/>
      <c r="WIQ113" s="28"/>
      <c r="WIR113" s="28"/>
      <c r="WIS113" s="28"/>
      <c r="WIT113" s="52"/>
      <c r="WIU113" s="28"/>
      <c r="WIV113" s="28"/>
      <c r="WIW113" s="28"/>
      <c r="WIX113" s="28"/>
      <c r="WIY113" s="52"/>
      <c r="WIZ113" s="51"/>
      <c r="WJA113" s="51"/>
      <c r="WJB113" s="51"/>
      <c r="WJC113" s="47"/>
      <c r="WJD113" s="52"/>
      <c r="WJE113" s="52"/>
      <c r="WJF113" s="52"/>
      <c r="WJG113" s="28"/>
      <c r="WJH113" s="28"/>
      <c r="WJI113" s="28"/>
      <c r="WJJ113" s="52"/>
      <c r="WJK113" s="28"/>
      <c r="WJL113" s="28"/>
      <c r="WJM113" s="28"/>
      <c r="WJN113" s="28"/>
      <c r="WJO113" s="52"/>
      <c r="WJP113" s="51"/>
      <c r="WJQ113" s="51"/>
      <c r="WJR113" s="51"/>
      <c r="WJS113" s="47"/>
      <c r="WJT113" s="52"/>
      <c r="WJU113" s="52"/>
      <c r="WJV113" s="52"/>
      <c r="WJW113" s="28"/>
      <c r="WJX113" s="28"/>
      <c r="WJY113" s="28"/>
      <c r="WJZ113" s="52"/>
      <c r="WKA113" s="28"/>
      <c r="WKB113" s="28"/>
      <c r="WKC113" s="28"/>
      <c r="WKD113" s="28"/>
      <c r="WKE113" s="52"/>
      <c r="WKF113" s="51"/>
      <c r="WKG113" s="51"/>
      <c r="WKH113" s="51"/>
      <c r="WKI113" s="47"/>
      <c r="WKJ113" s="52"/>
      <c r="WKK113" s="52"/>
      <c r="WKL113" s="52"/>
      <c r="WKM113" s="28"/>
      <c r="WKN113" s="28"/>
      <c r="WKO113" s="28"/>
      <c r="WKP113" s="52"/>
      <c r="WKQ113" s="28"/>
      <c r="WKR113" s="28"/>
      <c r="WKS113" s="28"/>
      <c r="WKT113" s="28"/>
      <c r="WKU113" s="52"/>
      <c r="WKV113" s="51"/>
      <c r="WKW113" s="51"/>
      <c r="WKX113" s="51"/>
      <c r="WKY113" s="47"/>
      <c r="WKZ113" s="52"/>
      <c r="WLA113" s="52"/>
      <c r="WLB113" s="52"/>
      <c r="WLC113" s="28"/>
      <c r="WLD113" s="28"/>
      <c r="WLE113" s="28"/>
      <c r="WLF113" s="52"/>
      <c r="WLG113" s="28"/>
      <c r="WLH113" s="28"/>
      <c r="WLI113" s="28"/>
      <c r="WLJ113" s="28"/>
      <c r="WLK113" s="52"/>
      <c r="WLL113" s="51"/>
      <c r="WLM113" s="51"/>
      <c r="WLN113" s="51"/>
      <c r="WLO113" s="47"/>
      <c r="WLP113" s="52"/>
      <c r="WLQ113" s="52"/>
      <c r="WLR113" s="52"/>
      <c r="WLS113" s="28"/>
      <c r="WLT113" s="28"/>
      <c r="WLU113" s="28"/>
      <c r="WLV113" s="52"/>
      <c r="WLW113" s="28"/>
      <c r="WLX113" s="28"/>
      <c r="WLY113" s="28"/>
      <c r="WLZ113" s="28"/>
      <c r="WMA113" s="52"/>
      <c r="WMB113" s="51"/>
      <c r="WMC113" s="51"/>
      <c r="WMD113" s="51"/>
      <c r="WME113" s="47"/>
      <c r="WMF113" s="52"/>
      <c r="WMG113" s="52"/>
      <c r="WMH113" s="52"/>
      <c r="WMI113" s="28"/>
      <c r="WMJ113" s="28"/>
      <c r="WMK113" s="28"/>
      <c r="WML113" s="52"/>
      <c r="WMM113" s="28"/>
      <c r="WMN113" s="28"/>
      <c r="WMO113" s="28"/>
      <c r="WMP113" s="28"/>
      <c r="WMQ113" s="52"/>
      <c r="WMR113" s="51"/>
      <c r="WMS113" s="51"/>
      <c r="WMT113" s="51"/>
      <c r="WMU113" s="47"/>
      <c r="WMV113" s="52"/>
      <c r="WMW113" s="52"/>
      <c r="WMX113" s="52"/>
      <c r="WMY113" s="28"/>
      <c r="WMZ113" s="28"/>
      <c r="WNA113" s="28"/>
      <c r="WNB113" s="52"/>
      <c r="WNC113" s="28"/>
      <c r="WND113" s="28"/>
      <c r="WNE113" s="28"/>
      <c r="WNF113" s="28"/>
      <c r="WNG113" s="52"/>
      <c r="WNH113" s="51"/>
      <c r="WNI113" s="51"/>
      <c r="WNJ113" s="51"/>
      <c r="WNK113" s="47"/>
      <c r="WNL113" s="52"/>
      <c r="WNM113" s="52"/>
      <c r="WNN113" s="52"/>
      <c r="WNO113" s="28"/>
      <c r="WNP113" s="28"/>
      <c r="WNQ113" s="28"/>
      <c r="WNR113" s="52"/>
      <c r="WNS113" s="28"/>
      <c r="WNT113" s="28"/>
      <c r="WNU113" s="28"/>
      <c r="WNV113" s="28"/>
      <c r="WNW113" s="52"/>
      <c r="WNX113" s="51"/>
      <c r="WNY113" s="51"/>
      <c r="WNZ113" s="51"/>
      <c r="WOA113" s="47"/>
      <c r="WOB113" s="52"/>
      <c r="WOC113" s="52"/>
      <c r="WOD113" s="52"/>
      <c r="WOE113" s="28"/>
      <c r="WOF113" s="28"/>
      <c r="WOG113" s="28"/>
      <c r="WOH113" s="52"/>
      <c r="WOI113" s="28"/>
      <c r="WOJ113" s="28"/>
      <c r="WOK113" s="28"/>
      <c r="WOL113" s="28"/>
      <c r="WOM113" s="52"/>
      <c r="WON113" s="51"/>
      <c r="WOO113" s="51"/>
      <c r="WOP113" s="51"/>
      <c r="WOQ113" s="47"/>
      <c r="WOR113" s="52"/>
      <c r="WOS113" s="52"/>
      <c r="WOT113" s="52"/>
      <c r="WOU113" s="28"/>
      <c r="WOV113" s="28"/>
      <c r="WOW113" s="28"/>
      <c r="WOX113" s="52"/>
      <c r="WOY113" s="28"/>
      <c r="WOZ113" s="28"/>
      <c r="WPA113" s="28"/>
      <c r="WPB113" s="28"/>
      <c r="WPC113" s="52"/>
      <c r="WPD113" s="51"/>
      <c r="WPE113" s="51"/>
      <c r="WPF113" s="51"/>
      <c r="WPG113" s="47"/>
      <c r="WPH113" s="52"/>
      <c r="WPI113" s="52"/>
      <c r="WPJ113" s="52"/>
      <c r="WPK113" s="28"/>
      <c r="WPL113" s="28"/>
      <c r="WPM113" s="28"/>
      <c r="WPN113" s="52"/>
      <c r="WPO113" s="28"/>
      <c r="WPP113" s="28"/>
      <c r="WPQ113" s="28"/>
      <c r="WPR113" s="28"/>
      <c r="WPS113" s="52"/>
      <c r="WPT113" s="51"/>
      <c r="WPU113" s="51"/>
      <c r="WPV113" s="51"/>
      <c r="WPW113" s="47"/>
      <c r="WPX113" s="52"/>
      <c r="WPY113" s="52"/>
      <c r="WPZ113" s="52"/>
      <c r="WQA113" s="28"/>
      <c r="WQB113" s="28"/>
      <c r="WQC113" s="28"/>
      <c r="WQD113" s="52"/>
      <c r="WQE113" s="28"/>
      <c r="WQF113" s="28"/>
      <c r="WQG113" s="28"/>
      <c r="WQH113" s="28"/>
      <c r="WQI113" s="52"/>
      <c r="WQJ113" s="51"/>
      <c r="WQK113" s="51"/>
      <c r="WQL113" s="51"/>
      <c r="WQM113" s="47"/>
      <c r="WQN113" s="52"/>
      <c r="WQO113" s="52"/>
      <c r="WQP113" s="52"/>
      <c r="WQQ113" s="28"/>
      <c r="WQR113" s="28"/>
      <c r="WQS113" s="28"/>
      <c r="WQT113" s="52"/>
      <c r="WQU113" s="28"/>
      <c r="WQV113" s="28"/>
      <c r="WQW113" s="28"/>
      <c r="WQX113" s="28"/>
      <c r="WQY113" s="52"/>
      <c r="WQZ113" s="51"/>
      <c r="WRA113" s="51"/>
      <c r="WRB113" s="51"/>
      <c r="WRC113" s="47"/>
      <c r="WRD113" s="52"/>
      <c r="WRE113" s="52"/>
      <c r="WRF113" s="52"/>
      <c r="WRG113" s="28"/>
      <c r="WRH113" s="28"/>
      <c r="WRI113" s="28"/>
      <c r="WRJ113" s="52"/>
      <c r="WRK113" s="28"/>
      <c r="WRL113" s="28"/>
      <c r="WRM113" s="28"/>
      <c r="WRN113" s="28"/>
      <c r="WRO113" s="52"/>
      <c r="WRP113" s="51"/>
      <c r="WRQ113" s="51"/>
      <c r="WRR113" s="51"/>
      <c r="WRS113" s="47"/>
      <c r="WRT113" s="52"/>
      <c r="WRU113" s="52"/>
      <c r="WRV113" s="52"/>
      <c r="WRW113" s="28"/>
      <c r="WRX113" s="28"/>
      <c r="WRY113" s="28"/>
      <c r="WRZ113" s="52"/>
      <c r="WSA113" s="28"/>
      <c r="WSB113" s="28"/>
      <c r="WSC113" s="28"/>
      <c r="WSD113" s="28"/>
      <c r="WSE113" s="52"/>
      <c r="WSF113" s="51"/>
      <c r="WSG113" s="51"/>
      <c r="WSH113" s="51"/>
      <c r="WSI113" s="47"/>
      <c r="WSJ113" s="52"/>
      <c r="WSK113" s="52"/>
      <c r="WSL113" s="52"/>
      <c r="WSM113" s="28"/>
      <c r="WSN113" s="28"/>
      <c r="WSO113" s="28"/>
      <c r="WSP113" s="52"/>
      <c r="WSQ113" s="28"/>
      <c r="WSR113" s="28"/>
      <c r="WSS113" s="28"/>
      <c r="WST113" s="28"/>
      <c r="WSU113" s="52"/>
      <c r="WSV113" s="51"/>
      <c r="WSW113" s="51"/>
      <c r="WSX113" s="51"/>
      <c r="WSY113" s="47"/>
      <c r="WSZ113" s="52"/>
      <c r="WTA113" s="52"/>
      <c r="WTB113" s="52"/>
      <c r="WTC113" s="28"/>
      <c r="WTD113" s="28"/>
      <c r="WTE113" s="28"/>
      <c r="WTF113" s="52"/>
      <c r="WTG113" s="28"/>
      <c r="WTH113" s="28"/>
      <c r="WTI113" s="28"/>
      <c r="WTJ113" s="28"/>
      <c r="WTK113" s="52"/>
      <c r="WTL113" s="51"/>
      <c r="WTM113" s="51"/>
      <c r="WTN113" s="51"/>
      <c r="WTO113" s="47"/>
      <c r="WTP113" s="52"/>
      <c r="WTQ113" s="52"/>
      <c r="WTR113" s="52"/>
      <c r="WTS113" s="28"/>
      <c r="WTT113" s="28"/>
      <c r="WTU113" s="28"/>
      <c r="WTV113" s="52"/>
      <c r="WTW113" s="28"/>
      <c r="WTX113" s="28"/>
      <c r="WTY113" s="28"/>
      <c r="WTZ113" s="28"/>
      <c r="WUA113" s="52"/>
      <c r="WUB113" s="51"/>
      <c r="WUC113" s="51"/>
      <c r="WUD113" s="51"/>
      <c r="WUE113" s="47"/>
      <c r="WUF113" s="52"/>
      <c r="WUG113" s="52"/>
      <c r="WUH113" s="52"/>
      <c r="WUI113" s="28"/>
      <c r="WUJ113" s="28"/>
      <c r="WUK113" s="28"/>
      <c r="WUL113" s="52"/>
      <c r="WUM113" s="28"/>
      <c r="WUN113" s="28"/>
      <c r="WUO113" s="28"/>
      <c r="WUP113" s="28"/>
      <c r="WUQ113" s="52"/>
      <c r="WUR113" s="51"/>
      <c r="WUS113" s="51"/>
      <c r="WUT113" s="51"/>
      <c r="WUU113" s="47"/>
      <c r="WUV113" s="52"/>
      <c r="WUW113" s="52"/>
      <c r="WUX113" s="52"/>
      <c r="WUY113" s="28"/>
      <c r="WUZ113" s="28"/>
      <c r="WVA113" s="28"/>
      <c r="WVB113" s="52"/>
      <c r="WVC113" s="28"/>
      <c r="WVD113" s="28"/>
      <c r="WVE113" s="28"/>
      <c r="WVF113" s="28"/>
      <c r="WVG113" s="52"/>
      <c r="WVH113" s="51"/>
      <c r="WVI113" s="51"/>
      <c r="WVJ113" s="51"/>
      <c r="WVK113" s="47"/>
      <c r="WVL113" s="52"/>
      <c r="WVM113" s="52"/>
      <c r="WVN113" s="52"/>
      <c r="WVO113" s="28"/>
      <c r="WVP113" s="28"/>
      <c r="WVQ113" s="28"/>
      <c r="WVR113" s="52"/>
      <c r="WVS113" s="28"/>
      <c r="WVT113" s="28"/>
      <c r="WVU113" s="28"/>
      <c r="WVV113" s="28"/>
      <c r="WVW113" s="52"/>
      <c r="WVX113" s="51"/>
      <c r="WVY113" s="51"/>
      <c r="WVZ113" s="51"/>
      <c r="WWA113" s="47"/>
      <c r="WWB113" s="52"/>
      <c r="WWC113" s="52"/>
      <c r="WWD113" s="52"/>
      <c r="WWE113" s="28"/>
      <c r="WWF113" s="28"/>
      <c r="WWG113" s="28"/>
      <c r="WWH113" s="52"/>
      <c r="WWI113" s="28"/>
      <c r="WWJ113" s="28"/>
      <c r="WWK113" s="28"/>
      <c r="WWL113" s="28"/>
      <c r="WWM113" s="52"/>
      <c r="WWN113" s="51"/>
      <c r="WWO113" s="51"/>
      <c r="WWP113" s="51"/>
      <c r="WWQ113" s="47"/>
      <c r="WWR113" s="52"/>
      <c r="WWS113" s="52"/>
      <c r="WWT113" s="52"/>
      <c r="WWU113" s="28"/>
      <c r="WWV113" s="28"/>
      <c r="WWW113" s="28"/>
      <c r="WWX113" s="52"/>
      <c r="WWY113" s="28"/>
      <c r="WWZ113" s="28"/>
      <c r="WXA113" s="28"/>
      <c r="WXB113" s="28"/>
      <c r="WXC113" s="52"/>
      <c r="WXD113" s="51"/>
      <c r="WXE113" s="51"/>
      <c r="WXF113" s="51"/>
      <c r="WXG113" s="47"/>
      <c r="WXH113" s="52"/>
      <c r="WXI113" s="52"/>
      <c r="WXJ113" s="52"/>
      <c r="WXK113" s="28"/>
      <c r="WXL113" s="28"/>
      <c r="WXM113" s="28"/>
      <c r="WXN113" s="52"/>
      <c r="WXO113" s="28"/>
      <c r="WXP113" s="28"/>
      <c r="WXQ113" s="28"/>
      <c r="WXR113" s="28"/>
      <c r="WXS113" s="52"/>
      <c r="WXT113" s="51"/>
      <c r="WXU113" s="51"/>
      <c r="WXV113" s="51"/>
      <c r="WXW113" s="47"/>
      <c r="WXX113" s="52"/>
      <c r="WXY113" s="52"/>
      <c r="WXZ113" s="52"/>
      <c r="WYA113" s="28"/>
      <c r="WYB113" s="28"/>
      <c r="WYC113" s="28"/>
      <c r="WYD113" s="52"/>
      <c r="WYE113" s="28"/>
      <c r="WYF113" s="28"/>
      <c r="WYG113" s="28"/>
      <c r="WYH113" s="28"/>
      <c r="WYI113" s="52"/>
      <c r="WYJ113" s="51"/>
      <c r="WYK113" s="51"/>
      <c r="WYL113" s="51"/>
      <c r="WYM113" s="47"/>
      <c r="WYN113" s="52"/>
      <c r="WYO113" s="52"/>
      <c r="WYP113" s="52"/>
      <c r="WYQ113" s="28"/>
      <c r="WYR113" s="28"/>
      <c r="WYS113" s="28"/>
      <c r="WYT113" s="52"/>
      <c r="WYU113" s="28"/>
      <c r="WYV113" s="28"/>
      <c r="WYW113" s="28"/>
      <c r="WYX113" s="28"/>
      <c r="WYY113" s="52"/>
      <c r="WYZ113" s="51"/>
      <c r="WZA113" s="51"/>
      <c r="WZB113" s="51"/>
      <c r="WZC113" s="47"/>
      <c r="WZD113" s="52"/>
      <c r="WZE113" s="52"/>
      <c r="WZF113" s="52"/>
      <c r="WZG113" s="28"/>
      <c r="WZH113" s="28"/>
      <c r="WZI113" s="28"/>
      <c r="WZJ113" s="52"/>
      <c r="WZK113" s="28"/>
      <c r="WZL113" s="28"/>
      <c r="WZM113" s="28"/>
      <c r="WZN113" s="28"/>
      <c r="WZO113" s="52"/>
      <c r="WZP113" s="51"/>
      <c r="WZQ113" s="51"/>
      <c r="WZR113" s="51"/>
      <c r="WZS113" s="47"/>
      <c r="WZT113" s="52"/>
      <c r="WZU113" s="52"/>
      <c r="WZV113" s="52"/>
      <c r="WZW113" s="28"/>
      <c r="WZX113" s="28"/>
      <c r="WZY113" s="28"/>
      <c r="WZZ113" s="52"/>
      <c r="XAA113" s="28"/>
      <c r="XAB113" s="28"/>
      <c r="XAC113" s="28"/>
      <c r="XAD113" s="28"/>
      <c r="XAE113" s="52"/>
      <c r="XAF113" s="51"/>
      <c r="XAG113" s="51"/>
      <c r="XAH113" s="51"/>
      <c r="XAI113" s="47"/>
      <c r="XAJ113" s="52"/>
      <c r="XAK113" s="52"/>
      <c r="XAL113" s="52"/>
      <c r="XAM113" s="28"/>
      <c r="XAN113" s="28"/>
      <c r="XAO113" s="28"/>
      <c r="XAP113" s="52"/>
      <c r="XAQ113" s="28"/>
      <c r="XAR113" s="28"/>
      <c r="XAS113" s="28"/>
      <c r="XAT113" s="28"/>
      <c r="XAU113" s="52"/>
      <c r="XAV113" s="51"/>
      <c r="XAW113" s="51"/>
      <c r="XAX113" s="51"/>
      <c r="XAY113" s="47"/>
      <c r="XAZ113" s="52"/>
      <c r="XBA113" s="52"/>
      <c r="XBB113" s="52"/>
      <c r="XBC113" s="28"/>
      <c r="XBD113" s="28"/>
      <c r="XBE113" s="28"/>
      <c r="XBF113" s="52"/>
      <c r="XBG113" s="28"/>
      <c r="XBH113" s="28"/>
      <c r="XBI113" s="28"/>
      <c r="XBJ113" s="28"/>
      <c r="XBK113" s="52"/>
      <c r="XBL113" s="51"/>
      <c r="XBM113" s="51"/>
      <c r="XBN113" s="51"/>
      <c r="XBO113" s="47"/>
      <c r="XBP113" s="52"/>
      <c r="XBQ113" s="52"/>
      <c r="XBR113" s="52"/>
      <c r="XBS113" s="28"/>
      <c r="XBT113" s="28"/>
      <c r="XBU113" s="28"/>
      <c r="XBV113" s="52"/>
      <c r="XBW113" s="28"/>
      <c r="XBX113" s="28"/>
      <c r="XBY113" s="28"/>
      <c r="XBZ113" s="28"/>
      <c r="XCA113" s="52"/>
      <c r="XCB113" s="51"/>
      <c r="XCC113" s="51"/>
      <c r="XCD113" s="51"/>
      <c r="XCE113" s="47"/>
      <c r="XCF113" s="52"/>
      <c r="XCG113" s="52"/>
      <c r="XCH113" s="52"/>
      <c r="XCI113" s="28"/>
      <c r="XCJ113" s="28"/>
      <c r="XCK113" s="28"/>
      <c r="XCL113" s="52"/>
      <c r="XCM113" s="28"/>
      <c r="XCN113" s="28"/>
      <c r="XCO113" s="28"/>
      <c r="XCP113" s="28"/>
      <c r="XCQ113" s="52"/>
      <c r="XCR113" s="51"/>
      <c r="XCS113" s="51"/>
      <c r="XCT113" s="51"/>
      <c r="XCU113" s="47"/>
      <c r="XCV113" s="52"/>
      <c r="XCW113" s="52"/>
      <c r="XCX113" s="52"/>
      <c r="XCY113" s="28"/>
      <c r="XCZ113" s="28"/>
      <c r="XDA113" s="28"/>
      <c r="XDB113" s="52"/>
      <c r="XDC113" s="28"/>
      <c r="XDD113" s="28"/>
      <c r="XDE113" s="28"/>
      <c r="XDF113" s="28"/>
      <c r="XDG113" s="52"/>
      <c r="XDH113" s="51"/>
      <c r="XDI113" s="51"/>
      <c r="XDJ113" s="51"/>
      <c r="XDK113" s="47"/>
      <c r="XDL113" s="52"/>
      <c r="XDM113" s="52"/>
      <c r="XDN113" s="52"/>
      <c r="XDO113" s="28"/>
      <c r="XDP113" s="28"/>
      <c r="XDQ113" s="28"/>
      <c r="XDR113" s="52"/>
      <c r="XDS113" s="28"/>
      <c r="XDT113" s="28"/>
      <c r="XDU113" s="28"/>
      <c r="XDV113" s="28"/>
      <c r="XDW113" s="52"/>
      <c r="XDX113" s="51"/>
      <c r="XDY113" s="51"/>
      <c r="XDZ113" s="51"/>
      <c r="XEA113" s="47"/>
      <c r="XEB113" s="52"/>
      <c r="XEC113" s="52"/>
      <c r="XED113" s="52"/>
      <c r="XEE113" s="28"/>
      <c r="XEF113" s="28"/>
      <c r="XEG113" s="28"/>
      <c r="XEH113" s="52"/>
      <c r="XEI113" s="28"/>
      <c r="XEJ113" s="28"/>
      <c r="XEK113" s="28"/>
      <c r="XEL113" s="28"/>
      <c r="XEM113" s="52"/>
      <c r="XEN113" s="51"/>
      <c r="XEO113" s="51"/>
      <c r="XEP113" s="51"/>
      <c r="XEQ113" s="47"/>
      <c r="XER113" s="52"/>
      <c r="XES113" s="52"/>
      <c r="XET113" s="52"/>
      <c r="XEU113" s="28"/>
      <c r="XEV113" s="28"/>
      <c r="XEW113" s="28"/>
      <c r="XEX113" s="52"/>
      <c r="XEY113" s="28"/>
      <c r="XEZ113" s="28"/>
      <c r="XFA113" s="28"/>
      <c r="XFB113" s="28"/>
      <c r="XFC113" s="52"/>
    </row>
    <row r="114" spans="1:16383" s="1" customFormat="1" ht="17.25" customHeight="1" x14ac:dyDescent="0.25">
      <c r="A114" s="114" t="s">
        <v>425</v>
      </c>
      <c r="B114" s="127" t="s">
        <v>188</v>
      </c>
      <c r="C114" s="151"/>
      <c r="D114" s="153" t="s">
        <v>259</v>
      </c>
      <c r="E114" s="116">
        <f>E115</f>
        <v>38414600</v>
      </c>
      <c r="F114" s="116">
        <f t="shared" ref="F114:P114" si="44">F115</f>
        <v>38414600</v>
      </c>
      <c r="G114" s="116">
        <f t="shared" si="44"/>
        <v>7928200</v>
      </c>
      <c r="H114" s="116">
        <f t="shared" si="44"/>
        <v>22200</v>
      </c>
      <c r="I114" s="116">
        <f t="shared" si="44"/>
        <v>0</v>
      </c>
      <c r="J114" s="116">
        <f t="shared" si="44"/>
        <v>0</v>
      </c>
      <c r="K114" s="116">
        <f t="shared" si="44"/>
        <v>0</v>
      </c>
      <c r="L114" s="116">
        <f t="shared" si="44"/>
        <v>0</v>
      </c>
      <c r="M114" s="116">
        <f t="shared" si="44"/>
        <v>0</v>
      </c>
      <c r="N114" s="116">
        <f t="shared" si="44"/>
        <v>0</v>
      </c>
      <c r="O114" s="116">
        <f t="shared" si="44"/>
        <v>0</v>
      </c>
      <c r="P114" s="116">
        <f t="shared" si="44"/>
        <v>38414600</v>
      </c>
      <c r="Q114" s="111"/>
      <c r="R114" s="60"/>
      <c r="S114" s="27"/>
      <c r="T114" s="61"/>
      <c r="U114" s="61"/>
      <c r="V114" s="61"/>
      <c r="W114" s="30"/>
      <c r="X114" s="30"/>
      <c r="Y114" s="30"/>
      <c r="Z114" s="61"/>
      <c r="AA114" s="30"/>
      <c r="AB114" s="30"/>
      <c r="AC114" s="30"/>
      <c r="AD114" s="30"/>
      <c r="AE114" s="61"/>
      <c r="AF114" s="60"/>
      <c r="AG114" s="60"/>
      <c r="AH114" s="60"/>
      <c r="AI114" s="27"/>
      <c r="AJ114" s="61"/>
      <c r="AK114" s="61"/>
      <c r="AL114" s="61"/>
      <c r="AM114" s="30"/>
      <c r="AN114" s="30"/>
      <c r="AO114" s="30"/>
      <c r="AP114" s="61"/>
      <c r="AQ114" s="30"/>
      <c r="AR114" s="30"/>
      <c r="AS114" s="30"/>
      <c r="AT114" s="30"/>
      <c r="AU114" s="61"/>
      <c r="AV114" s="60"/>
      <c r="AW114" s="60"/>
      <c r="AX114" s="60"/>
      <c r="AY114" s="27"/>
      <c r="AZ114" s="61"/>
      <c r="BA114" s="61"/>
      <c r="BB114" s="61"/>
      <c r="BC114" s="30"/>
      <c r="BD114" s="30"/>
      <c r="BE114" s="30"/>
      <c r="BF114" s="61"/>
      <c r="BG114" s="30"/>
      <c r="BH114" s="30"/>
      <c r="BI114" s="30"/>
      <c r="BJ114" s="30"/>
      <c r="BK114" s="61"/>
      <c r="BL114" s="60"/>
      <c r="BM114" s="60"/>
      <c r="BN114" s="60"/>
      <c r="BO114" s="27"/>
      <c r="BP114" s="61"/>
      <c r="BQ114" s="61"/>
      <c r="BR114" s="61"/>
      <c r="BS114" s="30"/>
      <c r="BT114" s="30"/>
      <c r="BU114" s="30"/>
      <c r="BV114" s="61"/>
      <c r="BW114" s="30"/>
      <c r="BX114" s="30"/>
      <c r="BY114" s="30"/>
      <c r="BZ114" s="30"/>
      <c r="CA114" s="61"/>
      <c r="CB114" s="60"/>
      <c r="CC114" s="60"/>
      <c r="CD114" s="60"/>
      <c r="CE114" s="27"/>
      <c r="CF114" s="61"/>
      <c r="CG114" s="61"/>
      <c r="CH114" s="61"/>
      <c r="CI114" s="30"/>
      <c r="CJ114" s="30"/>
      <c r="CK114" s="30"/>
      <c r="CL114" s="61"/>
      <c r="CM114" s="30"/>
      <c r="CN114" s="30"/>
      <c r="CO114" s="30"/>
      <c r="CP114" s="30"/>
      <c r="CQ114" s="61"/>
      <c r="CR114" s="60"/>
      <c r="CS114" s="60"/>
      <c r="CT114" s="60"/>
      <c r="CU114" s="27"/>
      <c r="CV114" s="61"/>
      <c r="CW114" s="61"/>
      <c r="CX114" s="61"/>
      <c r="CY114" s="30"/>
      <c r="CZ114" s="30"/>
      <c r="DA114" s="30"/>
      <c r="DB114" s="61"/>
      <c r="DC114" s="30"/>
      <c r="DD114" s="30"/>
      <c r="DE114" s="30"/>
      <c r="DF114" s="30"/>
      <c r="DG114" s="61"/>
      <c r="DH114" s="60"/>
      <c r="DI114" s="60"/>
      <c r="DJ114" s="60"/>
      <c r="DK114" s="27"/>
      <c r="DL114" s="61"/>
      <c r="DM114" s="61"/>
      <c r="DN114" s="61"/>
      <c r="DO114" s="30"/>
      <c r="DP114" s="30"/>
      <c r="DQ114" s="30"/>
      <c r="DR114" s="61"/>
      <c r="DS114" s="30"/>
      <c r="DT114" s="30"/>
      <c r="DU114" s="30"/>
      <c r="DV114" s="30"/>
      <c r="DW114" s="61"/>
      <c r="DX114" s="60"/>
      <c r="DY114" s="60"/>
      <c r="DZ114" s="60"/>
      <c r="EA114" s="27"/>
      <c r="EB114" s="61"/>
      <c r="EC114" s="61"/>
      <c r="ED114" s="61"/>
      <c r="EE114" s="30"/>
      <c r="EF114" s="30"/>
      <c r="EG114" s="30"/>
      <c r="EH114" s="61"/>
      <c r="EI114" s="30"/>
      <c r="EJ114" s="30"/>
      <c r="EK114" s="30"/>
      <c r="EL114" s="30"/>
      <c r="EM114" s="61"/>
      <c r="EN114" s="60"/>
      <c r="EO114" s="60"/>
      <c r="EP114" s="60"/>
      <c r="EQ114" s="27"/>
      <c r="ER114" s="61"/>
      <c r="ES114" s="61"/>
      <c r="ET114" s="61"/>
      <c r="EU114" s="30"/>
      <c r="EV114" s="30"/>
      <c r="EW114" s="30"/>
      <c r="EX114" s="61"/>
      <c r="EY114" s="30"/>
      <c r="EZ114" s="30"/>
      <c r="FA114" s="30"/>
      <c r="FB114" s="30"/>
      <c r="FC114" s="61"/>
      <c r="FD114" s="60"/>
      <c r="FE114" s="60"/>
      <c r="FF114" s="60"/>
      <c r="FG114" s="27"/>
      <c r="FH114" s="61"/>
      <c r="FI114" s="61"/>
      <c r="FJ114" s="61"/>
      <c r="FK114" s="30"/>
      <c r="FL114" s="30"/>
      <c r="FM114" s="30"/>
      <c r="FN114" s="61"/>
      <c r="FO114" s="30"/>
      <c r="FP114" s="30"/>
      <c r="FQ114" s="30"/>
      <c r="FR114" s="30"/>
      <c r="FS114" s="61"/>
      <c r="FT114" s="60"/>
      <c r="FU114" s="60"/>
      <c r="FV114" s="60"/>
      <c r="FW114" s="27"/>
      <c r="FX114" s="61"/>
      <c r="FY114" s="61"/>
      <c r="FZ114" s="61"/>
      <c r="GA114" s="30"/>
      <c r="GB114" s="30"/>
      <c r="GC114" s="30"/>
      <c r="GD114" s="61"/>
      <c r="GE114" s="30"/>
      <c r="GF114" s="30"/>
      <c r="GG114" s="30"/>
      <c r="GH114" s="30"/>
      <c r="GI114" s="61"/>
      <c r="GJ114" s="60"/>
      <c r="GK114" s="60"/>
      <c r="GL114" s="60"/>
      <c r="GM114" s="27"/>
      <c r="GN114" s="61"/>
      <c r="GO114" s="61"/>
      <c r="GP114" s="61"/>
      <c r="GQ114" s="30"/>
      <c r="GR114" s="30"/>
      <c r="GS114" s="30"/>
      <c r="GT114" s="61"/>
      <c r="GU114" s="30"/>
      <c r="GV114" s="30"/>
      <c r="GW114" s="30"/>
      <c r="GX114" s="30"/>
      <c r="GY114" s="61"/>
      <c r="GZ114" s="60"/>
      <c r="HA114" s="60"/>
      <c r="HB114" s="60"/>
      <c r="HC114" s="27"/>
      <c r="HD114" s="61"/>
      <c r="HE114" s="61"/>
      <c r="HF114" s="61"/>
      <c r="HG114" s="30"/>
      <c r="HH114" s="30"/>
      <c r="HI114" s="30"/>
      <c r="HJ114" s="61"/>
      <c r="HK114" s="30"/>
      <c r="HL114" s="30"/>
      <c r="HM114" s="30"/>
      <c r="HN114" s="30"/>
      <c r="HO114" s="61"/>
      <c r="HP114" s="60"/>
      <c r="HQ114" s="60"/>
      <c r="HR114" s="60"/>
      <c r="HS114" s="27"/>
      <c r="HT114" s="61"/>
      <c r="HU114" s="61"/>
      <c r="HV114" s="61"/>
      <c r="HW114" s="30"/>
      <c r="HX114" s="30"/>
      <c r="HY114" s="30"/>
      <c r="HZ114" s="61"/>
      <c r="IA114" s="30"/>
      <c r="IB114" s="30"/>
      <c r="IC114" s="30"/>
      <c r="ID114" s="30"/>
      <c r="IE114" s="61"/>
      <c r="IF114" s="60"/>
      <c r="IG114" s="60"/>
      <c r="IH114" s="60"/>
      <c r="II114" s="27"/>
      <c r="IJ114" s="61"/>
      <c r="IK114" s="61"/>
      <c r="IL114" s="61"/>
      <c r="IM114" s="30"/>
      <c r="IN114" s="30"/>
      <c r="IO114" s="30"/>
      <c r="IP114" s="61"/>
      <c r="IQ114" s="30"/>
      <c r="IR114" s="30"/>
      <c r="IS114" s="30"/>
      <c r="IT114" s="30"/>
      <c r="IU114" s="61"/>
      <c r="IV114" s="60"/>
      <c r="IW114" s="60"/>
      <c r="IX114" s="60"/>
      <c r="IY114" s="27"/>
      <c r="IZ114" s="61"/>
      <c r="JA114" s="61"/>
      <c r="JB114" s="61"/>
      <c r="JC114" s="30"/>
      <c r="JD114" s="30"/>
      <c r="JE114" s="30"/>
      <c r="JF114" s="61"/>
      <c r="JG114" s="30"/>
      <c r="JH114" s="30"/>
      <c r="JI114" s="30"/>
      <c r="JJ114" s="30"/>
      <c r="JK114" s="61"/>
      <c r="JL114" s="60"/>
      <c r="JM114" s="60"/>
      <c r="JN114" s="60"/>
      <c r="JO114" s="27"/>
      <c r="JP114" s="61"/>
      <c r="JQ114" s="61"/>
      <c r="JR114" s="61"/>
      <c r="JS114" s="30"/>
      <c r="JT114" s="30"/>
      <c r="JU114" s="30"/>
      <c r="JV114" s="61"/>
      <c r="JW114" s="30"/>
      <c r="JX114" s="30"/>
      <c r="JY114" s="30"/>
      <c r="JZ114" s="30"/>
      <c r="KA114" s="61"/>
      <c r="KB114" s="60"/>
      <c r="KC114" s="60"/>
      <c r="KD114" s="60"/>
      <c r="KE114" s="27"/>
      <c r="KF114" s="61"/>
      <c r="KG114" s="61"/>
      <c r="KH114" s="61"/>
      <c r="KI114" s="30"/>
      <c r="KJ114" s="30"/>
      <c r="KK114" s="30"/>
      <c r="KL114" s="61"/>
      <c r="KM114" s="30"/>
      <c r="KN114" s="30"/>
      <c r="KO114" s="30"/>
      <c r="KP114" s="30"/>
      <c r="KQ114" s="61"/>
      <c r="KR114" s="60"/>
      <c r="KS114" s="60"/>
      <c r="KT114" s="60"/>
      <c r="KU114" s="27"/>
      <c r="KV114" s="61"/>
      <c r="KW114" s="61"/>
      <c r="KX114" s="61"/>
      <c r="KY114" s="30"/>
      <c r="KZ114" s="30"/>
      <c r="LA114" s="30"/>
      <c r="LB114" s="61"/>
      <c r="LC114" s="30"/>
      <c r="LD114" s="30"/>
      <c r="LE114" s="30"/>
      <c r="LF114" s="30"/>
      <c r="LG114" s="61"/>
      <c r="LH114" s="60"/>
      <c r="LI114" s="60"/>
      <c r="LJ114" s="60"/>
      <c r="LK114" s="27"/>
      <c r="LL114" s="61"/>
      <c r="LM114" s="61"/>
      <c r="LN114" s="61"/>
      <c r="LO114" s="30"/>
      <c r="LP114" s="30"/>
      <c r="LQ114" s="30"/>
      <c r="LR114" s="61"/>
      <c r="LS114" s="30"/>
      <c r="LT114" s="30"/>
      <c r="LU114" s="30"/>
      <c r="LV114" s="30"/>
      <c r="LW114" s="61"/>
      <c r="LX114" s="60"/>
      <c r="LY114" s="60"/>
      <c r="LZ114" s="60"/>
      <c r="MA114" s="27"/>
      <c r="MB114" s="61"/>
      <c r="MC114" s="61"/>
      <c r="MD114" s="61"/>
      <c r="ME114" s="30"/>
      <c r="MF114" s="30"/>
      <c r="MG114" s="30"/>
      <c r="MH114" s="61"/>
      <c r="MI114" s="30"/>
      <c r="MJ114" s="30"/>
      <c r="MK114" s="30"/>
      <c r="ML114" s="30"/>
      <c r="MM114" s="61"/>
      <c r="MN114" s="60"/>
      <c r="MO114" s="60"/>
      <c r="MP114" s="60"/>
      <c r="MQ114" s="27"/>
      <c r="MR114" s="61"/>
      <c r="MS114" s="61"/>
      <c r="MT114" s="61"/>
      <c r="MU114" s="30"/>
      <c r="MV114" s="30"/>
      <c r="MW114" s="30"/>
      <c r="MX114" s="61"/>
      <c r="MY114" s="30"/>
      <c r="MZ114" s="30"/>
      <c r="NA114" s="30"/>
      <c r="NB114" s="30"/>
      <c r="NC114" s="61"/>
      <c r="ND114" s="60"/>
      <c r="NE114" s="60"/>
      <c r="NF114" s="60"/>
      <c r="NG114" s="27"/>
      <c r="NH114" s="61"/>
      <c r="NI114" s="61"/>
      <c r="NJ114" s="61"/>
      <c r="NK114" s="30"/>
      <c r="NL114" s="30"/>
      <c r="NM114" s="30"/>
      <c r="NN114" s="61"/>
      <c r="NO114" s="30"/>
      <c r="NP114" s="30"/>
      <c r="NQ114" s="30"/>
      <c r="NR114" s="30"/>
      <c r="NS114" s="61"/>
      <c r="NT114" s="60"/>
      <c r="NU114" s="60"/>
      <c r="NV114" s="60"/>
      <c r="NW114" s="27"/>
      <c r="NX114" s="61"/>
      <c r="NY114" s="61"/>
      <c r="NZ114" s="61"/>
      <c r="OA114" s="30"/>
      <c r="OB114" s="30"/>
      <c r="OC114" s="30"/>
      <c r="OD114" s="61"/>
      <c r="OE114" s="30"/>
      <c r="OF114" s="30"/>
      <c r="OG114" s="30"/>
      <c r="OH114" s="30"/>
      <c r="OI114" s="61"/>
      <c r="OJ114" s="60"/>
      <c r="OK114" s="60"/>
      <c r="OL114" s="60"/>
      <c r="OM114" s="27"/>
      <c r="ON114" s="61"/>
      <c r="OO114" s="61"/>
      <c r="OP114" s="61"/>
      <c r="OQ114" s="30"/>
      <c r="OR114" s="30"/>
      <c r="OS114" s="30"/>
      <c r="OT114" s="61"/>
      <c r="OU114" s="30"/>
      <c r="OV114" s="30"/>
      <c r="OW114" s="30"/>
      <c r="OX114" s="30"/>
      <c r="OY114" s="61"/>
      <c r="OZ114" s="60"/>
      <c r="PA114" s="60"/>
      <c r="PB114" s="60"/>
      <c r="PC114" s="27"/>
      <c r="PD114" s="61"/>
      <c r="PE114" s="61"/>
      <c r="PF114" s="61"/>
      <c r="PG114" s="30"/>
      <c r="PH114" s="30"/>
      <c r="PI114" s="30"/>
      <c r="PJ114" s="61"/>
      <c r="PK114" s="30"/>
      <c r="PL114" s="30"/>
      <c r="PM114" s="30"/>
      <c r="PN114" s="30"/>
      <c r="PO114" s="61"/>
      <c r="PP114" s="60"/>
      <c r="PQ114" s="60"/>
      <c r="PR114" s="60"/>
      <c r="PS114" s="27"/>
      <c r="PT114" s="61"/>
      <c r="PU114" s="61"/>
      <c r="PV114" s="61"/>
      <c r="PW114" s="30"/>
      <c r="PX114" s="30"/>
      <c r="PY114" s="30"/>
      <c r="PZ114" s="61"/>
      <c r="QA114" s="30"/>
      <c r="QB114" s="30"/>
      <c r="QC114" s="30"/>
      <c r="QD114" s="30"/>
      <c r="QE114" s="61"/>
      <c r="QF114" s="60"/>
      <c r="QG114" s="60"/>
      <c r="QH114" s="60"/>
      <c r="QI114" s="27"/>
      <c r="QJ114" s="61"/>
      <c r="QK114" s="61"/>
      <c r="QL114" s="61"/>
      <c r="QM114" s="30"/>
      <c r="QN114" s="30"/>
      <c r="QO114" s="30"/>
      <c r="QP114" s="61"/>
      <c r="QQ114" s="30"/>
      <c r="QR114" s="30"/>
      <c r="QS114" s="30"/>
      <c r="QT114" s="30"/>
      <c r="QU114" s="61"/>
      <c r="QV114" s="60"/>
      <c r="QW114" s="60"/>
      <c r="QX114" s="60"/>
      <c r="QY114" s="27"/>
      <c r="QZ114" s="61"/>
      <c r="RA114" s="61"/>
      <c r="RB114" s="61"/>
      <c r="RC114" s="30"/>
      <c r="RD114" s="30"/>
      <c r="RE114" s="30"/>
      <c r="RF114" s="61"/>
      <c r="RG114" s="30"/>
      <c r="RH114" s="30"/>
      <c r="RI114" s="30"/>
      <c r="RJ114" s="30"/>
      <c r="RK114" s="61"/>
      <c r="RL114" s="60"/>
      <c r="RM114" s="60"/>
      <c r="RN114" s="60"/>
      <c r="RO114" s="27"/>
      <c r="RP114" s="61"/>
      <c r="RQ114" s="61"/>
      <c r="RR114" s="61"/>
      <c r="RS114" s="30"/>
      <c r="RT114" s="30"/>
      <c r="RU114" s="30"/>
      <c r="RV114" s="61"/>
      <c r="RW114" s="30"/>
      <c r="RX114" s="30"/>
      <c r="RY114" s="30"/>
      <c r="RZ114" s="30"/>
      <c r="SA114" s="61"/>
      <c r="SB114" s="60"/>
      <c r="SC114" s="60"/>
      <c r="SD114" s="60"/>
      <c r="SE114" s="27"/>
      <c r="SF114" s="61"/>
      <c r="SG114" s="61"/>
      <c r="SH114" s="61"/>
      <c r="SI114" s="30"/>
      <c r="SJ114" s="30"/>
      <c r="SK114" s="30"/>
      <c r="SL114" s="61"/>
      <c r="SM114" s="30"/>
      <c r="SN114" s="30"/>
      <c r="SO114" s="30"/>
      <c r="SP114" s="30"/>
      <c r="SQ114" s="61"/>
      <c r="SR114" s="60"/>
      <c r="SS114" s="60"/>
      <c r="ST114" s="60"/>
      <c r="SU114" s="27"/>
      <c r="SV114" s="61"/>
      <c r="SW114" s="61"/>
      <c r="SX114" s="61"/>
      <c r="SY114" s="30"/>
      <c r="SZ114" s="30"/>
      <c r="TA114" s="30"/>
      <c r="TB114" s="61"/>
      <c r="TC114" s="30"/>
      <c r="TD114" s="30"/>
      <c r="TE114" s="30"/>
      <c r="TF114" s="30"/>
      <c r="TG114" s="61"/>
      <c r="TH114" s="60"/>
      <c r="TI114" s="60"/>
      <c r="TJ114" s="60"/>
      <c r="TK114" s="27"/>
      <c r="TL114" s="61"/>
      <c r="TM114" s="61"/>
      <c r="TN114" s="61"/>
      <c r="TO114" s="30"/>
      <c r="TP114" s="30"/>
      <c r="TQ114" s="30"/>
      <c r="TR114" s="61"/>
      <c r="TS114" s="30"/>
      <c r="TT114" s="30"/>
      <c r="TU114" s="30"/>
      <c r="TV114" s="30"/>
      <c r="TW114" s="61"/>
      <c r="TX114" s="60"/>
      <c r="TY114" s="60"/>
      <c r="TZ114" s="60"/>
      <c r="UA114" s="27"/>
      <c r="UB114" s="61"/>
      <c r="UC114" s="61"/>
      <c r="UD114" s="61"/>
      <c r="UE114" s="30"/>
      <c r="UF114" s="30"/>
      <c r="UG114" s="30"/>
      <c r="UH114" s="61"/>
      <c r="UI114" s="30"/>
      <c r="UJ114" s="30"/>
      <c r="UK114" s="30"/>
      <c r="UL114" s="30"/>
      <c r="UM114" s="61"/>
      <c r="UN114" s="60"/>
      <c r="UO114" s="60"/>
      <c r="UP114" s="60"/>
      <c r="UQ114" s="27"/>
      <c r="UR114" s="61"/>
      <c r="US114" s="61"/>
      <c r="UT114" s="61"/>
      <c r="UU114" s="30"/>
      <c r="UV114" s="30"/>
      <c r="UW114" s="30"/>
      <c r="UX114" s="61"/>
      <c r="UY114" s="30"/>
      <c r="UZ114" s="30"/>
      <c r="VA114" s="30"/>
      <c r="VB114" s="30"/>
      <c r="VC114" s="61"/>
      <c r="VD114" s="60"/>
      <c r="VE114" s="60"/>
      <c r="VF114" s="60"/>
      <c r="VG114" s="27"/>
      <c r="VH114" s="61"/>
      <c r="VI114" s="61"/>
      <c r="VJ114" s="61"/>
      <c r="VK114" s="30"/>
      <c r="VL114" s="30"/>
      <c r="VM114" s="30"/>
      <c r="VN114" s="61"/>
      <c r="VO114" s="30"/>
      <c r="VP114" s="30"/>
      <c r="VQ114" s="30"/>
      <c r="VR114" s="30"/>
      <c r="VS114" s="61"/>
      <c r="VT114" s="60"/>
      <c r="VU114" s="60"/>
      <c r="VV114" s="60"/>
      <c r="VW114" s="27"/>
      <c r="VX114" s="61"/>
      <c r="VY114" s="61"/>
      <c r="VZ114" s="61"/>
      <c r="WA114" s="30"/>
      <c r="WB114" s="30"/>
      <c r="WC114" s="30"/>
      <c r="WD114" s="61"/>
      <c r="WE114" s="30"/>
      <c r="WF114" s="30"/>
      <c r="WG114" s="30"/>
      <c r="WH114" s="30"/>
      <c r="WI114" s="61"/>
      <c r="WJ114" s="60"/>
      <c r="WK114" s="60"/>
      <c r="WL114" s="60"/>
      <c r="WM114" s="27"/>
      <c r="WN114" s="61"/>
      <c r="WO114" s="61"/>
      <c r="WP114" s="61"/>
      <c r="WQ114" s="30"/>
      <c r="WR114" s="30"/>
      <c r="WS114" s="30"/>
      <c r="WT114" s="61"/>
      <c r="WU114" s="30"/>
      <c r="WV114" s="30"/>
      <c r="WW114" s="30"/>
      <c r="WX114" s="30"/>
      <c r="WY114" s="61"/>
      <c r="WZ114" s="60"/>
      <c r="XA114" s="60"/>
      <c r="XB114" s="60"/>
      <c r="XC114" s="27"/>
      <c r="XD114" s="61"/>
      <c r="XE114" s="61"/>
      <c r="XF114" s="61"/>
      <c r="XG114" s="30"/>
      <c r="XH114" s="30"/>
      <c r="XI114" s="30"/>
      <c r="XJ114" s="61"/>
      <c r="XK114" s="30"/>
      <c r="XL114" s="30"/>
      <c r="XM114" s="30"/>
      <c r="XN114" s="30"/>
      <c r="XO114" s="61"/>
      <c r="XP114" s="60"/>
      <c r="XQ114" s="60"/>
      <c r="XR114" s="60"/>
      <c r="XS114" s="27"/>
      <c r="XT114" s="61"/>
      <c r="XU114" s="61"/>
      <c r="XV114" s="61"/>
      <c r="XW114" s="30"/>
      <c r="XX114" s="30"/>
      <c r="XY114" s="30"/>
      <c r="XZ114" s="61"/>
      <c r="YA114" s="30"/>
      <c r="YB114" s="30"/>
      <c r="YC114" s="30"/>
      <c r="YD114" s="30"/>
      <c r="YE114" s="61"/>
      <c r="YF114" s="60"/>
      <c r="YG114" s="60"/>
      <c r="YH114" s="60"/>
      <c r="YI114" s="27"/>
      <c r="YJ114" s="61"/>
      <c r="YK114" s="61"/>
      <c r="YL114" s="61"/>
      <c r="YM114" s="30"/>
      <c r="YN114" s="30"/>
      <c r="YO114" s="30"/>
      <c r="YP114" s="61"/>
      <c r="YQ114" s="30"/>
      <c r="YR114" s="30"/>
      <c r="YS114" s="30"/>
      <c r="YT114" s="30"/>
      <c r="YU114" s="61"/>
      <c r="YV114" s="60"/>
      <c r="YW114" s="60"/>
      <c r="YX114" s="60"/>
      <c r="YY114" s="27"/>
      <c r="YZ114" s="61"/>
      <c r="ZA114" s="61"/>
      <c r="ZB114" s="61"/>
      <c r="ZC114" s="30"/>
      <c r="ZD114" s="30"/>
      <c r="ZE114" s="30"/>
      <c r="ZF114" s="61"/>
      <c r="ZG114" s="30"/>
      <c r="ZH114" s="30"/>
      <c r="ZI114" s="30"/>
      <c r="ZJ114" s="30"/>
      <c r="ZK114" s="61"/>
      <c r="ZL114" s="60"/>
      <c r="ZM114" s="60"/>
      <c r="ZN114" s="60"/>
      <c r="ZO114" s="27"/>
      <c r="ZP114" s="61"/>
      <c r="ZQ114" s="61"/>
      <c r="ZR114" s="61"/>
      <c r="ZS114" s="30"/>
      <c r="ZT114" s="30"/>
      <c r="ZU114" s="30"/>
      <c r="ZV114" s="61"/>
      <c r="ZW114" s="30"/>
      <c r="ZX114" s="30"/>
      <c r="ZY114" s="30"/>
      <c r="ZZ114" s="30"/>
      <c r="AAA114" s="61"/>
      <c r="AAB114" s="60"/>
      <c r="AAC114" s="60"/>
      <c r="AAD114" s="60"/>
      <c r="AAE114" s="27"/>
      <c r="AAF114" s="61"/>
      <c r="AAG114" s="61"/>
      <c r="AAH114" s="61"/>
      <c r="AAI114" s="30"/>
      <c r="AAJ114" s="30"/>
      <c r="AAK114" s="30"/>
      <c r="AAL114" s="61"/>
      <c r="AAM114" s="30"/>
      <c r="AAN114" s="30"/>
      <c r="AAO114" s="30"/>
      <c r="AAP114" s="30"/>
      <c r="AAQ114" s="61"/>
      <c r="AAR114" s="60"/>
      <c r="AAS114" s="60"/>
      <c r="AAT114" s="60"/>
      <c r="AAU114" s="27"/>
      <c r="AAV114" s="61"/>
      <c r="AAW114" s="61"/>
      <c r="AAX114" s="61"/>
      <c r="AAY114" s="30"/>
      <c r="AAZ114" s="30"/>
      <c r="ABA114" s="30"/>
      <c r="ABB114" s="61"/>
      <c r="ABC114" s="30"/>
      <c r="ABD114" s="30"/>
      <c r="ABE114" s="30"/>
      <c r="ABF114" s="30"/>
      <c r="ABG114" s="61"/>
      <c r="ABH114" s="60"/>
      <c r="ABI114" s="60"/>
      <c r="ABJ114" s="60"/>
      <c r="ABK114" s="27"/>
      <c r="ABL114" s="61"/>
      <c r="ABM114" s="61"/>
      <c r="ABN114" s="61"/>
      <c r="ABO114" s="30"/>
      <c r="ABP114" s="30"/>
      <c r="ABQ114" s="30"/>
      <c r="ABR114" s="61"/>
      <c r="ABS114" s="30"/>
      <c r="ABT114" s="30"/>
      <c r="ABU114" s="30"/>
      <c r="ABV114" s="30"/>
      <c r="ABW114" s="61"/>
      <c r="ABX114" s="60"/>
      <c r="ABY114" s="60"/>
      <c r="ABZ114" s="60"/>
      <c r="ACA114" s="27"/>
      <c r="ACB114" s="61"/>
      <c r="ACC114" s="61"/>
      <c r="ACD114" s="61"/>
      <c r="ACE114" s="30"/>
      <c r="ACF114" s="30"/>
      <c r="ACG114" s="30"/>
      <c r="ACH114" s="61"/>
      <c r="ACI114" s="30"/>
      <c r="ACJ114" s="30"/>
      <c r="ACK114" s="30"/>
      <c r="ACL114" s="30"/>
      <c r="ACM114" s="61"/>
      <c r="ACN114" s="60"/>
      <c r="ACO114" s="60"/>
      <c r="ACP114" s="60"/>
      <c r="ACQ114" s="27"/>
      <c r="ACR114" s="61"/>
      <c r="ACS114" s="61"/>
      <c r="ACT114" s="61"/>
      <c r="ACU114" s="30"/>
      <c r="ACV114" s="30"/>
      <c r="ACW114" s="30"/>
      <c r="ACX114" s="61"/>
      <c r="ACY114" s="30"/>
      <c r="ACZ114" s="30"/>
      <c r="ADA114" s="30"/>
      <c r="ADB114" s="30"/>
      <c r="ADC114" s="61"/>
      <c r="ADD114" s="60"/>
      <c r="ADE114" s="60"/>
      <c r="ADF114" s="60"/>
      <c r="ADG114" s="27"/>
      <c r="ADH114" s="61"/>
      <c r="ADI114" s="61"/>
      <c r="ADJ114" s="61"/>
      <c r="ADK114" s="30"/>
      <c r="ADL114" s="30"/>
      <c r="ADM114" s="30"/>
      <c r="ADN114" s="61"/>
      <c r="ADO114" s="30"/>
      <c r="ADP114" s="30"/>
      <c r="ADQ114" s="30"/>
      <c r="ADR114" s="30"/>
      <c r="ADS114" s="61"/>
      <c r="ADT114" s="60"/>
      <c r="ADU114" s="60"/>
      <c r="ADV114" s="60"/>
      <c r="ADW114" s="27"/>
      <c r="ADX114" s="61"/>
      <c r="ADY114" s="61"/>
      <c r="ADZ114" s="61"/>
      <c r="AEA114" s="30"/>
      <c r="AEB114" s="30"/>
      <c r="AEC114" s="30"/>
      <c r="AED114" s="61"/>
      <c r="AEE114" s="30"/>
      <c r="AEF114" s="30"/>
      <c r="AEG114" s="30"/>
      <c r="AEH114" s="30"/>
      <c r="AEI114" s="61"/>
      <c r="AEJ114" s="60"/>
      <c r="AEK114" s="60"/>
      <c r="AEL114" s="60"/>
      <c r="AEM114" s="27"/>
      <c r="AEN114" s="61"/>
      <c r="AEO114" s="61"/>
      <c r="AEP114" s="61"/>
      <c r="AEQ114" s="30"/>
      <c r="AER114" s="30"/>
      <c r="AES114" s="30"/>
      <c r="AET114" s="61"/>
      <c r="AEU114" s="30"/>
      <c r="AEV114" s="30"/>
      <c r="AEW114" s="30"/>
      <c r="AEX114" s="30"/>
      <c r="AEY114" s="61"/>
      <c r="AEZ114" s="60"/>
      <c r="AFA114" s="60"/>
      <c r="AFB114" s="60"/>
      <c r="AFC114" s="27"/>
      <c r="AFD114" s="61"/>
      <c r="AFE114" s="61"/>
      <c r="AFF114" s="61"/>
      <c r="AFG114" s="30"/>
      <c r="AFH114" s="30"/>
      <c r="AFI114" s="30"/>
      <c r="AFJ114" s="61"/>
      <c r="AFK114" s="30"/>
      <c r="AFL114" s="30"/>
      <c r="AFM114" s="30"/>
      <c r="AFN114" s="30"/>
      <c r="AFO114" s="61"/>
      <c r="AFP114" s="60"/>
      <c r="AFQ114" s="60"/>
      <c r="AFR114" s="60"/>
      <c r="AFS114" s="27"/>
      <c r="AFT114" s="61"/>
      <c r="AFU114" s="61"/>
      <c r="AFV114" s="61"/>
      <c r="AFW114" s="30"/>
      <c r="AFX114" s="30"/>
      <c r="AFY114" s="30"/>
      <c r="AFZ114" s="61"/>
      <c r="AGA114" s="30"/>
      <c r="AGB114" s="30"/>
      <c r="AGC114" s="30"/>
      <c r="AGD114" s="30"/>
      <c r="AGE114" s="61"/>
      <c r="AGF114" s="60"/>
      <c r="AGG114" s="60"/>
      <c r="AGH114" s="60"/>
      <c r="AGI114" s="27"/>
      <c r="AGJ114" s="61"/>
      <c r="AGK114" s="61"/>
      <c r="AGL114" s="61"/>
      <c r="AGM114" s="30"/>
      <c r="AGN114" s="30"/>
      <c r="AGO114" s="30"/>
      <c r="AGP114" s="61"/>
      <c r="AGQ114" s="30"/>
      <c r="AGR114" s="30"/>
      <c r="AGS114" s="30"/>
      <c r="AGT114" s="30"/>
      <c r="AGU114" s="61"/>
      <c r="AGV114" s="60"/>
      <c r="AGW114" s="60"/>
      <c r="AGX114" s="60"/>
      <c r="AGY114" s="27"/>
      <c r="AGZ114" s="61"/>
      <c r="AHA114" s="61"/>
      <c r="AHB114" s="61"/>
      <c r="AHC114" s="30"/>
      <c r="AHD114" s="30"/>
      <c r="AHE114" s="30"/>
      <c r="AHF114" s="61"/>
      <c r="AHG114" s="30"/>
      <c r="AHH114" s="30"/>
      <c r="AHI114" s="30"/>
      <c r="AHJ114" s="30"/>
      <c r="AHK114" s="61"/>
      <c r="AHL114" s="60"/>
      <c r="AHM114" s="60"/>
      <c r="AHN114" s="60"/>
      <c r="AHO114" s="27"/>
      <c r="AHP114" s="61"/>
      <c r="AHQ114" s="61"/>
      <c r="AHR114" s="61"/>
      <c r="AHS114" s="30"/>
      <c r="AHT114" s="30"/>
      <c r="AHU114" s="30"/>
      <c r="AHV114" s="61"/>
      <c r="AHW114" s="30"/>
      <c r="AHX114" s="30"/>
      <c r="AHY114" s="30"/>
      <c r="AHZ114" s="30"/>
      <c r="AIA114" s="61"/>
      <c r="AIB114" s="60"/>
      <c r="AIC114" s="60"/>
      <c r="AID114" s="60"/>
      <c r="AIE114" s="27"/>
      <c r="AIF114" s="61"/>
      <c r="AIG114" s="61"/>
      <c r="AIH114" s="61"/>
      <c r="AII114" s="30"/>
      <c r="AIJ114" s="30"/>
      <c r="AIK114" s="30"/>
      <c r="AIL114" s="61"/>
      <c r="AIM114" s="30"/>
      <c r="AIN114" s="30"/>
      <c r="AIO114" s="30"/>
      <c r="AIP114" s="30"/>
      <c r="AIQ114" s="61"/>
      <c r="AIR114" s="60"/>
      <c r="AIS114" s="60"/>
      <c r="AIT114" s="60"/>
      <c r="AIU114" s="27"/>
      <c r="AIV114" s="61"/>
      <c r="AIW114" s="61"/>
      <c r="AIX114" s="61"/>
      <c r="AIY114" s="30"/>
      <c r="AIZ114" s="30"/>
      <c r="AJA114" s="30"/>
      <c r="AJB114" s="61"/>
      <c r="AJC114" s="30"/>
      <c r="AJD114" s="30"/>
      <c r="AJE114" s="30"/>
      <c r="AJF114" s="30"/>
      <c r="AJG114" s="61"/>
      <c r="AJH114" s="60"/>
      <c r="AJI114" s="60"/>
      <c r="AJJ114" s="60"/>
      <c r="AJK114" s="27"/>
      <c r="AJL114" s="61"/>
      <c r="AJM114" s="61"/>
      <c r="AJN114" s="61"/>
      <c r="AJO114" s="30"/>
      <c r="AJP114" s="30"/>
      <c r="AJQ114" s="30"/>
      <c r="AJR114" s="61"/>
      <c r="AJS114" s="30"/>
      <c r="AJT114" s="30"/>
      <c r="AJU114" s="30"/>
      <c r="AJV114" s="30"/>
      <c r="AJW114" s="61"/>
      <c r="AJX114" s="60"/>
      <c r="AJY114" s="60"/>
      <c r="AJZ114" s="60"/>
      <c r="AKA114" s="27"/>
      <c r="AKB114" s="61"/>
      <c r="AKC114" s="61"/>
      <c r="AKD114" s="61"/>
      <c r="AKE114" s="30"/>
      <c r="AKF114" s="30"/>
      <c r="AKG114" s="30"/>
      <c r="AKH114" s="61"/>
      <c r="AKI114" s="30"/>
      <c r="AKJ114" s="30"/>
      <c r="AKK114" s="30"/>
      <c r="AKL114" s="30"/>
      <c r="AKM114" s="61"/>
      <c r="AKN114" s="60"/>
      <c r="AKO114" s="60"/>
      <c r="AKP114" s="60"/>
      <c r="AKQ114" s="27"/>
      <c r="AKR114" s="61"/>
      <c r="AKS114" s="61"/>
      <c r="AKT114" s="61"/>
      <c r="AKU114" s="30"/>
      <c r="AKV114" s="30"/>
      <c r="AKW114" s="30"/>
      <c r="AKX114" s="61"/>
      <c r="AKY114" s="30"/>
      <c r="AKZ114" s="30"/>
      <c r="ALA114" s="30"/>
      <c r="ALB114" s="30"/>
      <c r="ALC114" s="61"/>
      <c r="ALD114" s="60"/>
      <c r="ALE114" s="60"/>
      <c r="ALF114" s="60"/>
      <c r="ALG114" s="27"/>
      <c r="ALH114" s="61"/>
      <c r="ALI114" s="61"/>
      <c r="ALJ114" s="61"/>
      <c r="ALK114" s="30"/>
      <c r="ALL114" s="30"/>
      <c r="ALM114" s="30"/>
      <c r="ALN114" s="61"/>
      <c r="ALO114" s="30"/>
      <c r="ALP114" s="30"/>
      <c r="ALQ114" s="30"/>
      <c r="ALR114" s="30"/>
      <c r="ALS114" s="61"/>
      <c r="ALT114" s="60"/>
      <c r="ALU114" s="60"/>
      <c r="ALV114" s="60"/>
      <c r="ALW114" s="27"/>
      <c r="ALX114" s="61"/>
      <c r="ALY114" s="61"/>
      <c r="ALZ114" s="61"/>
      <c r="AMA114" s="30"/>
      <c r="AMB114" s="30"/>
      <c r="AMC114" s="30"/>
      <c r="AMD114" s="61"/>
      <c r="AME114" s="30"/>
      <c r="AMF114" s="30"/>
      <c r="AMG114" s="30"/>
      <c r="AMH114" s="30"/>
      <c r="AMI114" s="61"/>
      <c r="AMJ114" s="60"/>
      <c r="AMK114" s="60"/>
      <c r="AML114" s="60"/>
      <c r="AMM114" s="27"/>
      <c r="AMN114" s="61"/>
      <c r="AMO114" s="61"/>
      <c r="AMP114" s="61"/>
      <c r="AMQ114" s="30"/>
      <c r="AMR114" s="30"/>
      <c r="AMS114" s="30"/>
      <c r="AMT114" s="61"/>
      <c r="AMU114" s="30"/>
      <c r="AMV114" s="30"/>
      <c r="AMW114" s="30"/>
      <c r="AMX114" s="30"/>
      <c r="AMY114" s="61"/>
      <c r="AMZ114" s="60"/>
      <c r="ANA114" s="60"/>
      <c r="ANB114" s="60"/>
      <c r="ANC114" s="27"/>
      <c r="AND114" s="61"/>
      <c r="ANE114" s="61"/>
      <c r="ANF114" s="61"/>
      <c r="ANG114" s="30"/>
      <c r="ANH114" s="30"/>
      <c r="ANI114" s="30"/>
      <c r="ANJ114" s="61"/>
      <c r="ANK114" s="30"/>
      <c r="ANL114" s="30"/>
      <c r="ANM114" s="30"/>
      <c r="ANN114" s="30"/>
      <c r="ANO114" s="61"/>
      <c r="ANP114" s="60"/>
      <c r="ANQ114" s="60"/>
      <c r="ANR114" s="60"/>
      <c r="ANS114" s="27"/>
      <c r="ANT114" s="61"/>
      <c r="ANU114" s="61"/>
      <c r="ANV114" s="61"/>
      <c r="ANW114" s="30"/>
      <c r="ANX114" s="30"/>
      <c r="ANY114" s="30"/>
      <c r="ANZ114" s="61"/>
      <c r="AOA114" s="30"/>
      <c r="AOB114" s="30"/>
      <c r="AOC114" s="30"/>
      <c r="AOD114" s="30"/>
      <c r="AOE114" s="61"/>
      <c r="AOF114" s="60"/>
      <c r="AOG114" s="60"/>
      <c r="AOH114" s="60"/>
      <c r="AOI114" s="27"/>
      <c r="AOJ114" s="61"/>
      <c r="AOK114" s="61"/>
      <c r="AOL114" s="61"/>
      <c r="AOM114" s="30"/>
      <c r="AON114" s="30"/>
      <c r="AOO114" s="30"/>
      <c r="AOP114" s="61"/>
      <c r="AOQ114" s="30"/>
      <c r="AOR114" s="30"/>
      <c r="AOS114" s="30"/>
      <c r="AOT114" s="30"/>
      <c r="AOU114" s="61"/>
      <c r="AOV114" s="60"/>
      <c r="AOW114" s="60"/>
      <c r="AOX114" s="60"/>
      <c r="AOY114" s="27"/>
      <c r="AOZ114" s="61"/>
      <c r="APA114" s="61"/>
      <c r="APB114" s="61"/>
      <c r="APC114" s="30"/>
      <c r="APD114" s="30"/>
      <c r="APE114" s="30"/>
      <c r="APF114" s="61"/>
      <c r="APG114" s="30"/>
      <c r="APH114" s="30"/>
      <c r="API114" s="30"/>
      <c r="APJ114" s="30"/>
      <c r="APK114" s="61"/>
      <c r="APL114" s="60"/>
      <c r="APM114" s="60"/>
      <c r="APN114" s="60"/>
      <c r="APO114" s="27"/>
      <c r="APP114" s="61"/>
      <c r="APQ114" s="61"/>
      <c r="APR114" s="61"/>
      <c r="APS114" s="30"/>
      <c r="APT114" s="30"/>
      <c r="APU114" s="30"/>
      <c r="APV114" s="61"/>
      <c r="APW114" s="30"/>
      <c r="APX114" s="30"/>
      <c r="APY114" s="30"/>
      <c r="APZ114" s="30"/>
      <c r="AQA114" s="61"/>
      <c r="AQB114" s="60"/>
      <c r="AQC114" s="60"/>
      <c r="AQD114" s="60"/>
      <c r="AQE114" s="27"/>
      <c r="AQF114" s="61"/>
      <c r="AQG114" s="61"/>
      <c r="AQH114" s="61"/>
      <c r="AQI114" s="30"/>
      <c r="AQJ114" s="30"/>
      <c r="AQK114" s="30"/>
      <c r="AQL114" s="61"/>
      <c r="AQM114" s="30"/>
      <c r="AQN114" s="30"/>
      <c r="AQO114" s="30"/>
      <c r="AQP114" s="30"/>
      <c r="AQQ114" s="61"/>
      <c r="AQR114" s="60"/>
      <c r="AQS114" s="60"/>
      <c r="AQT114" s="60"/>
      <c r="AQU114" s="27"/>
      <c r="AQV114" s="61"/>
      <c r="AQW114" s="61"/>
      <c r="AQX114" s="61"/>
      <c r="AQY114" s="30"/>
      <c r="AQZ114" s="30"/>
      <c r="ARA114" s="30"/>
      <c r="ARB114" s="61"/>
      <c r="ARC114" s="30"/>
      <c r="ARD114" s="30"/>
      <c r="ARE114" s="30"/>
      <c r="ARF114" s="30"/>
      <c r="ARG114" s="61"/>
      <c r="ARH114" s="60"/>
      <c r="ARI114" s="60"/>
      <c r="ARJ114" s="60"/>
      <c r="ARK114" s="27"/>
      <c r="ARL114" s="61"/>
      <c r="ARM114" s="61"/>
      <c r="ARN114" s="61"/>
      <c r="ARO114" s="30"/>
      <c r="ARP114" s="30"/>
      <c r="ARQ114" s="30"/>
      <c r="ARR114" s="61"/>
      <c r="ARS114" s="30"/>
      <c r="ART114" s="30"/>
      <c r="ARU114" s="30"/>
      <c r="ARV114" s="30"/>
      <c r="ARW114" s="61"/>
      <c r="ARX114" s="60"/>
      <c r="ARY114" s="60"/>
      <c r="ARZ114" s="60"/>
      <c r="ASA114" s="27"/>
      <c r="ASB114" s="61"/>
      <c r="ASC114" s="61"/>
      <c r="ASD114" s="61"/>
      <c r="ASE114" s="30"/>
      <c r="ASF114" s="30"/>
      <c r="ASG114" s="30"/>
      <c r="ASH114" s="61"/>
      <c r="ASI114" s="30"/>
      <c r="ASJ114" s="30"/>
      <c r="ASK114" s="30"/>
      <c r="ASL114" s="30"/>
      <c r="ASM114" s="61"/>
      <c r="ASN114" s="60"/>
      <c r="ASO114" s="60"/>
      <c r="ASP114" s="60"/>
      <c r="ASQ114" s="27"/>
      <c r="ASR114" s="61"/>
      <c r="ASS114" s="61"/>
      <c r="AST114" s="61"/>
      <c r="ASU114" s="30"/>
      <c r="ASV114" s="30"/>
      <c r="ASW114" s="30"/>
      <c r="ASX114" s="61"/>
      <c r="ASY114" s="30"/>
      <c r="ASZ114" s="30"/>
      <c r="ATA114" s="30"/>
      <c r="ATB114" s="30"/>
      <c r="ATC114" s="61"/>
      <c r="ATD114" s="60"/>
      <c r="ATE114" s="60"/>
      <c r="ATF114" s="60"/>
      <c r="ATG114" s="27"/>
      <c r="ATH114" s="61"/>
      <c r="ATI114" s="61"/>
      <c r="ATJ114" s="61"/>
      <c r="ATK114" s="30"/>
      <c r="ATL114" s="30"/>
      <c r="ATM114" s="30"/>
      <c r="ATN114" s="61"/>
      <c r="ATO114" s="30"/>
      <c r="ATP114" s="30"/>
      <c r="ATQ114" s="30"/>
      <c r="ATR114" s="30"/>
      <c r="ATS114" s="61"/>
      <c r="ATT114" s="60"/>
      <c r="ATU114" s="60"/>
      <c r="ATV114" s="60"/>
      <c r="ATW114" s="27"/>
      <c r="ATX114" s="61"/>
      <c r="ATY114" s="61"/>
      <c r="ATZ114" s="61"/>
      <c r="AUA114" s="30"/>
      <c r="AUB114" s="30"/>
      <c r="AUC114" s="30"/>
      <c r="AUD114" s="61"/>
      <c r="AUE114" s="30"/>
      <c r="AUF114" s="30"/>
      <c r="AUG114" s="30"/>
      <c r="AUH114" s="30"/>
      <c r="AUI114" s="61"/>
      <c r="AUJ114" s="60"/>
      <c r="AUK114" s="60"/>
      <c r="AUL114" s="60"/>
      <c r="AUM114" s="27"/>
      <c r="AUN114" s="61"/>
      <c r="AUO114" s="61"/>
      <c r="AUP114" s="61"/>
      <c r="AUQ114" s="30"/>
      <c r="AUR114" s="30"/>
      <c r="AUS114" s="30"/>
      <c r="AUT114" s="61"/>
      <c r="AUU114" s="30"/>
      <c r="AUV114" s="30"/>
      <c r="AUW114" s="30"/>
      <c r="AUX114" s="30"/>
      <c r="AUY114" s="61"/>
      <c r="AUZ114" s="60"/>
      <c r="AVA114" s="60"/>
      <c r="AVB114" s="60"/>
      <c r="AVC114" s="27"/>
      <c r="AVD114" s="61"/>
      <c r="AVE114" s="61"/>
      <c r="AVF114" s="61"/>
      <c r="AVG114" s="30"/>
      <c r="AVH114" s="30"/>
      <c r="AVI114" s="30"/>
      <c r="AVJ114" s="61"/>
      <c r="AVK114" s="30"/>
      <c r="AVL114" s="30"/>
      <c r="AVM114" s="30"/>
      <c r="AVN114" s="30"/>
      <c r="AVO114" s="61"/>
      <c r="AVP114" s="60"/>
      <c r="AVQ114" s="60"/>
      <c r="AVR114" s="60"/>
      <c r="AVS114" s="27"/>
      <c r="AVT114" s="61"/>
      <c r="AVU114" s="61"/>
      <c r="AVV114" s="61"/>
      <c r="AVW114" s="30"/>
      <c r="AVX114" s="30"/>
      <c r="AVY114" s="30"/>
      <c r="AVZ114" s="61"/>
      <c r="AWA114" s="30"/>
      <c r="AWB114" s="30"/>
      <c r="AWC114" s="30"/>
      <c r="AWD114" s="30"/>
      <c r="AWE114" s="61"/>
      <c r="AWF114" s="60"/>
      <c r="AWG114" s="60"/>
      <c r="AWH114" s="60"/>
      <c r="AWI114" s="27"/>
      <c r="AWJ114" s="61"/>
      <c r="AWK114" s="61"/>
      <c r="AWL114" s="61"/>
      <c r="AWM114" s="30"/>
      <c r="AWN114" s="30"/>
      <c r="AWO114" s="30"/>
      <c r="AWP114" s="61"/>
      <c r="AWQ114" s="30"/>
      <c r="AWR114" s="30"/>
      <c r="AWS114" s="30"/>
      <c r="AWT114" s="30"/>
      <c r="AWU114" s="61"/>
      <c r="AWV114" s="60"/>
      <c r="AWW114" s="60"/>
      <c r="AWX114" s="60"/>
      <c r="AWY114" s="27"/>
      <c r="AWZ114" s="61"/>
      <c r="AXA114" s="61"/>
      <c r="AXB114" s="61"/>
      <c r="AXC114" s="30"/>
      <c r="AXD114" s="30"/>
      <c r="AXE114" s="30"/>
      <c r="AXF114" s="61"/>
      <c r="AXG114" s="30"/>
      <c r="AXH114" s="30"/>
      <c r="AXI114" s="30"/>
      <c r="AXJ114" s="30"/>
      <c r="AXK114" s="61"/>
      <c r="AXL114" s="60"/>
      <c r="AXM114" s="60"/>
      <c r="AXN114" s="60"/>
      <c r="AXO114" s="27"/>
      <c r="AXP114" s="61"/>
      <c r="AXQ114" s="61"/>
      <c r="AXR114" s="61"/>
      <c r="AXS114" s="30"/>
      <c r="AXT114" s="30"/>
      <c r="AXU114" s="30"/>
      <c r="AXV114" s="61"/>
      <c r="AXW114" s="30"/>
      <c r="AXX114" s="30"/>
      <c r="AXY114" s="30"/>
      <c r="AXZ114" s="30"/>
      <c r="AYA114" s="61"/>
      <c r="AYB114" s="60"/>
      <c r="AYC114" s="60"/>
      <c r="AYD114" s="60"/>
      <c r="AYE114" s="27"/>
      <c r="AYF114" s="61"/>
      <c r="AYG114" s="61"/>
      <c r="AYH114" s="61"/>
      <c r="AYI114" s="30"/>
      <c r="AYJ114" s="30"/>
      <c r="AYK114" s="30"/>
      <c r="AYL114" s="61"/>
      <c r="AYM114" s="30"/>
      <c r="AYN114" s="30"/>
      <c r="AYO114" s="30"/>
      <c r="AYP114" s="30"/>
      <c r="AYQ114" s="61"/>
      <c r="AYR114" s="60"/>
      <c r="AYS114" s="60"/>
      <c r="AYT114" s="60"/>
      <c r="AYU114" s="27"/>
      <c r="AYV114" s="61"/>
      <c r="AYW114" s="61"/>
      <c r="AYX114" s="61"/>
      <c r="AYY114" s="30"/>
      <c r="AYZ114" s="30"/>
      <c r="AZA114" s="30"/>
      <c r="AZB114" s="61"/>
      <c r="AZC114" s="30"/>
      <c r="AZD114" s="30"/>
      <c r="AZE114" s="30"/>
      <c r="AZF114" s="30"/>
      <c r="AZG114" s="61"/>
      <c r="AZH114" s="60"/>
      <c r="AZI114" s="60"/>
      <c r="AZJ114" s="60"/>
      <c r="AZK114" s="27"/>
      <c r="AZL114" s="61"/>
      <c r="AZM114" s="61"/>
      <c r="AZN114" s="61"/>
      <c r="AZO114" s="30"/>
      <c r="AZP114" s="30"/>
      <c r="AZQ114" s="30"/>
      <c r="AZR114" s="61"/>
      <c r="AZS114" s="30"/>
      <c r="AZT114" s="30"/>
      <c r="AZU114" s="30"/>
      <c r="AZV114" s="30"/>
      <c r="AZW114" s="61"/>
      <c r="AZX114" s="60"/>
      <c r="AZY114" s="60"/>
      <c r="AZZ114" s="60"/>
      <c r="BAA114" s="27"/>
      <c r="BAB114" s="61"/>
      <c r="BAC114" s="61"/>
      <c r="BAD114" s="61"/>
      <c r="BAE114" s="30"/>
      <c r="BAF114" s="30"/>
      <c r="BAG114" s="30"/>
      <c r="BAH114" s="61"/>
      <c r="BAI114" s="30"/>
      <c r="BAJ114" s="30"/>
      <c r="BAK114" s="30"/>
      <c r="BAL114" s="30"/>
      <c r="BAM114" s="61"/>
      <c r="BAN114" s="60"/>
      <c r="BAO114" s="60"/>
      <c r="BAP114" s="60"/>
      <c r="BAQ114" s="27"/>
      <c r="BAR114" s="61"/>
      <c r="BAS114" s="61"/>
      <c r="BAT114" s="61"/>
      <c r="BAU114" s="30"/>
      <c r="BAV114" s="30"/>
      <c r="BAW114" s="30"/>
      <c r="BAX114" s="61"/>
      <c r="BAY114" s="30"/>
      <c r="BAZ114" s="30"/>
      <c r="BBA114" s="30"/>
      <c r="BBB114" s="30"/>
      <c r="BBC114" s="61"/>
      <c r="BBD114" s="60"/>
      <c r="BBE114" s="60"/>
      <c r="BBF114" s="60"/>
      <c r="BBG114" s="27"/>
      <c r="BBH114" s="61"/>
      <c r="BBI114" s="61"/>
      <c r="BBJ114" s="61"/>
      <c r="BBK114" s="30"/>
      <c r="BBL114" s="30"/>
      <c r="BBM114" s="30"/>
      <c r="BBN114" s="61"/>
      <c r="BBO114" s="30"/>
      <c r="BBP114" s="30"/>
      <c r="BBQ114" s="30"/>
      <c r="BBR114" s="30"/>
      <c r="BBS114" s="61"/>
      <c r="BBT114" s="60"/>
      <c r="BBU114" s="60"/>
      <c r="BBV114" s="60"/>
      <c r="BBW114" s="27"/>
      <c r="BBX114" s="61"/>
      <c r="BBY114" s="61"/>
      <c r="BBZ114" s="61"/>
      <c r="BCA114" s="30"/>
      <c r="BCB114" s="30"/>
      <c r="BCC114" s="30"/>
      <c r="BCD114" s="61"/>
      <c r="BCE114" s="30"/>
      <c r="BCF114" s="30"/>
      <c r="BCG114" s="30"/>
      <c r="BCH114" s="30"/>
      <c r="BCI114" s="61"/>
      <c r="BCJ114" s="60"/>
      <c r="BCK114" s="60"/>
      <c r="BCL114" s="60"/>
      <c r="BCM114" s="27"/>
      <c r="BCN114" s="61"/>
      <c r="BCO114" s="61"/>
      <c r="BCP114" s="61"/>
      <c r="BCQ114" s="30"/>
      <c r="BCR114" s="30"/>
      <c r="BCS114" s="30"/>
      <c r="BCT114" s="61"/>
      <c r="BCU114" s="30"/>
      <c r="BCV114" s="30"/>
      <c r="BCW114" s="30"/>
      <c r="BCX114" s="30"/>
      <c r="BCY114" s="61"/>
      <c r="BCZ114" s="60"/>
      <c r="BDA114" s="60"/>
      <c r="BDB114" s="60"/>
      <c r="BDC114" s="27"/>
      <c r="BDD114" s="61"/>
      <c r="BDE114" s="61"/>
      <c r="BDF114" s="61"/>
      <c r="BDG114" s="30"/>
      <c r="BDH114" s="30"/>
      <c r="BDI114" s="30"/>
      <c r="BDJ114" s="61"/>
      <c r="BDK114" s="30"/>
      <c r="BDL114" s="30"/>
      <c r="BDM114" s="30"/>
      <c r="BDN114" s="30"/>
      <c r="BDO114" s="61"/>
      <c r="BDP114" s="60"/>
      <c r="BDQ114" s="60"/>
      <c r="BDR114" s="60"/>
      <c r="BDS114" s="27"/>
      <c r="BDT114" s="61"/>
      <c r="BDU114" s="61"/>
      <c r="BDV114" s="61"/>
      <c r="BDW114" s="30"/>
      <c r="BDX114" s="30"/>
      <c r="BDY114" s="30"/>
      <c r="BDZ114" s="61"/>
      <c r="BEA114" s="30"/>
      <c r="BEB114" s="30"/>
      <c r="BEC114" s="30"/>
      <c r="BED114" s="30"/>
      <c r="BEE114" s="61"/>
      <c r="BEF114" s="60"/>
      <c r="BEG114" s="60"/>
      <c r="BEH114" s="60"/>
      <c r="BEI114" s="27"/>
      <c r="BEJ114" s="61"/>
      <c r="BEK114" s="61"/>
      <c r="BEL114" s="61"/>
      <c r="BEM114" s="30"/>
      <c r="BEN114" s="30"/>
      <c r="BEO114" s="30"/>
      <c r="BEP114" s="61"/>
      <c r="BEQ114" s="30"/>
      <c r="BER114" s="30"/>
      <c r="BES114" s="30"/>
      <c r="BET114" s="30"/>
      <c r="BEU114" s="61"/>
      <c r="BEV114" s="60"/>
      <c r="BEW114" s="60"/>
      <c r="BEX114" s="60"/>
      <c r="BEY114" s="27"/>
      <c r="BEZ114" s="61"/>
      <c r="BFA114" s="61"/>
      <c r="BFB114" s="61"/>
      <c r="BFC114" s="30"/>
      <c r="BFD114" s="30"/>
      <c r="BFE114" s="30"/>
      <c r="BFF114" s="61"/>
      <c r="BFG114" s="30"/>
      <c r="BFH114" s="30"/>
      <c r="BFI114" s="30"/>
      <c r="BFJ114" s="30"/>
      <c r="BFK114" s="61"/>
      <c r="BFL114" s="60"/>
      <c r="BFM114" s="60"/>
      <c r="BFN114" s="60"/>
      <c r="BFO114" s="27"/>
      <c r="BFP114" s="61"/>
      <c r="BFQ114" s="61"/>
      <c r="BFR114" s="61"/>
      <c r="BFS114" s="30"/>
      <c r="BFT114" s="30"/>
      <c r="BFU114" s="30"/>
      <c r="BFV114" s="61"/>
      <c r="BFW114" s="30"/>
      <c r="BFX114" s="30"/>
      <c r="BFY114" s="30"/>
      <c r="BFZ114" s="30"/>
      <c r="BGA114" s="61"/>
      <c r="BGB114" s="60"/>
      <c r="BGC114" s="60"/>
      <c r="BGD114" s="60"/>
      <c r="BGE114" s="27"/>
      <c r="BGF114" s="61"/>
      <c r="BGG114" s="61"/>
      <c r="BGH114" s="61"/>
      <c r="BGI114" s="30"/>
      <c r="BGJ114" s="30"/>
      <c r="BGK114" s="30"/>
      <c r="BGL114" s="61"/>
      <c r="BGM114" s="30"/>
      <c r="BGN114" s="30"/>
      <c r="BGO114" s="30"/>
      <c r="BGP114" s="30"/>
      <c r="BGQ114" s="61"/>
      <c r="BGR114" s="60"/>
      <c r="BGS114" s="60"/>
      <c r="BGT114" s="60"/>
      <c r="BGU114" s="27"/>
      <c r="BGV114" s="61"/>
      <c r="BGW114" s="61"/>
      <c r="BGX114" s="61"/>
      <c r="BGY114" s="30"/>
      <c r="BGZ114" s="30"/>
      <c r="BHA114" s="30"/>
      <c r="BHB114" s="61"/>
      <c r="BHC114" s="30"/>
      <c r="BHD114" s="30"/>
      <c r="BHE114" s="30"/>
      <c r="BHF114" s="30"/>
      <c r="BHG114" s="61"/>
      <c r="BHH114" s="60"/>
      <c r="BHI114" s="60"/>
      <c r="BHJ114" s="60"/>
      <c r="BHK114" s="27"/>
      <c r="BHL114" s="61"/>
      <c r="BHM114" s="61"/>
      <c r="BHN114" s="61"/>
      <c r="BHO114" s="30"/>
      <c r="BHP114" s="30"/>
      <c r="BHQ114" s="30"/>
      <c r="BHR114" s="61"/>
      <c r="BHS114" s="30"/>
      <c r="BHT114" s="30"/>
      <c r="BHU114" s="30"/>
      <c r="BHV114" s="30"/>
      <c r="BHW114" s="61"/>
      <c r="BHX114" s="60"/>
      <c r="BHY114" s="60"/>
      <c r="BHZ114" s="60"/>
      <c r="BIA114" s="27"/>
      <c r="BIB114" s="61"/>
      <c r="BIC114" s="61"/>
      <c r="BID114" s="61"/>
      <c r="BIE114" s="30"/>
      <c r="BIF114" s="30"/>
      <c r="BIG114" s="30"/>
      <c r="BIH114" s="61"/>
      <c r="BII114" s="30"/>
      <c r="BIJ114" s="30"/>
      <c r="BIK114" s="30"/>
      <c r="BIL114" s="30"/>
      <c r="BIM114" s="61"/>
      <c r="BIN114" s="60"/>
      <c r="BIO114" s="60"/>
      <c r="BIP114" s="60"/>
      <c r="BIQ114" s="27"/>
      <c r="BIR114" s="61"/>
      <c r="BIS114" s="61"/>
      <c r="BIT114" s="61"/>
      <c r="BIU114" s="30"/>
      <c r="BIV114" s="30"/>
      <c r="BIW114" s="30"/>
      <c r="BIX114" s="61"/>
      <c r="BIY114" s="30"/>
      <c r="BIZ114" s="30"/>
      <c r="BJA114" s="30"/>
      <c r="BJB114" s="30"/>
      <c r="BJC114" s="61"/>
      <c r="BJD114" s="60"/>
      <c r="BJE114" s="60"/>
      <c r="BJF114" s="60"/>
      <c r="BJG114" s="27"/>
      <c r="BJH114" s="61"/>
      <c r="BJI114" s="61"/>
      <c r="BJJ114" s="61"/>
      <c r="BJK114" s="30"/>
      <c r="BJL114" s="30"/>
      <c r="BJM114" s="30"/>
      <c r="BJN114" s="61"/>
      <c r="BJO114" s="30"/>
      <c r="BJP114" s="30"/>
      <c r="BJQ114" s="30"/>
      <c r="BJR114" s="30"/>
      <c r="BJS114" s="61"/>
      <c r="BJT114" s="60"/>
      <c r="BJU114" s="60"/>
      <c r="BJV114" s="60"/>
      <c r="BJW114" s="27"/>
      <c r="BJX114" s="61"/>
      <c r="BJY114" s="61"/>
      <c r="BJZ114" s="61"/>
      <c r="BKA114" s="30"/>
      <c r="BKB114" s="30"/>
      <c r="BKC114" s="30"/>
      <c r="BKD114" s="61"/>
      <c r="BKE114" s="30"/>
      <c r="BKF114" s="30"/>
      <c r="BKG114" s="30"/>
      <c r="BKH114" s="30"/>
      <c r="BKI114" s="61"/>
      <c r="BKJ114" s="60"/>
      <c r="BKK114" s="60"/>
      <c r="BKL114" s="60"/>
      <c r="BKM114" s="27"/>
      <c r="BKN114" s="61"/>
      <c r="BKO114" s="61"/>
      <c r="BKP114" s="61"/>
      <c r="BKQ114" s="30"/>
      <c r="BKR114" s="30"/>
      <c r="BKS114" s="30"/>
      <c r="BKT114" s="61"/>
      <c r="BKU114" s="30"/>
      <c r="BKV114" s="30"/>
      <c r="BKW114" s="30"/>
      <c r="BKX114" s="30"/>
      <c r="BKY114" s="61"/>
      <c r="BKZ114" s="60"/>
      <c r="BLA114" s="60"/>
      <c r="BLB114" s="60"/>
      <c r="BLC114" s="27"/>
      <c r="BLD114" s="61"/>
      <c r="BLE114" s="61"/>
      <c r="BLF114" s="61"/>
      <c r="BLG114" s="30"/>
      <c r="BLH114" s="30"/>
      <c r="BLI114" s="30"/>
      <c r="BLJ114" s="61"/>
      <c r="BLK114" s="30"/>
      <c r="BLL114" s="30"/>
      <c r="BLM114" s="30"/>
      <c r="BLN114" s="30"/>
      <c r="BLO114" s="61"/>
      <c r="BLP114" s="60"/>
      <c r="BLQ114" s="60"/>
      <c r="BLR114" s="60"/>
      <c r="BLS114" s="27"/>
      <c r="BLT114" s="61"/>
      <c r="BLU114" s="61"/>
      <c r="BLV114" s="61"/>
      <c r="BLW114" s="30"/>
      <c r="BLX114" s="30"/>
      <c r="BLY114" s="30"/>
      <c r="BLZ114" s="61"/>
      <c r="BMA114" s="30"/>
      <c r="BMB114" s="30"/>
      <c r="BMC114" s="30"/>
      <c r="BMD114" s="30"/>
      <c r="BME114" s="61"/>
      <c r="BMF114" s="60"/>
      <c r="BMG114" s="60"/>
      <c r="BMH114" s="60"/>
      <c r="BMI114" s="27"/>
      <c r="BMJ114" s="61"/>
      <c r="BMK114" s="61"/>
      <c r="BML114" s="61"/>
      <c r="BMM114" s="30"/>
      <c r="BMN114" s="30"/>
      <c r="BMO114" s="30"/>
      <c r="BMP114" s="61"/>
      <c r="BMQ114" s="30"/>
      <c r="BMR114" s="30"/>
      <c r="BMS114" s="30"/>
      <c r="BMT114" s="30"/>
      <c r="BMU114" s="61"/>
      <c r="BMV114" s="60"/>
      <c r="BMW114" s="60"/>
      <c r="BMX114" s="60"/>
      <c r="BMY114" s="27"/>
      <c r="BMZ114" s="61"/>
      <c r="BNA114" s="61"/>
      <c r="BNB114" s="61"/>
      <c r="BNC114" s="30"/>
      <c r="BND114" s="30"/>
      <c r="BNE114" s="30"/>
      <c r="BNF114" s="61"/>
      <c r="BNG114" s="30"/>
      <c r="BNH114" s="30"/>
      <c r="BNI114" s="30"/>
      <c r="BNJ114" s="30"/>
      <c r="BNK114" s="61"/>
      <c r="BNL114" s="60"/>
      <c r="BNM114" s="60"/>
      <c r="BNN114" s="60"/>
      <c r="BNO114" s="27"/>
      <c r="BNP114" s="61"/>
      <c r="BNQ114" s="61"/>
      <c r="BNR114" s="61"/>
      <c r="BNS114" s="30"/>
      <c r="BNT114" s="30"/>
      <c r="BNU114" s="30"/>
      <c r="BNV114" s="61"/>
      <c r="BNW114" s="30"/>
      <c r="BNX114" s="30"/>
      <c r="BNY114" s="30"/>
      <c r="BNZ114" s="30"/>
      <c r="BOA114" s="61"/>
      <c r="BOB114" s="60"/>
      <c r="BOC114" s="60"/>
      <c r="BOD114" s="60"/>
      <c r="BOE114" s="27"/>
      <c r="BOF114" s="61"/>
      <c r="BOG114" s="61"/>
      <c r="BOH114" s="61"/>
      <c r="BOI114" s="30"/>
      <c r="BOJ114" s="30"/>
      <c r="BOK114" s="30"/>
      <c r="BOL114" s="61"/>
      <c r="BOM114" s="30"/>
      <c r="BON114" s="30"/>
      <c r="BOO114" s="30"/>
      <c r="BOP114" s="30"/>
      <c r="BOQ114" s="61"/>
      <c r="BOR114" s="60"/>
      <c r="BOS114" s="60"/>
      <c r="BOT114" s="60"/>
      <c r="BOU114" s="27"/>
      <c r="BOV114" s="61"/>
      <c r="BOW114" s="61"/>
      <c r="BOX114" s="61"/>
      <c r="BOY114" s="30"/>
      <c r="BOZ114" s="30"/>
      <c r="BPA114" s="30"/>
      <c r="BPB114" s="61"/>
      <c r="BPC114" s="30"/>
      <c r="BPD114" s="30"/>
      <c r="BPE114" s="30"/>
      <c r="BPF114" s="30"/>
      <c r="BPG114" s="61"/>
      <c r="BPH114" s="60"/>
      <c r="BPI114" s="60"/>
      <c r="BPJ114" s="60"/>
      <c r="BPK114" s="27"/>
      <c r="BPL114" s="61"/>
      <c r="BPM114" s="61"/>
      <c r="BPN114" s="61"/>
      <c r="BPO114" s="30"/>
      <c r="BPP114" s="30"/>
      <c r="BPQ114" s="30"/>
      <c r="BPR114" s="61"/>
      <c r="BPS114" s="30"/>
      <c r="BPT114" s="30"/>
      <c r="BPU114" s="30"/>
      <c r="BPV114" s="30"/>
      <c r="BPW114" s="61"/>
      <c r="BPX114" s="60"/>
      <c r="BPY114" s="60"/>
      <c r="BPZ114" s="60"/>
      <c r="BQA114" s="27"/>
      <c r="BQB114" s="61"/>
      <c r="BQC114" s="61"/>
      <c r="BQD114" s="61"/>
      <c r="BQE114" s="30"/>
      <c r="BQF114" s="30"/>
      <c r="BQG114" s="30"/>
      <c r="BQH114" s="61"/>
      <c r="BQI114" s="30"/>
      <c r="BQJ114" s="30"/>
      <c r="BQK114" s="30"/>
      <c r="BQL114" s="30"/>
      <c r="BQM114" s="61"/>
      <c r="BQN114" s="60"/>
      <c r="BQO114" s="60"/>
      <c r="BQP114" s="60"/>
      <c r="BQQ114" s="27"/>
      <c r="BQR114" s="61"/>
      <c r="BQS114" s="61"/>
      <c r="BQT114" s="61"/>
      <c r="BQU114" s="30"/>
      <c r="BQV114" s="30"/>
      <c r="BQW114" s="30"/>
      <c r="BQX114" s="61"/>
      <c r="BQY114" s="30"/>
      <c r="BQZ114" s="30"/>
      <c r="BRA114" s="30"/>
      <c r="BRB114" s="30"/>
      <c r="BRC114" s="61"/>
      <c r="BRD114" s="60"/>
      <c r="BRE114" s="60"/>
      <c r="BRF114" s="60"/>
      <c r="BRG114" s="27"/>
      <c r="BRH114" s="61"/>
      <c r="BRI114" s="61"/>
      <c r="BRJ114" s="61"/>
      <c r="BRK114" s="30"/>
      <c r="BRL114" s="30"/>
      <c r="BRM114" s="30"/>
      <c r="BRN114" s="61"/>
      <c r="BRO114" s="30"/>
      <c r="BRP114" s="30"/>
      <c r="BRQ114" s="30"/>
      <c r="BRR114" s="30"/>
      <c r="BRS114" s="61"/>
      <c r="BRT114" s="60"/>
      <c r="BRU114" s="60"/>
      <c r="BRV114" s="60"/>
      <c r="BRW114" s="27"/>
      <c r="BRX114" s="61"/>
      <c r="BRY114" s="61"/>
      <c r="BRZ114" s="61"/>
      <c r="BSA114" s="30"/>
      <c r="BSB114" s="30"/>
      <c r="BSC114" s="30"/>
      <c r="BSD114" s="61"/>
      <c r="BSE114" s="30"/>
      <c r="BSF114" s="30"/>
      <c r="BSG114" s="30"/>
      <c r="BSH114" s="30"/>
      <c r="BSI114" s="61"/>
      <c r="BSJ114" s="60"/>
      <c r="BSK114" s="60"/>
      <c r="BSL114" s="60"/>
      <c r="BSM114" s="27"/>
      <c r="BSN114" s="61"/>
      <c r="BSO114" s="61"/>
      <c r="BSP114" s="61"/>
      <c r="BSQ114" s="30"/>
      <c r="BSR114" s="30"/>
      <c r="BSS114" s="30"/>
      <c r="BST114" s="61"/>
      <c r="BSU114" s="30"/>
      <c r="BSV114" s="30"/>
      <c r="BSW114" s="30"/>
      <c r="BSX114" s="30"/>
      <c r="BSY114" s="61"/>
      <c r="BSZ114" s="60"/>
      <c r="BTA114" s="60"/>
      <c r="BTB114" s="60"/>
      <c r="BTC114" s="27"/>
      <c r="BTD114" s="61"/>
      <c r="BTE114" s="61"/>
      <c r="BTF114" s="61"/>
      <c r="BTG114" s="30"/>
      <c r="BTH114" s="30"/>
      <c r="BTI114" s="30"/>
      <c r="BTJ114" s="61"/>
      <c r="BTK114" s="30"/>
      <c r="BTL114" s="30"/>
      <c r="BTM114" s="30"/>
      <c r="BTN114" s="30"/>
      <c r="BTO114" s="61"/>
      <c r="BTP114" s="60"/>
      <c r="BTQ114" s="60"/>
      <c r="BTR114" s="60"/>
      <c r="BTS114" s="27"/>
      <c r="BTT114" s="61"/>
      <c r="BTU114" s="61"/>
      <c r="BTV114" s="61"/>
      <c r="BTW114" s="30"/>
      <c r="BTX114" s="30"/>
      <c r="BTY114" s="30"/>
      <c r="BTZ114" s="61"/>
      <c r="BUA114" s="30"/>
      <c r="BUB114" s="30"/>
      <c r="BUC114" s="30"/>
      <c r="BUD114" s="30"/>
      <c r="BUE114" s="61"/>
      <c r="BUF114" s="60"/>
      <c r="BUG114" s="60"/>
      <c r="BUH114" s="60"/>
      <c r="BUI114" s="27"/>
      <c r="BUJ114" s="61"/>
      <c r="BUK114" s="61"/>
      <c r="BUL114" s="61"/>
      <c r="BUM114" s="30"/>
      <c r="BUN114" s="30"/>
      <c r="BUO114" s="30"/>
      <c r="BUP114" s="61"/>
      <c r="BUQ114" s="30"/>
      <c r="BUR114" s="30"/>
      <c r="BUS114" s="30"/>
      <c r="BUT114" s="30"/>
      <c r="BUU114" s="61"/>
      <c r="BUV114" s="60"/>
      <c r="BUW114" s="60"/>
      <c r="BUX114" s="60"/>
      <c r="BUY114" s="27"/>
      <c r="BUZ114" s="61"/>
      <c r="BVA114" s="61"/>
      <c r="BVB114" s="61"/>
      <c r="BVC114" s="30"/>
      <c r="BVD114" s="30"/>
      <c r="BVE114" s="30"/>
      <c r="BVF114" s="61"/>
      <c r="BVG114" s="30"/>
      <c r="BVH114" s="30"/>
      <c r="BVI114" s="30"/>
      <c r="BVJ114" s="30"/>
      <c r="BVK114" s="61"/>
      <c r="BVL114" s="60"/>
      <c r="BVM114" s="60"/>
      <c r="BVN114" s="60"/>
      <c r="BVO114" s="27"/>
      <c r="BVP114" s="61"/>
      <c r="BVQ114" s="61"/>
      <c r="BVR114" s="61"/>
      <c r="BVS114" s="30"/>
      <c r="BVT114" s="30"/>
      <c r="BVU114" s="30"/>
      <c r="BVV114" s="61"/>
      <c r="BVW114" s="30"/>
      <c r="BVX114" s="30"/>
      <c r="BVY114" s="30"/>
      <c r="BVZ114" s="30"/>
      <c r="BWA114" s="61"/>
      <c r="BWB114" s="60"/>
      <c r="BWC114" s="60"/>
      <c r="BWD114" s="60"/>
      <c r="BWE114" s="27"/>
      <c r="BWF114" s="61"/>
      <c r="BWG114" s="61"/>
      <c r="BWH114" s="61"/>
      <c r="BWI114" s="30"/>
      <c r="BWJ114" s="30"/>
      <c r="BWK114" s="30"/>
      <c r="BWL114" s="61"/>
      <c r="BWM114" s="30"/>
      <c r="BWN114" s="30"/>
      <c r="BWO114" s="30"/>
      <c r="BWP114" s="30"/>
      <c r="BWQ114" s="61"/>
      <c r="BWR114" s="60"/>
      <c r="BWS114" s="60"/>
      <c r="BWT114" s="60"/>
      <c r="BWU114" s="27"/>
      <c r="BWV114" s="61"/>
      <c r="BWW114" s="61"/>
      <c r="BWX114" s="61"/>
      <c r="BWY114" s="30"/>
      <c r="BWZ114" s="30"/>
      <c r="BXA114" s="30"/>
      <c r="BXB114" s="61"/>
      <c r="BXC114" s="30"/>
      <c r="BXD114" s="30"/>
      <c r="BXE114" s="30"/>
      <c r="BXF114" s="30"/>
      <c r="BXG114" s="61"/>
      <c r="BXH114" s="60"/>
      <c r="BXI114" s="60"/>
      <c r="BXJ114" s="60"/>
      <c r="BXK114" s="27"/>
      <c r="BXL114" s="61"/>
      <c r="BXM114" s="61"/>
      <c r="BXN114" s="61"/>
      <c r="BXO114" s="30"/>
      <c r="BXP114" s="30"/>
      <c r="BXQ114" s="30"/>
      <c r="BXR114" s="61"/>
      <c r="BXS114" s="30"/>
      <c r="BXT114" s="30"/>
      <c r="BXU114" s="30"/>
      <c r="BXV114" s="30"/>
      <c r="BXW114" s="61"/>
      <c r="BXX114" s="60"/>
      <c r="BXY114" s="60"/>
      <c r="BXZ114" s="60"/>
      <c r="BYA114" s="27"/>
      <c r="BYB114" s="61"/>
      <c r="BYC114" s="61"/>
      <c r="BYD114" s="61"/>
      <c r="BYE114" s="30"/>
      <c r="BYF114" s="30"/>
      <c r="BYG114" s="30"/>
      <c r="BYH114" s="61"/>
      <c r="BYI114" s="30"/>
      <c r="BYJ114" s="30"/>
      <c r="BYK114" s="30"/>
      <c r="BYL114" s="30"/>
      <c r="BYM114" s="61"/>
      <c r="BYN114" s="60"/>
      <c r="BYO114" s="60"/>
      <c r="BYP114" s="60"/>
      <c r="BYQ114" s="27"/>
      <c r="BYR114" s="61"/>
      <c r="BYS114" s="61"/>
      <c r="BYT114" s="61"/>
      <c r="BYU114" s="30"/>
      <c r="BYV114" s="30"/>
      <c r="BYW114" s="30"/>
      <c r="BYX114" s="61"/>
      <c r="BYY114" s="30"/>
      <c r="BYZ114" s="30"/>
      <c r="BZA114" s="30"/>
      <c r="BZB114" s="30"/>
      <c r="BZC114" s="61"/>
      <c r="BZD114" s="60"/>
      <c r="BZE114" s="60"/>
      <c r="BZF114" s="60"/>
      <c r="BZG114" s="27"/>
      <c r="BZH114" s="61"/>
      <c r="BZI114" s="61"/>
      <c r="BZJ114" s="61"/>
      <c r="BZK114" s="30"/>
      <c r="BZL114" s="30"/>
      <c r="BZM114" s="30"/>
      <c r="BZN114" s="61"/>
      <c r="BZO114" s="30"/>
      <c r="BZP114" s="30"/>
      <c r="BZQ114" s="30"/>
      <c r="BZR114" s="30"/>
      <c r="BZS114" s="61"/>
      <c r="BZT114" s="60"/>
      <c r="BZU114" s="60"/>
      <c r="BZV114" s="60"/>
      <c r="BZW114" s="27"/>
      <c r="BZX114" s="61"/>
      <c r="BZY114" s="61"/>
      <c r="BZZ114" s="61"/>
      <c r="CAA114" s="30"/>
      <c r="CAB114" s="30"/>
      <c r="CAC114" s="30"/>
      <c r="CAD114" s="61"/>
      <c r="CAE114" s="30"/>
      <c r="CAF114" s="30"/>
      <c r="CAG114" s="30"/>
      <c r="CAH114" s="30"/>
      <c r="CAI114" s="61"/>
      <c r="CAJ114" s="60"/>
      <c r="CAK114" s="60"/>
      <c r="CAL114" s="60"/>
      <c r="CAM114" s="27"/>
      <c r="CAN114" s="61"/>
      <c r="CAO114" s="61"/>
      <c r="CAP114" s="61"/>
      <c r="CAQ114" s="30"/>
      <c r="CAR114" s="30"/>
      <c r="CAS114" s="30"/>
      <c r="CAT114" s="61"/>
      <c r="CAU114" s="30"/>
      <c r="CAV114" s="30"/>
      <c r="CAW114" s="30"/>
      <c r="CAX114" s="30"/>
      <c r="CAY114" s="61"/>
      <c r="CAZ114" s="60"/>
      <c r="CBA114" s="60"/>
      <c r="CBB114" s="60"/>
      <c r="CBC114" s="27"/>
      <c r="CBD114" s="61"/>
      <c r="CBE114" s="61"/>
      <c r="CBF114" s="61"/>
      <c r="CBG114" s="30"/>
      <c r="CBH114" s="30"/>
      <c r="CBI114" s="30"/>
      <c r="CBJ114" s="61"/>
      <c r="CBK114" s="30"/>
      <c r="CBL114" s="30"/>
      <c r="CBM114" s="30"/>
      <c r="CBN114" s="30"/>
      <c r="CBO114" s="61"/>
      <c r="CBP114" s="60"/>
      <c r="CBQ114" s="60"/>
      <c r="CBR114" s="60"/>
      <c r="CBS114" s="27"/>
      <c r="CBT114" s="61"/>
      <c r="CBU114" s="61"/>
      <c r="CBV114" s="61"/>
      <c r="CBW114" s="30"/>
      <c r="CBX114" s="30"/>
      <c r="CBY114" s="30"/>
      <c r="CBZ114" s="61"/>
      <c r="CCA114" s="30"/>
      <c r="CCB114" s="30"/>
      <c r="CCC114" s="30"/>
      <c r="CCD114" s="30"/>
      <c r="CCE114" s="61"/>
      <c r="CCF114" s="60"/>
      <c r="CCG114" s="60"/>
      <c r="CCH114" s="60"/>
      <c r="CCI114" s="27"/>
      <c r="CCJ114" s="61"/>
      <c r="CCK114" s="61"/>
      <c r="CCL114" s="61"/>
      <c r="CCM114" s="30"/>
      <c r="CCN114" s="30"/>
      <c r="CCO114" s="30"/>
      <c r="CCP114" s="61"/>
      <c r="CCQ114" s="30"/>
      <c r="CCR114" s="30"/>
      <c r="CCS114" s="30"/>
      <c r="CCT114" s="30"/>
      <c r="CCU114" s="61"/>
      <c r="CCV114" s="60"/>
      <c r="CCW114" s="60"/>
      <c r="CCX114" s="60"/>
      <c r="CCY114" s="27"/>
      <c r="CCZ114" s="61"/>
      <c r="CDA114" s="61"/>
      <c r="CDB114" s="61"/>
      <c r="CDC114" s="30"/>
      <c r="CDD114" s="30"/>
      <c r="CDE114" s="30"/>
      <c r="CDF114" s="61"/>
      <c r="CDG114" s="30"/>
      <c r="CDH114" s="30"/>
      <c r="CDI114" s="30"/>
      <c r="CDJ114" s="30"/>
      <c r="CDK114" s="61"/>
      <c r="CDL114" s="60"/>
      <c r="CDM114" s="60"/>
      <c r="CDN114" s="60"/>
      <c r="CDO114" s="27"/>
      <c r="CDP114" s="61"/>
      <c r="CDQ114" s="61"/>
      <c r="CDR114" s="61"/>
      <c r="CDS114" s="30"/>
      <c r="CDT114" s="30"/>
      <c r="CDU114" s="30"/>
      <c r="CDV114" s="61"/>
      <c r="CDW114" s="30"/>
      <c r="CDX114" s="30"/>
      <c r="CDY114" s="30"/>
      <c r="CDZ114" s="30"/>
      <c r="CEA114" s="61"/>
      <c r="CEB114" s="60"/>
      <c r="CEC114" s="60"/>
      <c r="CED114" s="60"/>
      <c r="CEE114" s="27"/>
      <c r="CEF114" s="61"/>
      <c r="CEG114" s="61"/>
      <c r="CEH114" s="61"/>
      <c r="CEI114" s="30"/>
      <c r="CEJ114" s="30"/>
      <c r="CEK114" s="30"/>
      <c r="CEL114" s="61"/>
      <c r="CEM114" s="30"/>
      <c r="CEN114" s="30"/>
      <c r="CEO114" s="30"/>
      <c r="CEP114" s="30"/>
      <c r="CEQ114" s="61"/>
      <c r="CER114" s="60"/>
      <c r="CES114" s="60"/>
      <c r="CET114" s="60"/>
      <c r="CEU114" s="27"/>
      <c r="CEV114" s="61"/>
      <c r="CEW114" s="61"/>
      <c r="CEX114" s="61"/>
      <c r="CEY114" s="30"/>
      <c r="CEZ114" s="30"/>
      <c r="CFA114" s="30"/>
      <c r="CFB114" s="61"/>
      <c r="CFC114" s="30"/>
      <c r="CFD114" s="30"/>
      <c r="CFE114" s="30"/>
      <c r="CFF114" s="30"/>
      <c r="CFG114" s="61"/>
      <c r="CFH114" s="60"/>
      <c r="CFI114" s="60"/>
      <c r="CFJ114" s="60"/>
      <c r="CFK114" s="27"/>
      <c r="CFL114" s="61"/>
      <c r="CFM114" s="61"/>
      <c r="CFN114" s="61"/>
      <c r="CFO114" s="30"/>
      <c r="CFP114" s="30"/>
      <c r="CFQ114" s="30"/>
      <c r="CFR114" s="61"/>
      <c r="CFS114" s="30"/>
      <c r="CFT114" s="30"/>
      <c r="CFU114" s="30"/>
      <c r="CFV114" s="30"/>
      <c r="CFW114" s="61"/>
      <c r="CFX114" s="60"/>
      <c r="CFY114" s="60"/>
      <c r="CFZ114" s="60"/>
      <c r="CGA114" s="27"/>
      <c r="CGB114" s="61"/>
      <c r="CGC114" s="61"/>
      <c r="CGD114" s="61"/>
      <c r="CGE114" s="30"/>
      <c r="CGF114" s="30"/>
      <c r="CGG114" s="30"/>
      <c r="CGH114" s="61"/>
      <c r="CGI114" s="30"/>
      <c r="CGJ114" s="30"/>
      <c r="CGK114" s="30"/>
      <c r="CGL114" s="30"/>
      <c r="CGM114" s="61"/>
      <c r="CGN114" s="60"/>
      <c r="CGO114" s="60"/>
      <c r="CGP114" s="60"/>
      <c r="CGQ114" s="27"/>
      <c r="CGR114" s="61"/>
      <c r="CGS114" s="61"/>
      <c r="CGT114" s="61"/>
      <c r="CGU114" s="30"/>
      <c r="CGV114" s="30"/>
      <c r="CGW114" s="30"/>
      <c r="CGX114" s="61"/>
      <c r="CGY114" s="30"/>
      <c r="CGZ114" s="30"/>
      <c r="CHA114" s="30"/>
      <c r="CHB114" s="30"/>
      <c r="CHC114" s="61"/>
      <c r="CHD114" s="60"/>
      <c r="CHE114" s="60"/>
      <c r="CHF114" s="60"/>
      <c r="CHG114" s="27"/>
      <c r="CHH114" s="61"/>
      <c r="CHI114" s="61"/>
      <c r="CHJ114" s="61"/>
      <c r="CHK114" s="30"/>
      <c r="CHL114" s="30"/>
      <c r="CHM114" s="30"/>
      <c r="CHN114" s="61"/>
      <c r="CHO114" s="30"/>
      <c r="CHP114" s="30"/>
      <c r="CHQ114" s="30"/>
      <c r="CHR114" s="30"/>
      <c r="CHS114" s="61"/>
      <c r="CHT114" s="60"/>
      <c r="CHU114" s="60"/>
      <c r="CHV114" s="60"/>
      <c r="CHW114" s="27"/>
      <c r="CHX114" s="61"/>
      <c r="CHY114" s="61"/>
      <c r="CHZ114" s="61"/>
      <c r="CIA114" s="30"/>
      <c r="CIB114" s="30"/>
      <c r="CIC114" s="30"/>
      <c r="CID114" s="61"/>
      <c r="CIE114" s="30"/>
      <c r="CIF114" s="30"/>
      <c r="CIG114" s="30"/>
      <c r="CIH114" s="30"/>
      <c r="CII114" s="61"/>
      <c r="CIJ114" s="60"/>
      <c r="CIK114" s="60"/>
      <c r="CIL114" s="60"/>
      <c r="CIM114" s="27"/>
      <c r="CIN114" s="61"/>
      <c r="CIO114" s="61"/>
      <c r="CIP114" s="61"/>
      <c r="CIQ114" s="30"/>
      <c r="CIR114" s="30"/>
      <c r="CIS114" s="30"/>
      <c r="CIT114" s="61"/>
      <c r="CIU114" s="30"/>
      <c r="CIV114" s="30"/>
      <c r="CIW114" s="30"/>
      <c r="CIX114" s="30"/>
      <c r="CIY114" s="61"/>
      <c r="CIZ114" s="60"/>
      <c r="CJA114" s="60"/>
      <c r="CJB114" s="60"/>
      <c r="CJC114" s="27"/>
      <c r="CJD114" s="61"/>
      <c r="CJE114" s="61"/>
      <c r="CJF114" s="61"/>
      <c r="CJG114" s="30"/>
      <c r="CJH114" s="30"/>
      <c r="CJI114" s="30"/>
      <c r="CJJ114" s="61"/>
      <c r="CJK114" s="30"/>
      <c r="CJL114" s="30"/>
      <c r="CJM114" s="30"/>
      <c r="CJN114" s="30"/>
      <c r="CJO114" s="61"/>
      <c r="CJP114" s="60"/>
      <c r="CJQ114" s="60"/>
      <c r="CJR114" s="60"/>
      <c r="CJS114" s="27"/>
      <c r="CJT114" s="61"/>
      <c r="CJU114" s="61"/>
      <c r="CJV114" s="61"/>
      <c r="CJW114" s="30"/>
      <c r="CJX114" s="30"/>
      <c r="CJY114" s="30"/>
      <c r="CJZ114" s="61"/>
      <c r="CKA114" s="30"/>
      <c r="CKB114" s="30"/>
      <c r="CKC114" s="30"/>
      <c r="CKD114" s="30"/>
      <c r="CKE114" s="61"/>
      <c r="CKF114" s="60"/>
      <c r="CKG114" s="60"/>
      <c r="CKH114" s="60"/>
      <c r="CKI114" s="27"/>
      <c r="CKJ114" s="61"/>
      <c r="CKK114" s="61"/>
      <c r="CKL114" s="61"/>
      <c r="CKM114" s="30"/>
      <c r="CKN114" s="30"/>
      <c r="CKO114" s="30"/>
      <c r="CKP114" s="61"/>
      <c r="CKQ114" s="30"/>
      <c r="CKR114" s="30"/>
      <c r="CKS114" s="30"/>
      <c r="CKT114" s="30"/>
      <c r="CKU114" s="61"/>
      <c r="CKV114" s="60"/>
      <c r="CKW114" s="60"/>
      <c r="CKX114" s="60"/>
      <c r="CKY114" s="27"/>
      <c r="CKZ114" s="61"/>
      <c r="CLA114" s="61"/>
      <c r="CLB114" s="61"/>
      <c r="CLC114" s="30"/>
      <c r="CLD114" s="30"/>
      <c r="CLE114" s="30"/>
      <c r="CLF114" s="61"/>
      <c r="CLG114" s="30"/>
      <c r="CLH114" s="30"/>
      <c r="CLI114" s="30"/>
      <c r="CLJ114" s="30"/>
      <c r="CLK114" s="61"/>
      <c r="CLL114" s="60"/>
      <c r="CLM114" s="60"/>
      <c r="CLN114" s="60"/>
      <c r="CLO114" s="27"/>
      <c r="CLP114" s="61"/>
      <c r="CLQ114" s="61"/>
      <c r="CLR114" s="61"/>
      <c r="CLS114" s="30"/>
      <c r="CLT114" s="30"/>
      <c r="CLU114" s="30"/>
      <c r="CLV114" s="61"/>
      <c r="CLW114" s="30"/>
      <c r="CLX114" s="30"/>
      <c r="CLY114" s="30"/>
      <c r="CLZ114" s="30"/>
      <c r="CMA114" s="61"/>
      <c r="CMB114" s="60"/>
      <c r="CMC114" s="60"/>
      <c r="CMD114" s="60"/>
      <c r="CME114" s="27"/>
      <c r="CMF114" s="61"/>
      <c r="CMG114" s="61"/>
      <c r="CMH114" s="61"/>
      <c r="CMI114" s="30"/>
      <c r="CMJ114" s="30"/>
      <c r="CMK114" s="30"/>
      <c r="CML114" s="61"/>
      <c r="CMM114" s="30"/>
      <c r="CMN114" s="30"/>
      <c r="CMO114" s="30"/>
      <c r="CMP114" s="30"/>
      <c r="CMQ114" s="61"/>
      <c r="CMR114" s="60"/>
      <c r="CMS114" s="60"/>
      <c r="CMT114" s="60"/>
      <c r="CMU114" s="27"/>
      <c r="CMV114" s="61"/>
      <c r="CMW114" s="61"/>
      <c r="CMX114" s="61"/>
      <c r="CMY114" s="30"/>
      <c r="CMZ114" s="30"/>
      <c r="CNA114" s="30"/>
      <c r="CNB114" s="61"/>
      <c r="CNC114" s="30"/>
      <c r="CND114" s="30"/>
      <c r="CNE114" s="30"/>
      <c r="CNF114" s="30"/>
      <c r="CNG114" s="61"/>
      <c r="CNH114" s="60"/>
      <c r="CNI114" s="60"/>
      <c r="CNJ114" s="60"/>
      <c r="CNK114" s="27"/>
      <c r="CNL114" s="61"/>
      <c r="CNM114" s="61"/>
      <c r="CNN114" s="61"/>
      <c r="CNO114" s="30"/>
      <c r="CNP114" s="30"/>
      <c r="CNQ114" s="30"/>
      <c r="CNR114" s="61"/>
      <c r="CNS114" s="30"/>
      <c r="CNT114" s="30"/>
      <c r="CNU114" s="30"/>
      <c r="CNV114" s="30"/>
      <c r="CNW114" s="61"/>
      <c r="CNX114" s="60"/>
      <c r="CNY114" s="60"/>
      <c r="CNZ114" s="60"/>
      <c r="COA114" s="27"/>
      <c r="COB114" s="61"/>
      <c r="COC114" s="61"/>
      <c r="COD114" s="61"/>
      <c r="COE114" s="30"/>
      <c r="COF114" s="30"/>
      <c r="COG114" s="30"/>
      <c r="COH114" s="61"/>
      <c r="COI114" s="30"/>
      <c r="COJ114" s="30"/>
      <c r="COK114" s="30"/>
      <c r="COL114" s="30"/>
      <c r="COM114" s="61"/>
      <c r="CON114" s="60"/>
      <c r="COO114" s="60"/>
      <c r="COP114" s="60"/>
      <c r="COQ114" s="27"/>
      <c r="COR114" s="61"/>
      <c r="COS114" s="61"/>
      <c r="COT114" s="61"/>
      <c r="COU114" s="30"/>
      <c r="COV114" s="30"/>
      <c r="COW114" s="30"/>
      <c r="COX114" s="61"/>
      <c r="COY114" s="30"/>
      <c r="COZ114" s="30"/>
      <c r="CPA114" s="30"/>
      <c r="CPB114" s="30"/>
      <c r="CPC114" s="61"/>
      <c r="CPD114" s="60"/>
      <c r="CPE114" s="60"/>
      <c r="CPF114" s="60"/>
      <c r="CPG114" s="27"/>
      <c r="CPH114" s="61"/>
      <c r="CPI114" s="61"/>
      <c r="CPJ114" s="61"/>
      <c r="CPK114" s="30"/>
      <c r="CPL114" s="30"/>
      <c r="CPM114" s="30"/>
      <c r="CPN114" s="61"/>
      <c r="CPO114" s="30"/>
      <c r="CPP114" s="30"/>
      <c r="CPQ114" s="30"/>
      <c r="CPR114" s="30"/>
      <c r="CPS114" s="61"/>
      <c r="CPT114" s="60"/>
      <c r="CPU114" s="60"/>
      <c r="CPV114" s="60"/>
      <c r="CPW114" s="27"/>
      <c r="CPX114" s="61"/>
      <c r="CPY114" s="61"/>
      <c r="CPZ114" s="61"/>
      <c r="CQA114" s="30"/>
      <c r="CQB114" s="30"/>
      <c r="CQC114" s="30"/>
      <c r="CQD114" s="61"/>
      <c r="CQE114" s="30"/>
      <c r="CQF114" s="30"/>
      <c r="CQG114" s="30"/>
      <c r="CQH114" s="30"/>
      <c r="CQI114" s="61"/>
      <c r="CQJ114" s="60"/>
      <c r="CQK114" s="60"/>
      <c r="CQL114" s="60"/>
      <c r="CQM114" s="27"/>
      <c r="CQN114" s="61"/>
      <c r="CQO114" s="61"/>
      <c r="CQP114" s="61"/>
      <c r="CQQ114" s="30"/>
      <c r="CQR114" s="30"/>
      <c r="CQS114" s="30"/>
      <c r="CQT114" s="61"/>
      <c r="CQU114" s="30"/>
      <c r="CQV114" s="30"/>
      <c r="CQW114" s="30"/>
      <c r="CQX114" s="30"/>
      <c r="CQY114" s="61"/>
      <c r="CQZ114" s="60"/>
      <c r="CRA114" s="60"/>
      <c r="CRB114" s="60"/>
      <c r="CRC114" s="27"/>
      <c r="CRD114" s="61"/>
      <c r="CRE114" s="61"/>
      <c r="CRF114" s="61"/>
      <c r="CRG114" s="30"/>
      <c r="CRH114" s="30"/>
      <c r="CRI114" s="30"/>
      <c r="CRJ114" s="61"/>
      <c r="CRK114" s="30"/>
      <c r="CRL114" s="30"/>
      <c r="CRM114" s="30"/>
      <c r="CRN114" s="30"/>
      <c r="CRO114" s="61"/>
      <c r="CRP114" s="60"/>
      <c r="CRQ114" s="60"/>
      <c r="CRR114" s="60"/>
      <c r="CRS114" s="27"/>
      <c r="CRT114" s="61"/>
      <c r="CRU114" s="61"/>
      <c r="CRV114" s="61"/>
      <c r="CRW114" s="30"/>
      <c r="CRX114" s="30"/>
      <c r="CRY114" s="30"/>
      <c r="CRZ114" s="61"/>
      <c r="CSA114" s="30"/>
      <c r="CSB114" s="30"/>
      <c r="CSC114" s="30"/>
      <c r="CSD114" s="30"/>
      <c r="CSE114" s="61"/>
      <c r="CSF114" s="60"/>
      <c r="CSG114" s="60"/>
      <c r="CSH114" s="60"/>
      <c r="CSI114" s="27"/>
      <c r="CSJ114" s="61"/>
      <c r="CSK114" s="61"/>
      <c r="CSL114" s="61"/>
      <c r="CSM114" s="30"/>
      <c r="CSN114" s="30"/>
      <c r="CSO114" s="30"/>
      <c r="CSP114" s="61"/>
      <c r="CSQ114" s="30"/>
      <c r="CSR114" s="30"/>
      <c r="CSS114" s="30"/>
      <c r="CST114" s="30"/>
      <c r="CSU114" s="61"/>
      <c r="CSV114" s="60"/>
      <c r="CSW114" s="60"/>
      <c r="CSX114" s="60"/>
      <c r="CSY114" s="27"/>
      <c r="CSZ114" s="61"/>
      <c r="CTA114" s="61"/>
      <c r="CTB114" s="61"/>
      <c r="CTC114" s="30"/>
      <c r="CTD114" s="30"/>
      <c r="CTE114" s="30"/>
      <c r="CTF114" s="61"/>
      <c r="CTG114" s="30"/>
      <c r="CTH114" s="30"/>
      <c r="CTI114" s="30"/>
      <c r="CTJ114" s="30"/>
      <c r="CTK114" s="61"/>
      <c r="CTL114" s="60"/>
      <c r="CTM114" s="60"/>
      <c r="CTN114" s="60"/>
      <c r="CTO114" s="27"/>
      <c r="CTP114" s="61"/>
      <c r="CTQ114" s="61"/>
      <c r="CTR114" s="61"/>
      <c r="CTS114" s="30"/>
      <c r="CTT114" s="30"/>
      <c r="CTU114" s="30"/>
      <c r="CTV114" s="61"/>
      <c r="CTW114" s="30"/>
      <c r="CTX114" s="30"/>
      <c r="CTY114" s="30"/>
      <c r="CTZ114" s="30"/>
      <c r="CUA114" s="61"/>
      <c r="CUB114" s="60"/>
      <c r="CUC114" s="60"/>
      <c r="CUD114" s="60"/>
      <c r="CUE114" s="27"/>
      <c r="CUF114" s="61"/>
      <c r="CUG114" s="61"/>
      <c r="CUH114" s="61"/>
      <c r="CUI114" s="30"/>
      <c r="CUJ114" s="30"/>
      <c r="CUK114" s="30"/>
      <c r="CUL114" s="61"/>
      <c r="CUM114" s="30"/>
      <c r="CUN114" s="30"/>
      <c r="CUO114" s="30"/>
      <c r="CUP114" s="30"/>
      <c r="CUQ114" s="61"/>
      <c r="CUR114" s="60"/>
      <c r="CUS114" s="60"/>
      <c r="CUT114" s="60"/>
      <c r="CUU114" s="27"/>
      <c r="CUV114" s="61"/>
      <c r="CUW114" s="61"/>
      <c r="CUX114" s="61"/>
      <c r="CUY114" s="30"/>
      <c r="CUZ114" s="30"/>
      <c r="CVA114" s="30"/>
      <c r="CVB114" s="61"/>
      <c r="CVC114" s="30"/>
      <c r="CVD114" s="30"/>
      <c r="CVE114" s="30"/>
      <c r="CVF114" s="30"/>
      <c r="CVG114" s="61"/>
      <c r="CVH114" s="60"/>
      <c r="CVI114" s="60"/>
      <c r="CVJ114" s="60"/>
      <c r="CVK114" s="27"/>
      <c r="CVL114" s="61"/>
      <c r="CVM114" s="61"/>
      <c r="CVN114" s="61"/>
      <c r="CVO114" s="30"/>
      <c r="CVP114" s="30"/>
      <c r="CVQ114" s="30"/>
      <c r="CVR114" s="61"/>
      <c r="CVS114" s="30"/>
      <c r="CVT114" s="30"/>
      <c r="CVU114" s="30"/>
      <c r="CVV114" s="30"/>
      <c r="CVW114" s="61"/>
      <c r="CVX114" s="60"/>
      <c r="CVY114" s="60"/>
      <c r="CVZ114" s="60"/>
      <c r="CWA114" s="27"/>
      <c r="CWB114" s="61"/>
      <c r="CWC114" s="61"/>
      <c r="CWD114" s="61"/>
      <c r="CWE114" s="30"/>
      <c r="CWF114" s="30"/>
      <c r="CWG114" s="30"/>
      <c r="CWH114" s="61"/>
      <c r="CWI114" s="30"/>
      <c r="CWJ114" s="30"/>
      <c r="CWK114" s="30"/>
      <c r="CWL114" s="30"/>
      <c r="CWM114" s="61"/>
      <c r="CWN114" s="60"/>
      <c r="CWO114" s="60"/>
      <c r="CWP114" s="60"/>
      <c r="CWQ114" s="27"/>
      <c r="CWR114" s="61"/>
      <c r="CWS114" s="61"/>
      <c r="CWT114" s="61"/>
      <c r="CWU114" s="30"/>
      <c r="CWV114" s="30"/>
      <c r="CWW114" s="30"/>
      <c r="CWX114" s="61"/>
      <c r="CWY114" s="30"/>
      <c r="CWZ114" s="30"/>
      <c r="CXA114" s="30"/>
      <c r="CXB114" s="30"/>
      <c r="CXC114" s="61"/>
      <c r="CXD114" s="60"/>
      <c r="CXE114" s="60"/>
      <c r="CXF114" s="60"/>
      <c r="CXG114" s="27"/>
      <c r="CXH114" s="61"/>
      <c r="CXI114" s="61"/>
      <c r="CXJ114" s="61"/>
      <c r="CXK114" s="30"/>
      <c r="CXL114" s="30"/>
      <c r="CXM114" s="30"/>
      <c r="CXN114" s="61"/>
      <c r="CXO114" s="30"/>
      <c r="CXP114" s="30"/>
      <c r="CXQ114" s="30"/>
      <c r="CXR114" s="30"/>
      <c r="CXS114" s="61"/>
      <c r="CXT114" s="60"/>
      <c r="CXU114" s="60"/>
      <c r="CXV114" s="60"/>
      <c r="CXW114" s="27"/>
      <c r="CXX114" s="61"/>
      <c r="CXY114" s="61"/>
      <c r="CXZ114" s="61"/>
      <c r="CYA114" s="30"/>
      <c r="CYB114" s="30"/>
      <c r="CYC114" s="30"/>
      <c r="CYD114" s="61"/>
      <c r="CYE114" s="30"/>
      <c r="CYF114" s="30"/>
      <c r="CYG114" s="30"/>
      <c r="CYH114" s="30"/>
      <c r="CYI114" s="61"/>
      <c r="CYJ114" s="60"/>
      <c r="CYK114" s="60"/>
      <c r="CYL114" s="60"/>
      <c r="CYM114" s="27"/>
      <c r="CYN114" s="61"/>
      <c r="CYO114" s="61"/>
      <c r="CYP114" s="61"/>
      <c r="CYQ114" s="30"/>
      <c r="CYR114" s="30"/>
      <c r="CYS114" s="30"/>
      <c r="CYT114" s="61"/>
      <c r="CYU114" s="30"/>
      <c r="CYV114" s="30"/>
      <c r="CYW114" s="30"/>
      <c r="CYX114" s="30"/>
      <c r="CYY114" s="61"/>
      <c r="CYZ114" s="60"/>
      <c r="CZA114" s="60"/>
      <c r="CZB114" s="60"/>
      <c r="CZC114" s="27"/>
      <c r="CZD114" s="61"/>
      <c r="CZE114" s="61"/>
      <c r="CZF114" s="61"/>
      <c r="CZG114" s="30"/>
      <c r="CZH114" s="30"/>
      <c r="CZI114" s="30"/>
      <c r="CZJ114" s="61"/>
      <c r="CZK114" s="30"/>
      <c r="CZL114" s="30"/>
      <c r="CZM114" s="30"/>
      <c r="CZN114" s="30"/>
      <c r="CZO114" s="61"/>
      <c r="CZP114" s="60"/>
      <c r="CZQ114" s="60"/>
      <c r="CZR114" s="60"/>
      <c r="CZS114" s="27"/>
      <c r="CZT114" s="61"/>
      <c r="CZU114" s="61"/>
      <c r="CZV114" s="61"/>
      <c r="CZW114" s="30"/>
      <c r="CZX114" s="30"/>
      <c r="CZY114" s="30"/>
      <c r="CZZ114" s="61"/>
      <c r="DAA114" s="30"/>
      <c r="DAB114" s="30"/>
      <c r="DAC114" s="30"/>
      <c r="DAD114" s="30"/>
      <c r="DAE114" s="61"/>
      <c r="DAF114" s="60"/>
      <c r="DAG114" s="60"/>
      <c r="DAH114" s="60"/>
      <c r="DAI114" s="27"/>
      <c r="DAJ114" s="61"/>
      <c r="DAK114" s="61"/>
      <c r="DAL114" s="61"/>
      <c r="DAM114" s="30"/>
      <c r="DAN114" s="30"/>
      <c r="DAO114" s="30"/>
      <c r="DAP114" s="61"/>
      <c r="DAQ114" s="30"/>
      <c r="DAR114" s="30"/>
      <c r="DAS114" s="30"/>
      <c r="DAT114" s="30"/>
      <c r="DAU114" s="61"/>
      <c r="DAV114" s="60"/>
      <c r="DAW114" s="60"/>
      <c r="DAX114" s="60"/>
      <c r="DAY114" s="27"/>
      <c r="DAZ114" s="61"/>
      <c r="DBA114" s="61"/>
      <c r="DBB114" s="61"/>
      <c r="DBC114" s="30"/>
      <c r="DBD114" s="30"/>
      <c r="DBE114" s="30"/>
      <c r="DBF114" s="61"/>
      <c r="DBG114" s="30"/>
      <c r="DBH114" s="30"/>
      <c r="DBI114" s="30"/>
      <c r="DBJ114" s="30"/>
      <c r="DBK114" s="61"/>
      <c r="DBL114" s="60"/>
      <c r="DBM114" s="60"/>
      <c r="DBN114" s="60"/>
      <c r="DBO114" s="27"/>
      <c r="DBP114" s="61"/>
      <c r="DBQ114" s="61"/>
      <c r="DBR114" s="61"/>
      <c r="DBS114" s="30"/>
      <c r="DBT114" s="30"/>
      <c r="DBU114" s="30"/>
      <c r="DBV114" s="61"/>
      <c r="DBW114" s="30"/>
      <c r="DBX114" s="30"/>
      <c r="DBY114" s="30"/>
      <c r="DBZ114" s="30"/>
      <c r="DCA114" s="61"/>
      <c r="DCB114" s="60"/>
      <c r="DCC114" s="60"/>
      <c r="DCD114" s="60"/>
      <c r="DCE114" s="27"/>
      <c r="DCF114" s="61"/>
      <c r="DCG114" s="61"/>
      <c r="DCH114" s="61"/>
      <c r="DCI114" s="30"/>
      <c r="DCJ114" s="30"/>
      <c r="DCK114" s="30"/>
      <c r="DCL114" s="61"/>
      <c r="DCM114" s="30"/>
      <c r="DCN114" s="30"/>
      <c r="DCO114" s="30"/>
      <c r="DCP114" s="30"/>
      <c r="DCQ114" s="61"/>
      <c r="DCR114" s="60"/>
      <c r="DCS114" s="60"/>
      <c r="DCT114" s="60"/>
      <c r="DCU114" s="27"/>
      <c r="DCV114" s="61"/>
      <c r="DCW114" s="61"/>
      <c r="DCX114" s="61"/>
      <c r="DCY114" s="30"/>
      <c r="DCZ114" s="30"/>
      <c r="DDA114" s="30"/>
      <c r="DDB114" s="61"/>
      <c r="DDC114" s="30"/>
      <c r="DDD114" s="30"/>
      <c r="DDE114" s="30"/>
      <c r="DDF114" s="30"/>
      <c r="DDG114" s="61"/>
      <c r="DDH114" s="60"/>
      <c r="DDI114" s="60"/>
      <c r="DDJ114" s="60"/>
      <c r="DDK114" s="27"/>
      <c r="DDL114" s="61"/>
      <c r="DDM114" s="61"/>
      <c r="DDN114" s="61"/>
      <c r="DDO114" s="30"/>
      <c r="DDP114" s="30"/>
      <c r="DDQ114" s="30"/>
      <c r="DDR114" s="61"/>
      <c r="DDS114" s="30"/>
      <c r="DDT114" s="30"/>
      <c r="DDU114" s="30"/>
      <c r="DDV114" s="30"/>
      <c r="DDW114" s="61"/>
      <c r="DDX114" s="60"/>
      <c r="DDY114" s="60"/>
      <c r="DDZ114" s="60"/>
      <c r="DEA114" s="27"/>
      <c r="DEB114" s="61"/>
      <c r="DEC114" s="61"/>
      <c r="DED114" s="61"/>
      <c r="DEE114" s="30"/>
      <c r="DEF114" s="30"/>
      <c r="DEG114" s="30"/>
      <c r="DEH114" s="61"/>
      <c r="DEI114" s="30"/>
      <c r="DEJ114" s="30"/>
      <c r="DEK114" s="30"/>
      <c r="DEL114" s="30"/>
      <c r="DEM114" s="61"/>
      <c r="DEN114" s="60"/>
      <c r="DEO114" s="60"/>
      <c r="DEP114" s="60"/>
      <c r="DEQ114" s="27"/>
      <c r="DER114" s="61"/>
      <c r="DES114" s="61"/>
      <c r="DET114" s="61"/>
      <c r="DEU114" s="30"/>
      <c r="DEV114" s="30"/>
      <c r="DEW114" s="30"/>
      <c r="DEX114" s="61"/>
      <c r="DEY114" s="30"/>
      <c r="DEZ114" s="30"/>
      <c r="DFA114" s="30"/>
      <c r="DFB114" s="30"/>
      <c r="DFC114" s="61"/>
      <c r="DFD114" s="60"/>
      <c r="DFE114" s="60"/>
      <c r="DFF114" s="60"/>
      <c r="DFG114" s="27"/>
      <c r="DFH114" s="61"/>
      <c r="DFI114" s="61"/>
      <c r="DFJ114" s="61"/>
      <c r="DFK114" s="30"/>
      <c r="DFL114" s="30"/>
      <c r="DFM114" s="30"/>
      <c r="DFN114" s="61"/>
      <c r="DFO114" s="30"/>
      <c r="DFP114" s="30"/>
      <c r="DFQ114" s="30"/>
      <c r="DFR114" s="30"/>
      <c r="DFS114" s="61"/>
      <c r="DFT114" s="60"/>
      <c r="DFU114" s="60"/>
      <c r="DFV114" s="60"/>
      <c r="DFW114" s="27"/>
      <c r="DFX114" s="61"/>
      <c r="DFY114" s="61"/>
      <c r="DFZ114" s="61"/>
      <c r="DGA114" s="30"/>
      <c r="DGB114" s="30"/>
      <c r="DGC114" s="30"/>
      <c r="DGD114" s="61"/>
      <c r="DGE114" s="30"/>
      <c r="DGF114" s="30"/>
      <c r="DGG114" s="30"/>
      <c r="DGH114" s="30"/>
      <c r="DGI114" s="61"/>
      <c r="DGJ114" s="60"/>
      <c r="DGK114" s="60"/>
      <c r="DGL114" s="60"/>
      <c r="DGM114" s="27"/>
      <c r="DGN114" s="61"/>
      <c r="DGO114" s="61"/>
      <c r="DGP114" s="61"/>
      <c r="DGQ114" s="30"/>
      <c r="DGR114" s="30"/>
      <c r="DGS114" s="30"/>
      <c r="DGT114" s="61"/>
      <c r="DGU114" s="30"/>
      <c r="DGV114" s="30"/>
      <c r="DGW114" s="30"/>
      <c r="DGX114" s="30"/>
      <c r="DGY114" s="61"/>
      <c r="DGZ114" s="60"/>
      <c r="DHA114" s="60"/>
      <c r="DHB114" s="60"/>
      <c r="DHC114" s="27"/>
      <c r="DHD114" s="61"/>
      <c r="DHE114" s="61"/>
      <c r="DHF114" s="61"/>
      <c r="DHG114" s="30"/>
      <c r="DHH114" s="30"/>
      <c r="DHI114" s="30"/>
      <c r="DHJ114" s="61"/>
      <c r="DHK114" s="30"/>
      <c r="DHL114" s="30"/>
      <c r="DHM114" s="30"/>
      <c r="DHN114" s="30"/>
      <c r="DHO114" s="61"/>
      <c r="DHP114" s="60"/>
      <c r="DHQ114" s="60"/>
      <c r="DHR114" s="60"/>
      <c r="DHS114" s="27"/>
      <c r="DHT114" s="61"/>
      <c r="DHU114" s="61"/>
      <c r="DHV114" s="61"/>
      <c r="DHW114" s="30"/>
      <c r="DHX114" s="30"/>
      <c r="DHY114" s="30"/>
      <c r="DHZ114" s="61"/>
      <c r="DIA114" s="30"/>
      <c r="DIB114" s="30"/>
      <c r="DIC114" s="30"/>
      <c r="DID114" s="30"/>
      <c r="DIE114" s="61"/>
      <c r="DIF114" s="60"/>
      <c r="DIG114" s="60"/>
      <c r="DIH114" s="60"/>
      <c r="DII114" s="27"/>
      <c r="DIJ114" s="61"/>
      <c r="DIK114" s="61"/>
      <c r="DIL114" s="61"/>
      <c r="DIM114" s="30"/>
      <c r="DIN114" s="30"/>
      <c r="DIO114" s="30"/>
      <c r="DIP114" s="61"/>
      <c r="DIQ114" s="30"/>
      <c r="DIR114" s="30"/>
      <c r="DIS114" s="30"/>
      <c r="DIT114" s="30"/>
      <c r="DIU114" s="61"/>
      <c r="DIV114" s="60"/>
      <c r="DIW114" s="60"/>
      <c r="DIX114" s="60"/>
      <c r="DIY114" s="27"/>
      <c r="DIZ114" s="61"/>
      <c r="DJA114" s="61"/>
      <c r="DJB114" s="61"/>
      <c r="DJC114" s="30"/>
      <c r="DJD114" s="30"/>
      <c r="DJE114" s="30"/>
      <c r="DJF114" s="61"/>
      <c r="DJG114" s="30"/>
      <c r="DJH114" s="30"/>
      <c r="DJI114" s="30"/>
      <c r="DJJ114" s="30"/>
      <c r="DJK114" s="61"/>
      <c r="DJL114" s="60"/>
      <c r="DJM114" s="60"/>
      <c r="DJN114" s="60"/>
      <c r="DJO114" s="27"/>
      <c r="DJP114" s="61"/>
      <c r="DJQ114" s="61"/>
      <c r="DJR114" s="61"/>
      <c r="DJS114" s="30"/>
      <c r="DJT114" s="30"/>
      <c r="DJU114" s="30"/>
      <c r="DJV114" s="61"/>
      <c r="DJW114" s="30"/>
      <c r="DJX114" s="30"/>
      <c r="DJY114" s="30"/>
      <c r="DJZ114" s="30"/>
      <c r="DKA114" s="61"/>
      <c r="DKB114" s="60"/>
      <c r="DKC114" s="60"/>
      <c r="DKD114" s="60"/>
      <c r="DKE114" s="27"/>
      <c r="DKF114" s="61"/>
      <c r="DKG114" s="61"/>
      <c r="DKH114" s="61"/>
      <c r="DKI114" s="30"/>
      <c r="DKJ114" s="30"/>
      <c r="DKK114" s="30"/>
      <c r="DKL114" s="61"/>
      <c r="DKM114" s="30"/>
      <c r="DKN114" s="30"/>
      <c r="DKO114" s="30"/>
      <c r="DKP114" s="30"/>
      <c r="DKQ114" s="61"/>
      <c r="DKR114" s="60"/>
      <c r="DKS114" s="60"/>
      <c r="DKT114" s="60"/>
      <c r="DKU114" s="27"/>
      <c r="DKV114" s="61"/>
      <c r="DKW114" s="61"/>
      <c r="DKX114" s="61"/>
      <c r="DKY114" s="30"/>
      <c r="DKZ114" s="30"/>
      <c r="DLA114" s="30"/>
      <c r="DLB114" s="61"/>
      <c r="DLC114" s="30"/>
      <c r="DLD114" s="30"/>
      <c r="DLE114" s="30"/>
      <c r="DLF114" s="30"/>
      <c r="DLG114" s="61"/>
      <c r="DLH114" s="60"/>
      <c r="DLI114" s="60"/>
      <c r="DLJ114" s="60"/>
      <c r="DLK114" s="27"/>
      <c r="DLL114" s="61"/>
      <c r="DLM114" s="61"/>
      <c r="DLN114" s="61"/>
      <c r="DLO114" s="30"/>
      <c r="DLP114" s="30"/>
      <c r="DLQ114" s="30"/>
      <c r="DLR114" s="61"/>
      <c r="DLS114" s="30"/>
      <c r="DLT114" s="30"/>
      <c r="DLU114" s="30"/>
      <c r="DLV114" s="30"/>
      <c r="DLW114" s="61"/>
      <c r="DLX114" s="60"/>
      <c r="DLY114" s="60"/>
      <c r="DLZ114" s="60"/>
      <c r="DMA114" s="27"/>
      <c r="DMB114" s="61"/>
      <c r="DMC114" s="61"/>
      <c r="DMD114" s="61"/>
      <c r="DME114" s="30"/>
      <c r="DMF114" s="30"/>
      <c r="DMG114" s="30"/>
      <c r="DMH114" s="61"/>
      <c r="DMI114" s="30"/>
      <c r="DMJ114" s="30"/>
      <c r="DMK114" s="30"/>
      <c r="DML114" s="30"/>
      <c r="DMM114" s="61"/>
      <c r="DMN114" s="60"/>
      <c r="DMO114" s="60"/>
      <c r="DMP114" s="60"/>
      <c r="DMQ114" s="27"/>
      <c r="DMR114" s="61"/>
      <c r="DMS114" s="61"/>
      <c r="DMT114" s="61"/>
      <c r="DMU114" s="30"/>
      <c r="DMV114" s="30"/>
      <c r="DMW114" s="30"/>
      <c r="DMX114" s="61"/>
      <c r="DMY114" s="30"/>
      <c r="DMZ114" s="30"/>
      <c r="DNA114" s="30"/>
      <c r="DNB114" s="30"/>
      <c r="DNC114" s="61"/>
      <c r="DND114" s="60"/>
      <c r="DNE114" s="60"/>
      <c r="DNF114" s="60"/>
      <c r="DNG114" s="27"/>
      <c r="DNH114" s="61"/>
      <c r="DNI114" s="61"/>
      <c r="DNJ114" s="61"/>
      <c r="DNK114" s="30"/>
      <c r="DNL114" s="30"/>
      <c r="DNM114" s="30"/>
      <c r="DNN114" s="61"/>
      <c r="DNO114" s="30"/>
      <c r="DNP114" s="30"/>
      <c r="DNQ114" s="30"/>
      <c r="DNR114" s="30"/>
      <c r="DNS114" s="61"/>
      <c r="DNT114" s="60"/>
      <c r="DNU114" s="60"/>
      <c r="DNV114" s="60"/>
      <c r="DNW114" s="27"/>
      <c r="DNX114" s="61"/>
      <c r="DNY114" s="61"/>
      <c r="DNZ114" s="61"/>
      <c r="DOA114" s="30"/>
      <c r="DOB114" s="30"/>
      <c r="DOC114" s="30"/>
      <c r="DOD114" s="61"/>
      <c r="DOE114" s="30"/>
      <c r="DOF114" s="30"/>
      <c r="DOG114" s="30"/>
      <c r="DOH114" s="30"/>
      <c r="DOI114" s="61"/>
      <c r="DOJ114" s="60"/>
      <c r="DOK114" s="60"/>
      <c r="DOL114" s="60"/>
      <c r="DOM114" s="27"/>
      <c r="DON114" s="61"/>
      <c r="DOO114" s="61"/>
      <c r="DOP114" s="61"/>
      <c r="DOQ114" s="30"/>
      <c r="DOR114" s="30"/>
      <c r="DOS114" s="30"/>
      <c r="DOT114" s="61"/>
      <c r="DOU114" s="30"/>
      <c r="DOV114" s="30"/>
      <c r="DOW114" s="30"/>
      <c r="DOX114" s="30"/>
      <c r="DOY114" s="61"/>
      <c r="DOZ114" s="60"/>
      <c r="DPA114" s="60"/>
      <c r="DPB114" s="60"/>
      <c r="DPC114" s="27"/>
      <c r="DPD114" s="61"/>
      <c r="DPE114" s="61"/>
      <c r="DPF114" s="61"/>
      <c r="DPG114" s="30"/>
      <c r="DPH114" s="30"/>
      <c r="DPI114" s="30"/>
      <c r="DPJ114" s="61"/>
      <c r="DPK114" s="30"/>
      <c r="DPL114" s="30"/>
      <c r="DPM114" s="30"/>
      <c r="DPN114" s="30"/>
      <c r="DPO114" s="61"/>
      <c r="DPP114" s="60"/>
      <c r="DPQ114" s="60"/>
      <c r="DPR114" s="60"/>
      <c r="DPS114" s="27"/>
      <c r="DPT114" s="61"/>
      <c r="DPU114" s="61"/>
      <c r="DPV114" s="61"/>
      <c r="DPW114" s="30"/>
      <c r="DPX114" s="30"/>
      <c r="DPY114" s="30"/>
      <c r="DPZ114" s="61"/>
      <c r="DQA114" s="30"/>
      <c r="DQB114" s="30"/>
      <c r="DQC114" s="30"/>
      <c r="DQD114" s="30"/>
      <c r="DQE114" s="61"/>
      <c r="DQF114" s="60"/>
      <c r="DQG114" s="60"/>
      <c r="DQH114" s="60"/>
      <c r="DQI114" s="27"/>
      <c r="DQJ114" s="61"/>
      <c r="DQK114" s="61"/>
      <c r="DQL114" s="61"/>
      <c r="DQM114" s="30"/>
      <c r="DQN114" s="30"/>
      <c r="DQO114" s="30"/>
      <c r="DQP114" s="61"/>
      <c r="DQQ114" s="30"/>
      <c r="DQR114" s="30"/>
      <c r="DQS114" s="30"/>
      <c r="DQT114" s="30"/>
      <c r="DQU114" s="61"/>
      <c r="DQV114" s="60"/>
      <c r="DQW114" s="60"/>
      <c r="DQX114" s="60"/>
      <c r="DQY114" s="27"/>
      <c r="DQZ114" s="61"/>
      <c r="DRA114" s="61"/>
      <c r="DRB114" s="61"/>
      <c r="DRC114" s="30"/>
      <c r="DRD114" s="30"/>
      <c r="DRE114" s="30"/>
      <c r="DRF114" s="61"/>
      <c r="DRG114" s="30"/>
      <c r="DRH114" s="30"/>
      <c r="DRI114" s="30"/>
      <c r="DRJ114" s="30"/>
      <c r="DRK114" s="61"/>
      <c r="DRL114" s="60"/>
      <c r="DRM114" s="60"/>
      <c r="DRN114" s="60"/>
      <c r="DRO114" s="27"/>
      <c r="DRP114" s="61"/>
      <c r="DRQ114" s="61"/>
      <c r="DRR114" s="61"/>
      <c r="DRS114" s="30"/>
      <c r="DRT114" s="30"/>
      <c r="DRU114" s="30"/>
      <c r="DRV114" s="61"/>
      <c r="DRW114" s="30"/>
      <c r="DRX114" s="30"/>
      <c r="DRY114" s="30"/>
      <c r="DRZ114" s="30"/>
      <c r="DSA114" s="61"/>
      <c r="DSB114" s="60"/>
      <c r="DSC114" s="60"/>
      <c r="DSD114" s="60"/>
      <c r="DSE114" s="27"/>
      <c r="DSF114" s="61"/>
      <c r="DSG114" s="61"/>
      <c r="DSH114" s="61"/>
      <c r="DSI114" s="30"/>
      <c r="DSJ114" s="30"/>
      <c r="DSK114" s="30"/>
      <c r="DSL114" s="61"/>
      <c r="DSM114" s="30"/>
      <c r="DSN114" s="30"/>
      <c r="DSO114" s="30"/>
      <c r="DSP114" s="30"/>
      <c r="DSQ114" s="61"/>
      <c r="DSR114" s="60"/>
      <c r="DSS114" s="60"/>
      <c r="DST114" s="60"/>
      <c r="DSU114" s="27"/>
      <c r="DSV114" s="61"/>
      <c r="DSW114" s="61"/>
      <c r="DSX114" s="61"/>
      <c r="DSY114" s="30"/>
      <c r="DSZ114" s="30"/>
      <c r="DTA114" s="30"/>
      <c r="DTB114" s="61"/>
      <c r="DTC114" s="30"/>
      <c r="DTD114" s="30"/>
      <c r="DTE114" s="30"/>
      <c r="DTF114" s="30"/>
      <c r="DTG114" s="61"/>
      <c r="DTH114" s="60"/>
      <c r="DTI114" s="60"/>
      <c r="DTJ114" s="60"/>
      <c r="DTK114" s="27"/>
      <c r="DTL114" s="61"/>
      <c r="DTM114" s="61"/>
      <c r="DTN114" s="61"/>
      <c r="DTO114" s="30"/>
      <c r="DTP114" s="30"/>
      <c r="DTQ114" s="30"/>
      <c r="DTR114" s="61"/>
      <c r="DTS114" s="30"/>
      <c r="DTT114" s="30"/>
      <c r="DTU114" s="30"/>
      <c r="DTV114" s="30"/>
      <c r="DTW114" s="61"/>
      <c r="DTX114" s="60"/>
      <c r="DTY114" s="60"/>
      <c r="DTZ114" s="60"/>
      <c r="DUA114" s="27"/>
      <c r="DUB114" s="61"/>
      <c r="DUC114" s="61"/>
      <c r="DUD114" s="61"/>
      <c r="DUE114" s="30"/>
      <c r="DUF114" s="30"/>
      <c r="DUG114" s="30"/>
      <c r="DUH114" s="61"/>
      <c r="DUI114" s="30"/>
      <c r="DUJ114" s="30"/>
      <c r="DUK114" s="30"/>
      <c r="DUL114" s="30"/>
      <c r="DUM114" s="61"/>
      <c r="DUN114" s="60"/>
      <c r="DUO114" s="60"/>
      <c r="DUP114" s="60"/>
      <c r="DUQ114" s="27"/>
      <c r="DUR114" s="61"/>
      <c r="DUS114" s="61"/>
      <c r="DUT114" s="61"/>
      <c r="DUU114" s="30"/>
      <c r="DUV114" s="30"/>
      <c r="DUW114" s="30"/>
      <c r="DUX114" s="61"/>
      <c r="DUY114" s="30"/>
      <c r="DUZ114" s="30"/>
      <c r="DVA114" s="30"/>
      <c r="DVB114" s="30"/>
      <c r="DVC114" s="61"/>
      <c r="DVD114" s="60"/>
      <c r="DVE114" s="60"/>
      <c r="DVF114" s="60"/>
      <c r="DVG114" s="27"/>
      <c r="DVH114" s="61"/>
      <c r="DVI114" s="61"/>
      <c r="DVJ114" s="61"/>
      <c r="DVK114" s="30"/>
      <c r="DVL114" s="30"/>
      <c r="DVM114" s="30"/>
      <c r="DVN114" s="61"/>
      <c r="DVO114" s="30"/>
      <c r="DVP114" s="30"/>
      <c r="DVQ114" s="30"/>
      <c r="DVR114" s="30"/>
      <c r="DVS114" s="61"/>
      <c r="DVT114" s="60"/>
      <c r="DVU114" s="60"/>
      <c r="DVV114" s="60"/>
      <c r="DVW114" s="27"/>
      <c r="DVX114" s="61"/>
      <c r="DVY114" s="61"/>
      <c r="DVZ114" s="61"/>
      <c r="DWA114" s="30"/>
      <c r="DWB114" s="30"/>
      <c r="DWC114" s="30"/>
      <c r="DWD114" s="61"/>
      <c r="DWE114" s="30"/>
      <c r="DWF114" s="30"/>
      <c r="DWG114" s="30"/>
      <c r="DWH114" s="30"/>
      <c r="DWI114" s="61"/>
      <c r="DWJ114" s="60"/>
      <c r="DWK114" s="60"/>
      <c r="DWL114" s="60"/>
      <c r="DWM114" s="27"/>
      <c r="DWN114" s="61"/>
      <c r="DWO114" s="61"/>
      <c r="DWP114" s="61"/>
      <c r="DWQ114" s="30"/>
      <c r="DWR114" s="30"/>
      <c r="DWS114" s="30"/>
      <c r="DWT114" s="61"/>
      <c r="DWU114" s="30"/>
      <c r="DWV114" s="30"/>
      <c r="DWW114" s="30"/>
      <c r="DWX114" s="30"/>
      <c r="DWY114" s="61"/>
      <c r="DWZ114" s="60"/>
      <c r="DXA114" s="60"/>
      <c r="DXB114" s="60"/>
      <c r="DXC114" s="27"/>
      <c r="DXD114" s="61"/>
      <c r="DXE114" s="61"/>
      <c r="DXF114" s="61"/>
      <c r="DXG114" s="30"/>
      <c r="DXH114" s="30"/>
      <c r="DXI114" s="30"/>
      <c r="DXJ114" s="61"/>
      <c r="DXK114" s="30"/>
      <c r="DXL114" s="30"/>
      <c r="DXM114" s="30"/>
      <c r="DXN114" s="30"/>
      <c r="DXO114" s="61"/>
      <c r="DXP114" s="60"/>
      <c r="DXQ114" s="60"/>
      <c r="DXR114" s="60"/>
      <c r="DXS114" s="27"/>
      <c r="DXT114" s="61"/>
      <c r="DXU114" s="61"/>
      <c r="DXV114" s="61"/>
      <c r="DXW114" s="30"/>
      <c r="DXX114" s="30"/>
      <c r="DXY114" s="30"/>
      <c r="DXZ114" s="61"/>
      <c r="DYA114" s="30"/>
      <c r="DYB114" s="30"/>
      <c r="DYC114" s="30"/>
      <c r="DYD114" s="30"/>
      <c r="DYE114" s="61"/>
      <c r="DYF114" s="60"/>
      <c r="DYG114" s="60"/>
      <c r="DYH114" s="60"/>
      <c r="DYI114" s="27"/>
      <c r="DYJ114" s="61"/>
      <c r="DYK114" s="61"/>
      <c r="DYL114" s="61"/>
      <c r="DYM114" s="30"/>
      <c r="DYN114" s="30"/>
      <c r="DYO114" s="30"/>
      <c r="DYP114" s="61"/>
      <c r="DYQ114" s="30"/>
      <c r="DYR114" s="30"/>
      <c r="DYS114" s="30"/>
      <c r="DYT114" s="30"/>
      <c r="DYU114" s="61"/>
      <c r="DYV114" s="60"/>
      <c r="DYW114" s="60"/>
      <c r="DYX114" s="60"/>
      <c r="DYY114" s="27"/>
      <c r="DYZ114" s="61"/>
      <c r="DZA114" s="61"/>
      <c r="DZB114" s="61"/>
      <c r="DZC114" s="30"/>
      <c r="DZD114" s="30"/>
      <c r="DZE114" s="30"/>
      <c r="DZF114" s="61"/>
      <c r="DZG114" s="30"/>
      <c r="DZH114" s="30"/>
      <c r="DZI114" s="30"/>
      <c r="DZJ114" s="30"/>
      <c r="DZK114" s="61"/>
      <c r="DZL114" s="60"/>
      <c r="DZM114" s="60"/>
      <c r="DZN114" s="60"/>
      <c r="DZO114" s="27"/>
      <c r="DZP114" s="61"/>
      <c r="DZQ114" s="61"/>
      <c r="DZR114" s="61"/>
      <c r="DZS114" s="30"/>
      <c r="DZT114" s="30"/>
      <c r="DZU114" s="30"/>
      <c r="DZV114" s="61"/>
      <c r="DZW114" s="30"/>
      <c r="DZX114" s="30"/>
      <c r="DZY114" s="30"/>
      <c r="DZZ114" s="30"/>
      <c r="EAA114" s="61"/>
      <c r="EAB114" s="60"/>
      <c r="EAC114" s="60"/>
      <c r="EAD114" s="60"/>
      <c r="EAE114" s="27"/>
      <c r="EAF114" s="61"/>
      <c r="EAG114" s="61"/>
      <c r="EAH114" s="61"/>
      <c r="EAI114" s="30"/>
      <c r="EAJ114" s="30"/>
      <c r="EAK114" s="30"/>
      <c r="EAL114" s="61"/>
      <c r="EAM114" s="30"/>
      <c r="EAN114" s="30"/>
      <c r="EAO114" s="30"/>
      <c r="EAP114" s="30"/>
      <c r="EAQ114" s="61"/>
      <c r="EAR114" s="60"/>
      <c r="EAS114" s="60"/>
      <c r="EAT114" s="60"/>
      <c r="EAU114" s="27"/>
      <c r="EAV114" s="61"/>
      <c r="EAW114" s="61"/>
      <c r="EAX114" s="61"/>
      <c r="EAY114" s="30"/>
      <c r="EAZ114" s="30"/>
      <c r="EBA114" s="30"/>
      <c r="EBB114" s="61"/>
      <c r="EBC114" s="30"/>
      <c r="EBD114" s="30"/>
      <c r="EBE114" s="30"/>
      <c r="EBF114" s="30"/>
      <c r="EBG114" s="61"/>
      <c r="EBH114" s="60"/>
      <c r="EBI114" s="60"/>
      <c r="EBJ114" s="60"/>
      <c r="EBK114" s="27"/>
      <c r="EBL114" s="61"/>
      <c r="EBM114" s="61"/>
      <c r="EBN114" s="61"/>
      <c r="EBO114" s="30"/>
      <c r="EBP114" s="30"/>
      <c r="EBQ114" s="30"/>
      <c r="EBR114" s="61"/>
      <c r="EBS114" s="30"/>
      <c r="EBT114" s="30"/>
      <c r="EBU114" s="30"/>
      <c r="EBV114" s="30"/>
      <c r="EBW114" s="61"/>
      <c r="EBX114" s="60"/>
      <c r="EBY114" s="60"/>
      <c r="EBZ114" s="60"/>
      <c r="ECA114" s="27"/>
      <c r="ECB114" s="61"/>
      <c r="ECC114" s="61"/>
      <c r="ECD114" s="61"/>
      <c r="ECE114" s="30"/>
      <c r="ECF114" s="30"/>
      <c r="ECG114" s="30"/>
      <c r="ECH114" s="61"/>
      <c r="ECI114" s="30"/>
      <c r="ECJ114" s="30"/>
      <c r="ECK114" s="30"/>
      <c r="ECL114" s="30"/>
      <c r="ECM114" s="61"/>
      <c r="ECN114" s="60"/>
      <c r="ECO114" s="60"/>
      <c r="ECP114" s="60"/>
      <c r="ECQ114" s="27"/>
      <c r="ECR114" s="61"/>
      <c r="ECS114" s="61"/>
      <c r="ECT114" s="61"/>
      <c r="ECU114" s="30"/>
      <c r="ECV114" s="30"/>
      <c r="ECW114" s="30"/>
      <c r="ECX114" s="61"/>
      <c r="ECY114" s="30"/>
      <c r="ECZ114" s="30"/>
      <c r="EDA114" s="30"/>
      <c r="EDB114" s="30"/>
      <c r="EDC114" s="61"/>
      <c r="EDD114" s="60"/>
      <c r="EDE114" s="60"/>
      <c r="EDF114" s="60"/>
      <c r="EDG114" s="27"/>
      <c r="EDH114" s="61"/>
      <c r="EDI114" s="61"/>
      <c r="EDJ114" s="61"/>
      <c r="EDK114" s="30"/>
      <c r="EDL114" s="30"/>
      <c r="EDM114" s="30"/>
      <c r="EDN114" s="61"/>
      <c r="EDO114" s="30"/>
      <c r="EDP114" s="30"/>
      <c r="EDQ114" s="30"/>
      <c r="EDR114" s="30"/>
      <c r="EDS114" s="61"/>
      <c r="EDT114" s="60"/>
      <c r="EDU114" s="60"/>
      <c r="EDV114" s="60"/>
      <c r="EDW114" s="27"/>
      <c r="EDX114" s="61"/>
      <c r="EDY114" s="61"/>
      <c r="EDZ114" s="61"/>
      <c r="EEA114" s="30"/>
      <c r="EEB114" s="30"/>
      <c r="EEC114" s="30"/>
      <c r="EED114" s="61"/>
      <c r="EEE114" s="30"/>
      <c r="EEF114" s="30"/>
      <c r="EEG114" s="30"/>
      <c r="EEH114" s="30"/>
      <c r="EEI114" s="61"/>
      <c r="EEJ114" s="60"/>
      <c r="EEK114" s="60"/>
      <c r="EEL114" s="60"/>
      <c r="EEM114" s="27"/>
      <c r="EEN114" s="61"/>
      <c r="EEO114" s="61"/>
      <c r="EEP114" s="61"/>
      <c r="EEQ114" s="30"/>
      <c r="EER114" s="30"/>
      <c r="EES114" s="30"/>
      <c r="EET114" s="61"/>
      <c r="EEU114" s="30"/>
      <c r="EEV114" s="30"/>
      <c r="EEW114" s="30"/>
      <c r="EEX114" s="30"/>
      <c r="EEY114" s="61"/>
      <c r="EEZ114" s="60"/>
      <c r="EFA114" s="60"/>
      <c r="EFB114" s="60"/>
      <c r="EFC114" s="27"/>
      <c r="EFD114" s="61"/>
      <c r="EFE114" s="61"/>
      <c r="EFF114" s="61"/>
      <c r="EFG114" s="30"/>
      <c r="EFH114" s="30"/>
      <c r="EFI114" s="30"/>
      <c r="EFJ114" s="61"/>
      <c r="EFK114" s="30"/>
      <c r="EFL114" s="30"/>
      <c r="EFM114" s="30"/>
      <c r="EFN114" s="30"/>
      <c r="EFO114" s="61"/>
      <c r="EFP114" s="60"/>
      <c r="EFQ114" s="60"/>
      <c r="EFR114" s="60"/>
      <c r="EFS114" s="27"/>
      <c r="EFT114" s="61"/>
      <c r="EFU114" s="61"/>
      <c r="EFV114" s="61"/>
      <c r="EFW114" s="30"/>
      <c r="EFX114" s="30"/>
      <c r="EFY114" s="30"/>
      <c r="EFZ114" s="61"/>
      <c r="EGA114" s="30"/>
      <c r="EGB114" s="30"/>
      <c r="EGC114" s="30"/>
      <c r="EGD114" s="30"/>
      <c r="EGE114" s="61"/>
      <c r="EGF114" s="60"/>
      <c r="EGG114" s="60"/>
      <c r="EGH114" s="60"/>
      <c r="EGI114" s="27"/>
      <c r="EGJ114" s="61"/>
      <c r="EGK114" s="61"/>
      <c r="EGL114" s="61"/>
      <c r="EGM114" s="30"/>
      <c r="EGN114" s="30"/>
      <c r="EGO114" s="30"/>
      <c r="EGP114" s="61"/>
      <c r="EGQ114" s="30"/>
      <c r="EGR114" s="30"/>
      <c r="EGS114" s="30"/>
      <c r="EGT114" s="30"/>
      <c r="EGU114" s="61"/>
      <c r="EGV114" s="60"/>
      <c r="EGW114" s="60"/>
      <c r="EGX114" s="60"/>
      <c r="EGY114" s="27"/>
      <c r="EGZ114" s="61"/>
      <c r="EHA114" s="61"/>
      <c r="EHB114" s="61"/>
      <c r="EHC114" s="30"/>
      <c r="EHD114" s="30"/>
      <c r="EHE114" s="30"/>
      <c r="EHF114" s="61"/>
      <c r="EHG114" s="30"/>
      <c r="EHH114" s="30"/>
      <c r="EHI114" s="30"/>
      <c r="EHJ114" s="30"/>
      <c r="EHK114" s="61"/>
      <c r="EHL114" s="60"/>
      <c r="EHM114" s="60"/>
      <c r="EHN114" s="60"/>
      <c r="EHO114" s="27"/>
      <c r="EHP114" s="61"/>
      <c r="EHQ114" s="61"/>
      <c r="EHR114" s="61"/>
      <c r="EHS114" s="30"/>
      <c r="EHT114" s="30"/>
      <c r="EHU114" s="30"/>
      <c r="EHV114" s="61"/>
      <c r="EHW114" s="30"/>
      <c r="EHX114" s="30"/>
      <c r="EHY114" s="30"/>
      <c r="EHZ114" s="30"/>
      <c r="EIA114" s="61"/>
      <c r="EIB114" s="60"/>
      <c r="EIC114" s="60"/>
      <c r="EID114" s="60"/>
      <c r="EIE114" s="27"/>
      <c r="EIF114" s="61"/>
      <c r="EIG114" s="61"/>
      <c r="EIH114" s="61"/>
      <c r="EII114" s="30"/>
      <c r="EIJ114" s="30"/>
      <c r="EIK114" s="30"/>
      <c r="EIL114" s="61"/>
      <c r="EIM114" s="30"/>
      <c r="EIN114" s="30"/>
      <c r="EIO114" s="30"/>
      <c r="EIP114" s="30"/>
      <c r="EIQ114" s="61"/>
      <c r="EIR114" s="60"/>
      <c r="EIS114" s="60"/>
      <c r="EIT114" s="60"/>
      <c r="EIU114" s="27"/>
      <c r="EIV114" s="61"/>
      <c r="EIW114" s="61"/>
      <c r="EIX114" s="61"/>
      <c r="EIY114" s="30"/>
      <c r="EIZ114" s="30"/>
      <c r="EJA114" s="30"/>
      <c r="EJB114" s="61"/>
      <c r="EJC114" s="30"/>
      <c r="EJD114" s="30"/>
      <c r="EJE114" s="30"/>
      <c r="EJF114" s="30"/>
      <c r="EJG114" s="61"/>
      <c r="EJH114" s="60"/>
      <c r="EJI114" s="60"/>
      <c r="EJJ114" s="60"/>
      <c r="EJK114" s="27"/>
      <c r="EJL114" s="61"/>
      <c r="EJM114" s="61"/>
      <c r="EJN114" s="61"/>
      <c r="EJO114" s="30"/>
      <c r="EJP114" s="30"/>
      <c r="EJQ114" s="30"/>
      <c r="EJR114" s="61"/>
      <c r="EJS114" s="30"/>
      <c r="EJT114" s="30"/>
      <c r="EJU114" s="30"/>
      <c r="EJV114" s="30"/>
      <c r="EJW114" s="61"/>
      <c r="EJX114" s="60"/>
      <c r="EJY114" s="60"/>
      <c r="EJZ114" s="60"/>
      <c r="EKA114" s="27"/>
      <c r="EKB114" s="61"/>
      <c r="EKC114" s="61"/>
      <c r="EKD114" s="61"/>
      <c r="EKE114" s="30"/>
      <c r="EKF114" s="30"/>
      <c r="EKG114" s="30"/>
      <c r="EKH114" s="61"/>
      <c r="EKI114" s="30"/>
      <c r="EKJ114" s="30"/>
      <c r="EKK114" s="30"/>
      <c r="EKL114" s="30"/>
      <c r="EKM114" s="61"/>
      <c r="EKN114" s="60"/>
      <c r="EKO114" s="60"/>
      <c r="EKP114" s="60"/>
      <c r="EKQ114" s="27"/>
      <c r="EKR114" s="61"/>
      <c r="EKS114" s="61"/>
      <c r="EKT114" s="61"/>
      <c r="EKU114" s="30"/>
      <c r="EKV114" s="30"/>
      <c r="EKW114" s="30"/>
      <c r="EKX114" s="61"/>
      <c r="EKY114" s="30"/>
      <c r="EKZ114" s="30"/>
      <c r="ELA114" s="30"/>
      <c r="ELB114" s="30"/>
      <c r="ELC114" s="61"/>
      <c r="ELD114" s="60"/>
      <c r="ELE114" s="60"/>
      <c r="ELF114" s="60"/>
      <c r="ELG114" s="27"/>
      <c r="ELH114" s="61"/>
      <c r="ELI114" s="61"/>
      <c r="ELJ114" s="61"/>
      <c r="ELK114" s="30"/>
      <c r="ELL114" s="30"/>
      <c r="ELM114" s="30"/>
      <c r="ELN114" s="61"/>
      <c r="ELO114" s="30"/>
      <c r="ELP114" s="30"/>
      <c r="ELQ114" s="30"/>
      <c r="ELR114" s="30"/>
      <c r="ELS114" s="61"/>
      <c r="ELT114" s="60"/>
      <c r="ELU114" s="60"/>
      <c r="ELV114" s="60"/>
      <c r="ELW114" s="27"/>
      <c r="ELX114" s="61"/>
      <c r="ELY114" s="61"/>
      <c r="ELZ114" s="61"/>
      <c r="EMA114" s="30"/>
      <c r="EMB114" s="30"/>
      <c r="EMC114" s="30"/>
      <c r="EMD114" s="61"/>
      <c r="EME114" s="30"/>
      <c r="EMF114" s="30"/>
      <c r="EMG114" s="30"/>
      <c r="EMH114" s="30"/>
      <c r="EMI114" s="61"/>
      <c r="EMJ114" s="60"/>
      <c r="EMK114" s="60"/>
      <c r="EML114" s="60"/>
      <c r="EMM114" s="27"/>
      <c r="EMN114" s="61"/>
      <c r="EMO114" s="61"/>
      <c r="EMP114" s="61"/>
      <c r="EMQ114" s="30"/>
      <c r="EMR114" s="30"/>
      <c r="EMS114" s="30"/>
      <c r="EMT114" s="61"/>
      <c r="EMU114" s="30"/>
      <c r="EMV114" s="30"/>
      <c r="EMW114" s="30"/>
      <c r="EMX114" s="30"/>
      <c r="EMY114" s="61"/>
      <c r="EMZ114" s="60"/>
      <c r="ENA114" s="60"/>
      <c r="ENB114" s="60"/>
      <c r="ENC114" s="27"/>
      <c r="END114" s="61"/>
      <c r="ENE114" s="61"/>
      <c r="ENF114" s="61"/>
      <c r="ENG114" s="30"/>
      <c r="ENH114" s="30"/>
      <c r="ENI114" s="30"/>
      <c r="ENJ114" s="61"/>
      <c r="ENK114" s="30"/>
      <c r="ENL114" s="30"/>
      <c r="ENM114" s="30"/>
      <c r="ENN114" s="30"/>
      <c r="ENO114" s="61"/>
      <c r="ENP114" s="60"/>
      <c r="ENQ114" s="60"/>
      <c r="ENR114" s="60"/>
      <c r="ENS114" s="27"/>
      <c r="ENT114" s="61"/>
      <c r="ENU114" s="61"/>
      <c r="ENV114" s="61"/>
      <c r="ENW114" s="30"/>
      <c r="ENX114" s="30"/>
      <c r="ENY114" s="30"/>
      <c r="ENZ114" s="61"/>
      <c r="EOA114" s="30"/>
      <c r="EOB114" s="30"/>
      <c r="EOC114" s="30"/>
      <c r="EOD114" s="30"/>
      <c r="EOE114" s="61"/>
      <c r="EOF114" s="60"/>
      <c r="EOG114" s="60"/>
      <c r="EOH114" s="60"/>
      <c r="EOI114" s="27"/>
      <c r="EOJ114" s="61"/>
      <c r="EOK114" s="61"/>
      <c r="EOL114" s="61"/>
      <c r="EOM114" s="30"/>
      <c r="EON114" s="30"/>
      <c r="EOO114" s="30"/>
      <c r="EOP114" s="61"/>
      <c r="EOQ114" s="30"/>
      <c r="EOR114" s="30"/>
      <c r="EOS114" s="30"/>
      <c r="EOT114" s="30"/>
      <c r="EOU114" s="61"/>
      <c r="EOV114" s="60"/>
      <c r="EOW114" s="60"/>
      <c r="EOX114" s="60"/>
      <c r="EOY114" s="27"/>
      <c r="EOZ114" s="61"/>
      <c r="EPA114" s="61"/>
      <c r="EPB114" s="61"/>
      <c r="EPC114" s="30"/>
      <c r="EPD114" s="30"/>
      <c r="EPE114" s="30"/>
      <c r="EPF114" s="61"/>
      <c r="EPG114" s="30"/>
      <c r="EPH114" s="30"/>
      <c r="EPI114" s="30"/>
      <c r="EPJ114" s="30"/>
      <c r="EPK114" s="61"/>
      <c r="EPL114" s="60"/>
      <c r="EPM114" s="60"/>
      <c r="EPN114" s="60"/>
      <c r="EPO114" s="27"/>
      <c r="EPP114" s="61"/>
      <c r="EPQ114" s="61"/>
      <c r="EPR114" s="61"/>
      <c r="EPS114" s="30"/>
      <c r="EPT114" s="30"/>
      <c r="EPU114" s="30"/>
      <c r="EPV114" s="61"/>
      <c r="EPW114" s="30"/>
      <c r="EPX114" s="30"/>
      <c r="EPY114" s="30"/>
      <c r="EPZ114" s="30"/>
      <c r="EQA114" s="61"/>
      <c r="EQB114" s="60"/>
      <c r="EQC114" s="60"/>
      <c r="EQD114" s="60"/>
      <c r="EQE114" s="27"/>
      <c r="EQF114" s="61"/>
      <c r="EQG114" s="61"/>
      <c r="EQH114" s="61"/>
      <c r="EQI114" s="30"/>
      <c r="EQJ114" s="30"/>
      <c r="EQK114" s="30"/>
      <c r="EQL114" s="61"/>
      <c r="EQM114" s="30"/>
      <c r="EQN114" s="30"/>
      <c r="EQO114" s="30"/>
      <c r="EQP114" s="30"/>
      <c r="EQQ114" s="61"/>
      <c r="EQR114" s="60"/>
      <c r="EQS114" s="60"/>
      <c r="EQT114" s="60"/>
      <c r="EQU114" s="27"/>
      <c r="EQV114" s="61"/>
      <c r="EQW114" s="61"/>
      <c r="EQX114" s="61"/>
      <c r="EQY114" s="30"/>
      <c r="EQZ114" s="30"/>
      <c r="ERA114" s="30"/>
      <c r="ERB114" s="61"/>
      <c r="ERC114" s="30"/>
      <c r="ERD114" s="30"/>
      <c r="ERE114" s="30"/>
      <c r="ERF114" s="30"/>
      <c r="ERG114" s="61"/>
      <c r="ERH114" s="60"/>
      <c r="ERI114" s="60"/>
      <c r="ERJ114" s="60"/>
      <c r="ERK114" s="27"/>
      <c r="ERL114" s="61"/>
      <c r="ERM114" s="61"/>
      <c r="ERN114" s="61"/>
      <c r="ERO114" s="30"/>
      <c r="ERP114" s="30"/>
      <c r="ERQ114" s="30"/>
      <c r="ERR114" s="61"/>
      <c r="ERS114" s="30"/>
      <c r="ERT114" s="30"/>
      <c r="ERU114" s="30"/>
      <c r="ERV114" s="30"/>
      <c r="ERW114" s="61"/>
      <c r="ERX114" s="60"/>
      <c r="ERY114" s="60"/>
      <c r="ERZ114" s="60"/>
      <c r="ESA114" s="27"/>
      <c r="ESB114" s="61"/>
      <c r="ESC114" s="61"/>
      <c r="ESD114" s="61"/>
      <c r="ESE114" s="30"/>
      <c r="ESF114" s="30"/>
      <c r="ESG114" s="30"/>
      <c r="ESH114" s="61"/>
      <c r="ESI114" s="30"/>
      <c r="ESJ114" s="30"/>
      <c r="ESK114" s="30"/>
      <c r="ESL114" s="30"/>
      <c r="ESM114" s="61"/>
      <c r="ESN114" s="60"/>
      <c r="ESO114" s="60"/>
      <c r="ESP114" s="60"/>
      <c r="ESQ114" s="27"/>
      <c r="ESR114" s="61"/>
      <c r="ESS114" s="61"/>
      <c r="EST114" s="61"/>
      <c r="ESU114" s="30"/>
      <c r="ESV114" s="30"/>
      <c r="ESW114" s="30"/>
      <c r="ESX114" s="61"/>
      <c r="ESY114" s="30"/>
      <c r="ESZ114" s="30"/>
      <c r="ETA114" s="30"/>
      <c r="ETB114" s="30"/>
      <c r="ETC114" s="61"/>
      <c r="ETD114" s="60"/>
      <c r="ETE114" s="60"/>
      <c r="ETF114" s="60"/>
      <c r="ETG114" s="27"/>
      <c r="ETH114" s="61"/>
      <c r="ETI114" s="61"/>
      <c r="ETJ114" s="61"/>
      <c r="ETK114" s="30"/>
      <c r="ETL114" s="30"/>
      <c r="ETM114" s="30"/>
      <c r="ETN114" s="61"/>
      <c r="ETO114" s="30"/>
      <c r="ETP114" s="30"/>
      <c r="ETQ114" s="30"/>
      <c r="ETR114" s="30"/>
      <c r="ETS114" s="61"/>
      <c r="ETT114" s="60"/>
      <c r="ETU114" s="60"/>
      <c r="ETV114" s="60"/>
      <c r="ETW114" s="27"/>
      <c r="ETX114" s="61"/>
      <c r="ETY114" s="61"/>
      <c r="ETZ114" s="61"/>
      <c r="EUA114" s="30"/>
      <c r="EUB114" s="30"/>
      <c r="EUC114" s="30"/>
      <c r="EUD114" s="61"/>
      <c r="EUE114" s="30"/>
      <c r="EUF114" s="30"/>
      <c r="EUG114" s="30"/>
      <c r="EUH114" s="30"/>
      <c r="EUI114" s="61"/>
      <c r="EUJ114" s="60"/>
      <c r="EUK114" s="60"/>
      <c r="EUL114" s="60"/>
      <c r="EUM114" s="27"/>
      <c r="EUN114" s="61"/>
      <c r="EUO114" s="61"/>
      <c r="EUP114" s="61"/>
      <c r="EUQ114" s="30"/>
      <c r="EUR114" s="30"/>
      <c r="EUS114" s="30"/>
      <c r="EUT114" s="61"/>
      <c r="EUU114" s="30"/>
      <c r="EUV114" s="30"/>
      <c r="EUW114" s="30"/>
      <c r="EUX114" s="30"/>
      <c r="EUY114" s="61"/>
      <c r="EUZ114" s="60"/>
      <c r="EVA114" s="60"/>
      <c r="EVB114" s="60"/>
      <c r="EVC114" s="27"/>
      <c r="EVD114" s="61"/>
      <c r="EVE114" s="61"/>
      <c r="EVF114" s="61"/>
      <c r="EVG114" s="30"/>
      <c r="EVH114" s="30"/>
      <c r="EVI114" s="30"/>
      <c r="EVJ114" s="61"/>
      <c r="EVK114" s="30"/>
      <c r="EVL114" s="30"/>
      <c r="EVM114" s="30"/>
      <c r="EVN114" s="30"/>
      <c r="EVO114" s="61"/>
      <c r="EVP114" s="60"/>
      <c r="EVQ114" s="60"/>
      <c r="EVR114" s="60"/>
      <c r="EVS114" s="27"/>
      <c r="EVT114" s="61"/>
      <c r="EVU114" s="61"/>
      <c r="EVV114" s="61"/>
      <c r="EVW114" s="30"/>
      <c r="EVX114" s="30"/>
      <c r="EVY114" s="30"/>
      <c r="EVZ114" s="61"/>
      <c r="EWA114" s="30"/>
      <c r="EWB114" s="30"/>
      <c r="EWC114" s="30"/>
      <c r="EWD114" s="30"/>
      <c r="EWE114" s="61"/>
      <c r="EWF114" s="60"/>
      <c r="EWG114" s="60"/>
      <c r="EWH114" s="60"/>
      <c r="EWI114" s="27"/>
      <c r="EWJ114" s="61"/>
      <c r="EWK114" s="61"/>
      <c r="EWL114" s="61"/>
      <c r="EWM114" s="30"/>
      <c r="EWN114" s="30"/>
      <c r="EWO114" s="30"/>
      <c r="EWP114" s="61"/>
      <c r="EWQ114" s="30"/>
      <c r="EWR114" s="30"/>
      <c r="EWS114" s="30"/>
      <c r="EWT114" s="30"/>
      <c r="EWU114" s="61"/>
      <c r="EWV114" s="60"/>
      <c r="EWW114" s="60"/>
      <c r="EWX114" s="60"/>
      <c r="EWY114" s="27"/>
      <c r="EWZ114" s="61"/>
      <c r="EXA114" s="61"/>
      <c r="EXB114" s="61"/>
      <c r="EXC114" s="30"/>
      <c r="EXD114" s="30"/>
      <c r="EXE114" s="30"/>
      <c r="EXF114" s="61"/>
      <c r="EXG114" s="30"/>
      <c r="EXH114" s="30"/>
      <c r="EXI114" s="30"/>
      <c r="EXJ114" s="30"/>
      <c r="EXK114" s="61"/>
      <c r="EXL114" s="60"/>
      <c r="EXM114" s="60"/>
      <c r="EXN114" s="60"/>
      <c r="EXO114" s="27"/>
      <c r="EXP114" s="61"/>
      <c r="EXQ114" s="61"/>
      <c r="EXR114" s="61"/>
      <c r="EXS114" s="30"/>
      <c r="EXT114" s="30"/>
      <c r="EXU114" s="30"/>
      <c r="EXV114" s="61"/>
      <c r="EXW114" s="30"/>
      <c r="EXX114" s="30"/>
      <c r="EXY114" s="30"/>
      <c r="EXZ114" s="30"/>
      <c r="EYA114" s="61"/>
      <c r="EYB114" s="60"/>
      <c r="EYC114" s="60"/>
      <c r="EYD114" s="60"/>
      <c r="EYE114" s="27"/>
      <c r="EYF114" s="61"/>
      <c r="EYG114" s="61"/>
      <c r="EYH114" s="61"/>
      <c r="EYI114" s="30"/>
      <c r="EYJ114" s="30"/>
      <c r="EYK114" s="30"/>
      <c r="EYL114" s="61"/>
      <c r="EYM114" s="30"/>
      <c r="EYN114" s="30"/>
      <c r="EYO114" s="30"/>
      <c r="EYP114" s="30"/>
      <c r="EYQ114" s="61"/>
      <c r="EYR114" s="60"/>
      <c r="EYS114" s="60"/>
      <c r="EYT114" s="60"/>
      <c r="EYU114" s="27"/>
      <c r="EYV114" s="61"/>
      <c r="EYW114" s="61"/>
      <c r="EYX114" s="61"/>
      <c r="EYY114" s="30"/>
      <c r="EYZ114" s="30"/>
      <c r="EZA114" s="30"/>
      <c r="EZB114" s="61"/>
      <c r="EZC114" s="30"/>
      <c r="EZD114" s="30"/>
      <c r="EZE114" s="30"/>
      <c r="EZF114" s="30"/>
      <c r="EZG114" s="61"/>
      <c r="EZH114" s="60"/>
      <c r="EZI114" s="60"/>
      <c r="EZJ114" s="60"/>
      <c r="EZK114" s="27"/>
      <c r="EZL114" s="61"/>
      <c r="EZM114" s="61"/>
      <c r="EZN114" s="61"/>
      <c r="EZO114" s="30"/>
      <c r="EZP114" s="30"/>
      <c r="EZQ114" s="30"/>
      <c r="EZR114" s="61"/>
      <c r="EZS114" s="30"/>
      <c r="EZT114" s="30"/>
      <c r="EZU114" s="30"/>
      <c r="EZV114" s="30"/>
      <c r="EZW114" s="61"/>
      <c r="EZX114" s="60"/>
      <c r="EZY114" s="60"/>
      <c r="EZZ114" s="60"/>
      <c r="FAA114" s="27"/>
      <c r="FAB114" s="61"/>
      <c r="FAC114" s="61"/>
      <c r="FAD114" s="61"/>
      <c r="FAE114" s="30"/>
      <c r="FAF114" s="30"/>
      <c r="FAG114" s="30"/>
      <c r="FAH114" s="61"/>
      <c r="FAI114" s="30"/>
      <c r="FAJ114" s="30"/>
      <c r="FAK114" s="30"/>
      <c r="FAL114" s="30"/>
      <c r="FAM114" s="61"/>
      <c r="FAN114" s="60"/>
      <c r="FAO114" s="60"/>
      <c r="FAP114" s="60"/>
      <c r="FAQ114" s="27"/>
      <c r="FAR114" s="61"/>
      <c r="FAS114" s="61"/>
      <c r="FAT114" s="61"/>
      <c r="FAU114" s="30"/>
      <c r="FAV114" s="30"/>
      <c r="FAW114" s="30"/>
      <c r="FAX114" s="61"/>
      <c r="FAY114" s="30"/>
      <c r="FAZ114" s="30"/>
      <c r="FBA114" s="30"/>
      <c r="FBB114" s="30"/>
      <c r="FBC114" s="61"/>
      <c r="FBD114" s="60"/>
      <c r="FBE114" s="60"/>
      <c r="FBF114" s="60"/>
      <c r="FBG114" s="27"/>
      <c r="FBH114" s="61"/>
      <c r="FBI114" s="61"/>
      <c r="FBJ114" s="61"/>
      <c r="FBK114" s="30"/>
      <c r="FBL114" s="30"/>
      <c r="FBM114" s="30"/>
      <c r="FBN114" s="61"/>
      <c r="FBO114" s="30"/>
      <c r="FBP114" s="30"/>
      <c r="FBQ114" s="30"/>
      <c r="FBR114" s="30"/>
      <c r="FBS114" s="61"/>
      <c r="FBT114" s="60"/>
      <c r="FBU114" s="60"/>
      <c r="FBV114" s="60"/>
      <c r="FBW114" s="27"/>
      <c r="FBX114" s="61"/>
      <c r="FBY114" s="61"/>
      <c r="FBZ114" s="61"/>
      <c r="FCA114" s="30"/>
      <c r="FCB114" s="30"/>
      <c r="FCC114" s="30"/>
      <c r="FCD114" s="61"/>
      <c r="FCE114" s="30"/>
      <c r="FCF114" s="30"/>
      <c r="FCG114" s="30"/>
      <c r="FCH114" s="30"/>
      <c r="FCI114" s="61"/>
      <c r="FCJ114" s="60"/>
      <c r="FCK114" s="60"/>
      <c r="FCL114" s="60"/>
      <c r="FCM114" s="27"/>
      <c r="FCN114" s="61"/>
      <c r="FCO114" s="61"/>
      <c r="FCP114" s="61"/>
      <c r="FCQ114" s="30"/>
      <c r="FCR114" s="30"/>
      <c r="FCS114" s="30"/>
      <c r="FCT114" s="61"/>
      <c r="FCU114" s="30"/>
      <c r="FCV114" s="30"/>
      <c r="FCW114" s="30"/>
      <c r="FCX114" s="30"/>
      <c r="FCY114" s="61"/>
      <c r="FCZ114" s="60"/>
      <c r="FDA114" s="60"/>
      <c r="FDB114" s="60"/>
      <c r="FDC114" s="27"/>
      <c r="FDD114" s="61"/>
      <c r="FDE114" s="61"/>
      <c r="FDF114" s="61"/>
      <c r="FDG114" s="30"/>
      <c r="FDH114" s="30"/>
      <c r="FDI114" s="30"/>
      <c r="FDJ114" s="61"/>
      <c r="FDK114" s="30"/>
      <c r="FDL114" s="30"/>
      <c r="FDM114" s="30"/>
      <c r="FDN114" s="30"/>
      <c r="FDO114" s="61"/>
      <c r="FDP114" s="60"/>
      <c r="FDQ114" s="60"/>
      <c r="FDR114" s="60"/>
      <c r="FDS114" s="27"/>
      <c r="FDT114" s="61"/>
      <c r="FDU114" s="61"/>
      <c r="FDV114" s="61"/>
      <c r="FDW114" s="30"/>
      <c r="FDX114" s="30"/>
      <c r="FDY114" s="30"/>
      <c r="FDZ114" s="61"/>
      <c r="FEA114" s="30"/>
      <c r="FEB114" s="30"/>
      <c r="FEC114" s="30"/>
      <c r="FED114" s="30"/>
      <c r="FEE114" s="61"/>
      <c r="FEF114" s="60"/>
      <c r="FEG114" s="60"/>
      <c r="FEH114" s="60"/>
      <c r="FEI114" s="27"/>
      <c r="FEJ114" s="61"/>
      <c r="FEK114" s="61"/>
      <c r="FEL114" s="61"/>
      <c r="FEM114" s="30"/>
      <c r="FEN114" s="30"/>
      <c r="FEO114" s="30"/>
      <c r="FEP114" s="61"/>
      <c r="FEQ114" s="30"/>
      <c r="FER114" s="30"/>
      <c r="FES114" s="30"/>
      <c r="FET114" s="30"/>
      <c r="FEU114" s="61"/>
      <c r="FEV114" s="60"/>
      <c r="FEW114" s="60"/>
      <c r="FEX114" s="60"/>
      <c r="FEY114" s="27"/>
      <c r="FEZ114" s="61"/>
      <c r="FFA114" s="61"/>
      <c r="FFB114" s="61"/>
      <c r="FFC114" s="30"/>
      <c r="FFD114" s="30"/>
      <c r="FFE114" s="30"/>
      <c r="FFF114" s="61"/>
      <c r="FFG114" s="30"/>
      <c r="FFH114" s="30"/>
      <c r="FFI114" s="30"/>
      <c r="FFJ114" s="30"/>
      <c r="FFK114" s="61"/>
      <c r="FFL114" s="60"/>
      <c r="FFM114" s="60"/>
      <c r="FFN114" s="60"/>
      <c r="FFO114" s="27"/>
      <c r="FFP114" s="61"/>
      <c r="FFQ114" s="61"/>
      <c r="FFR114" s="61"/>
      <c r="FFS114" s="30"/>
      <c r="FFT114" s="30"/>
      <c r="FFU114" s="30"/>
      <c r="FFV114" s="61"/>
      <c r="FFW114" s="30"/>
      <c r="FFX114" s="30"/>
      <c r="FFY114" s="30"/>
      <c r="FFZ114" s="30"/>
      <c r="FGA114" s="61"/>
      <c r="FGB114" s="60"/>
      <c r="FGC114" s="60"/>
      <c r="FGD114" s="60"/>
      <c r="FGE114" s="27"/>
      <c r="FGF114" s="61"/>
      <c r="FGG114" s="61"/>
      <c r="FGH114" s="61"/>
      <c r="FGI114" s="30"/>
      <c r="FGJ114" s="30"/>
      <c r="FGK114" s="30"/>
      <c r="FGL114" s="61"/>
      <c r="FGM114" s="30"/>
      <c r="FGN114" s="30"/>
      <c r="FGO114" s="30"/>
      <c r="FGP114" s="30"/>
      <c r="FGQ114" s="61"/>
      <c r="FGR114" s="60"/>
      <c r="FGS114" s="60"/>
      <c r="FGT114" s="60"/>
      <c r="FGU114" s="27"/>
      <c r="FGV114" s="61"/>
      <c r="FGW114" s="61"/>
      <c r="FGX114" s="61"/>
      <c r="FGY114" s="30"/>
      <c r="FGZ114" s="30"/>
      <c r="FHA114" s="30"/>
      <c r="FHB114" s="61"/>
      <c r="FHC114" s="30"/>
      <c r="FHD114" s="30"/>
      <c r="FHE114" s="30"/>
      <c r="FHF114" s="30"/>
      <c r="FHG114" s="61"/>
      <c r="FHH114" s="60"/>
      <c r="FHI114" s="60"/>
      <c r="FHJ114" s="60"/>
      <c r="FHK114" s="27"/>
      <c r="FHL114" s="61"/>
      <c r="FHM114" s="61"/>
      <c r="FHN114" s="61"/>
      <c r="FHO114" s="30"/>
      <c r="FHP114" s="30"/>
      <c r="FHQ114" s="30"/>
      <c r="FHR114" s="61"/>
      <c r="FHS114" s="30"/>
      <c r="FHT114" s="30"/>
      <c r="FHU114" s="30"/>
      <c r="FHV114" s="30"/>
      <c r="FHW114" s="61"/>
      <c r="FHX114" s="60"/>
      <c r="FHY114" s="60"/>
      <c r="FHZ114" s="60"/>
      <c r="FIA114" s="27"/>
      <c r="FIB114" s="61"/>
      <c r="FIC114" s="61"/>
      <c r="FID114" s="61"/>
      <c r="FIE114" s="30"/>
      <c r="FIF114" s="30"/>
      <c r="FIG114" s="30"/>
      <c r="FIH114" s="61"/>
      <c r="FII114" s="30"/>
      <c r="FIJ114" s="30"/>
      <c r="FIK114" s="30"/>
      <c r="FIL114" s="30"/>
      <c r="FIM114" s="61"/>
      <c r="FIN114" s="60"/>
      <c r="FIO114" s="60"/>
      <c r="FIP114" s="60"/>
      <c r="FIQ114" s="27"/>
      <c r="FIR114" s="61"/>
      <c r="FIS114" s="61"/>
      <c r="FIT114" s="61"/>
      <c r="FIU114" s="30"/>
      <c r="FIV114" s="30"/>
      <c r="FIW114" s="30"/>
      <c r="FIX114" s="61"/>
      <c r="FIY114" s="30"/>
      <c r="FIZ114" s="30"/>
      <c r="FJA114" s="30"/>
      <c r="FJB114" s="30"/>
      <c r="FJC114" s="61"/>
      <c r="FJD114" s="60"/>
      <c r="FJE114" s="60"/>
      <c r="FJF114" s="60"/>
      <c r="FJG114" s="27"/>
      <c r="FJH114" s="61"/>
      <c r="FJI114" s="61"/>
      <c r="FJJ114" s="61"/>
      <c r="FJK114" s="30"/>
      <c r="FJL114" s="30"/>
      <c r="FJM114" s="30"/>
      <c r="FJN114" s="61"/>
      <c r="FJO114" s="30"/>
      <c r="FJP114" s="30"/>
      <c r="FJQ114" s="30"/>
      <c r="FJR114" s="30"/>
      <c r="FJS114" s="61"/>
      <c r="FJT114" s="60"/>
      <c r="FJU114" s="60"/>
      <c r="FJV114" s="60"/>
      <c r="FJW114" s="27"/>
      <c r="FJX114" s="61"/>
      <c r="FJY114" s="61"/>
      <c r="FJZ114" s="61"/>
      <c r="FKA114" s="30"/>
      <c r="FKB114" s="30"/>
      <c r="FKC114" s="30"/>
      <c r="FKD114" s="61"/>
      <c r="FKE114" s="30"/>
      <c r="FKF114" s="30"/>
      <c r="FKG114" s="30"/>
      <c r="FKH114" s="30"/>
      <c r="FKI114" s="61"/>
      <c r="FKJ114" s="60"/>
      <c r="FKK114" s="60"/>
      <c r="FKL114" s="60"/>
      <c r="FKM114" s="27"/>
      <c r="FKN114" s="61"/>
      <c r="FKO114" s="61"/>
      <c r="FKP114" s="61"/>
      <c r="FKQ114" s="30"/>
      <c r="FKR114" s="30"/>
      <c r="FKS114" s="30"/>
      <c r="FKT114" s="61"/>
      <c r="FKU114" s="30"/>
      <c r="FKV114" s="30"/>
      <c r="FKW114" s="30"/>
      <c r="FKX114" s="30"/>
      <c r="FKY114" s="61"/>
      <c r="FKZ114" s="60"/>
      <c r="FLA114" s="60"/>
      <c r="FLB114" s="60"/>
      <c r="FLC114" s="27"/>
      <c r="FLD114" s="61"/>
      <c r="FLE114" s="61"/>
      <c r="FLF114" s="61"/>
      <c r="FLG114" s="30"/>
      <c r="FLH114" s="30"/>
      <c r="FLI114" s="30"/>
      <c r="FLJ114" s="61"/>
      <c r="FLK114" s="30"/>
      <c r="FLL114" s="30"/>
      <c r="FLM114" s="30"/>
      <c r="FLN114" s="30"/>
      <c r="FLO114" s="61"/>
      <c r="FLP114" s="60"/>
      <c r="FLQ114" s="60"/>
      <c r="FLR114" s="60"/>
      <c r="FLS114" s="27"/>
      <c r="FLT114" s="61"/>
      <c r="FLU114" s="61"/>
      <c r="FLV114" s="61"/>
      <c r="FLW114" s="30"/>
      <c r="FLX114" s="30"/>
      <c r="FLY114" s="30"/>
      <c r="FLZ114" s="61"/>
      <c r="FMA114" s="30"/>
      <c r="FMB114" s="30"/>
      <c r="FMC114" s="30"/>
      <c r="FMD114" s="30"/>
      <c r="FME114" s="61"/>
      <c r="FMF114" s="60"/>
      <c r="FMG114" s="60"/>
      <c r="FMH114" s="60"/>
      <c r="FMI114" s="27"/>
      <c r="FMJ114" s="61"/>
      <c r="FMK114" s="61"/>
      <c r="FML114" s="61"/>
      <c r="FMM114" s="30"/>
      <c r="FMN114" s="30"/>
      <c r="FMO114" s="30"/>
      <c r="FMP114" s="61"/>
      <c r="FMQ114" s="30"/>
      <c r="FMR114" s="30"/>
      <c r="FMS114" s="30"/>
      <c r="FMT114" s="30"/>
      <c r="FMU114" s="61"/>
      <c r="FMV114" s="60"/>
      <c r="FMW114" s="60"/>
      <c r="FMX114" s="60"/>
      <c r="FMY114" s="27"/>
      <c r="FMZ114" s="61"/>
      <c r="FNA114" s="61"/>
      <c r="FNB114" s="61"/>
      <c r="FNC114" s="30"/>
      <c r="FND114" s="30"/>
      <c r="FNE114" s="30"/>
      <c r="FNF114" s="61"/>
      <c r="FNG114" s="30"/>
      <c r="FNH114" s="30"/>
      <c r="FNI114" s="30"/>
      <c r="FNJ114" s="30"/>
      <c r="FNK114" s="61"/>
      <c r="FNL114" s="60"/>
      <c r="FNM114" s="60"/>
      <c r="FNN114" s="60"/>
      <c r="FNO114" s="27"/>
      <c r="FNP114" s="61"/>
      <c r="FNQ114" s="61"/>
      <c r="FNR114" s="61"/>
      <c r="FNS114" s="30"/>
      <c r="FNT114" s="30"/>
      <c r="FNU114" s="30"/>
      <c r="FNV114" s="61"/>
      <c r="FNW114" s="30"/>
      <c r="FNX114" s="30"/>
      <c r="FNY114" s="30"/>
      <c r="FNZ114" s="30"/>
      <c r="FOA114" s="61"/>
      <c r="FOB114" s="60"/>
      <c r="FOC114" s="60"/>
      <c r="FOD114" s="60"/>
      <c r="FOE114" s="27"/>
      <c r="FOF114" s="61"/>
      <c r="FOG114" s="61"/>
      <c r="FOH114" s="61"/>
      <c r="FOI114" s="30"/>
      <c r="FOJ114" s="30"/>
      <c r="FOK114" s="30"/>
      <c r="FOL114" s="61"/>
      <c r="FOM114" s="30"/>
      <c r="FON114" s="30"/>
      <c r="FOO114" s="30"/>
      <c r="FOP114" s="30"/>
      <c r="FOQ114" s="61"/>
      <c r="FOR114" s="60"/>
      <c r="FOS114" s="60"/>
      <c r="FOT114" s="60"/>
      <c r="FOU114" s="27"/>
      <c r="FOV114" s="61"/>
      <c r="FOW114" s="61"/>
      <c r="FOX114" s="61"/>
      <c r="FOY114" s="30"/>
      <c r="FOZ114" s="30"/>
      <c r="FPA114" s="30"/>
      <c r="FPB114" s="61"/>
      <c r="FPC114" s="30"/>
      <c r="FPD114" s="30"/>
      <c r="FPE114" s="30"/>
      <c r="FPF114" s="30"/>
      <c r="FPG114" s="61"/>
      <c r="FPH114" s="60"/>
      <c r="FPI114" s="60"/>
      <c r="FPJ114" s="60"/>
      <c r="FPK114" s="27"/>
      <c r="FPL114" s="61"/>
      <c r="FPM114" s="61"/>
      <c r="FPN114" s="61"/>
      <c r="FPO114" s="30"/>
      <c r="FPP114" s="30"/>
      <c r="FPQ114" s="30"/>
      <c r="FPR114" s="61"/>
      <c r="FPS114" s="30"/>
      <c r="FPT114" s="30"/>
      <c r="FPU114" s="30"/>
      <c r="FPV114" s="30"/>
      <c r="FPW114" s="61"/>
      <c r="FPX114" s="60"/>
      <c r="FPY114" s="60"/>
      <c r="FPZ114" s="60"/>
      <c r="FQA114" s="27"/>
      <c r="FQB114" s="61"/>
      <c r="FQC114" s="61"/>
      <c r="FQD114" s="61"/>
      <c r="FQE114" s="30"/>
      <c r="FQF114" s="30"/>
      <c r="FQG114" s="30"/>
      <c r="FQH114" s="61"/>
      <c r="FQI114" s="30"/>
      <c r="FQJ114" s="30"/>
      <c r="FQK114" s="30"/>
      <c r="FQL114" s="30"/>
      <c r="FQM114" s="61"/>
      <c r="FQN114" s="60"/>
      <c r="FQO114" s="60"/>
      <c r="FQP114" s="60"/>
      <c r="FQQ114" s="27"/>
      <c r="FQR114" s="61"/>
      <c r="FQS114" s="61"/>
      <c r="FQT114" s="61"/>
      <c r="FQU114" s="30"/>
      <c r="FQV114" s="30"/>
      <c r="FQW114" s="30"/>
      <c r="FQX114" s="61"/>
      <c r="FQY114" s="30"/>
      <c r="FQZ114" s="30"/>
      <c r="FRA114" s="30"/>
      <c r="FRB114" s="30"/>
      <c r="FRC114" s="61"/>
      <c r="FRD114" s="60"/>
      <c r="FRE114" s="60"/>
      <c r="FRF114" s="60"/>
      <c r="FRG114" s="27"/>
      <c r="FRH114" s="61"/>
      <c r="FRI114" s="61"/>
      <c r="FRJ114" s="61"/>
      <c r="FRK114" s="30"/>
      <c r="FRL114" s="30"/>
      <c r="FRM114" s="30"/>
      <c r="FRN114" s="61"/>
      <c r="FRO114" s="30"/>
      <c r="FRP114" s="30"/>
      <c r="FRQ114" s="30"/>
      <c r="FRR114" s="30"/>
      <c r="FRS114" s="61"/>
      <c r="FRT114" s="60"/>
      <c r="FRU114" s="60"/>
      <c r="FRV114" s="60"/>
      <c r="FRW114" s="27"/>
      <c r="FRX114" s="61"/>
      <c r="FRY114" s="61"/>
      <c r="FRZ114" s="61"/>
      <c r="FSA114" s="30"/>
      <c r="FSB114" s="30"/>
      <c r="FSC114" s="30"/>
      <c r="FSD114" s="61"/>
      <c r="FSE114" s="30"/>
      <c r="FSF114" s="30"/>
      <c r="FSG114" s="30"/>
      <c r="FSH114" s="30"/>
      <c r="FSI114" s="61"/>
      <c r="FSJ114" s="60"/>
      <c r="FSK114" s="60"/>
      <c r="FSL114" s="60"/>
      <c r="FSM114" s="27"/>
      <c r="FSN114" s="61"/>
      <c r="FSO114" s="61"/>
      <c r="FSP114" s="61"/>
      <c r="FSQ114" s="30"/>
      <c r="FSR114" s="30"/>
      <c r="FSS114" s="30"/>
      <c r="FST114" s="61"/>
      <c r="FSU114" s="30"/>
      <c r="FSV114" s="30"/>
      <c r="FSW114" s="30"/>
      <c r="FSX114" s="30"/>
      <c r="FSY114" s="61"/>
      <c r="FSZ114" s="60"/>
      <c r="FTA114" s="60"/>
      <c r="FTB114" s="60"/>
      <c r="FTC114" s="27"/>
      <c r="FTD114" s="61"/>
      <c r="FTE114" s="61"/>
      <c r="FTF114" s="61"/>
      <c r="FTG114" s="30"/>
      <c r="FTH114" s="30"/>
      <c r="FTI114" s="30"/>
      <c r="FTJ114" s="61"/>
      <c r="FTK114" s="30"/>
      <c r="FTL114" s="30"/>
      <c r="FTM114" s="30"/>
      <c r="FTN114" s="30"/>
      <c r="FTO114" s="61"/>
      <c r="FTP114" s="60"/>
      <c r="FTQ114" s="60"/>
      <c r="FTR114" s="60"/>
      <c r="FTS114" s="27"/>
      <c r="FTT114" s="61"/>
      <c r="FTU114" s="61"/>
      <c r="FTV114" s="61"/>
      <c r="FTW114" s="30"/>
      <c r="FTX114" s="30"/>
      <c r="FTY114" s="30"/>
      <c r="FTZ114" s="61"/>
      <c r="FUA114" s="30"/>
      <c r="FUB114" s="30"/>
      <c r="FUC114" s="30"/>
      <c r="FUD114" s="30"/>
      <c r="FUE114" s="61"/>
      <c r="FUF114" s="60"/>
      <c r="FUG114" s="60"/>
      <c r="FUH114" s="60"/>
      <c r="FUI114" s="27"/>
      <c r="FUJ114" s="61"/>
      <c r="FUK114" s="61"/>
      <c r="FUL114" s="61"/>
      <c r="FUM114" s="30"/>
      <c r="FUN114" s="30"/>
      <c r="FUO114" s="30"/>
      <c r="FUP114" s="61"/>
      <c r="FUQ114" s="30"/>
      <c r="FUR114" s="30"/>
      <c r="FUS114" s="30"/>
      <c r="FUT114" s="30"/>
      <c r="FUU114" s="61"/>
      <c r="FUV114" s="60"/>
      <c r="FUW114" s="60"/>
      <c r="FUX114" s="60"/>
      <c r="FUY114" s="27"/>
      <c r="FUZ114" s="61"/>
      <c r="FVA114" s="61"/>
      <c r="FVB114" s="61"/>
      <c r="FVC114" s="30"/>
      <c r="FVD114" s="30"/>
      <c r="FVE114" s="30"/>
      <c r="FVF114" s="61"/>
      <c r="FVG114" s="30"/>
      <c r="FVH114" s="30"/>
      <c r="FVI114" s="30"/>
      <c r="FVJ114" s="30"/>
      <c r="FVK114" s="61"/>
      <c r="FVL114" s="60"/>
      <c r="FVM114" s="60"/>
      <c r="FVN114" s="60"/>
      <c r="FVO114" s="27"/>
      <c r="FVP114" s="61"/>
      <c r="FVQ114" s="61"/>
      <c r="FVR114" s="61"/>
      <c r="FVS114" s="30"/>
      <c r="FVT114" s="30"/>
      <c r="FVU114" s="30"/>
      <c r="FVV114" s="61"/>
      <c r="FVW114" s="30"/>
      <c r="FVX114" s="30"/>
      <c r="FVY114" s="30"/>
      <c r="FVZ114" s="30"/>
      <c r="FWA114" s="61"/>
      <c r="FWB114" s="60"/>
      <c r="FWC114" s="60"/>
      <c r="FWD114" s="60"/>
      <c r="FWE114" s="27"/>
      <c r="FWF114" s="61"/>
      <c r="FWG114" s="61"/>
      <c r="FWH114" s="61"/>
      <c r="FWI114" s="30"/>
      <c r="FWJ114" s="30"/>
      <c r="FWK114" s="30"/>
      <c r="FWL114" s="61"/>
      <c r="FWM114" s="30"/>
      <c r="FWN114" s="30"/>
      <c r="FWO114" s="30"/>
      <c r="FWP114" s="30"/>
      <c r="FWQ114" s="61"/>
      <c r="FWR114" s="60"/>
      <c r="FWS114" s="60"/>
      <c r="FWT114" s="60"/>
      <c r="FWU114" s="27"/>
      <c r="FWV114" s="61"/>
      <c r="FWW114" s="61"/>
      <c r="FWX114" s="61"/>
      <c r="FWY114" s="30"/>
      <c r="FWZ114" s="30"/>
      <c r="FXA114" s="30"/>
      <c r="FXB114" s="61"/>
      <c r="FXC114" s="30"/>
      <c r="FXD114" s="30"/>
      <c r="FXE114" s="30"/>
      <c r="FXF114" s="30"/>
      <c r="FXG114" s="61"/>
      <c r="FXH114" s="60"/>
      <c r="FXI114" s="60"/>
      <c r="FXJ114" s="60"/>
      <c r="FXK114" s="27"/>
      <c r="FXL114" s="61"/>
      <c r="FXM114" s="61"/>
      <c r="FXN114" s="61"/>
      <c r="FXO114" s="30"/>
      <c r="FXP114" s="30"/>
      <c r="FXQ114" s="30"/>
      <c r="FXR114" s="61"/>
      <c r="FXS114" s="30"/>
      <c r="FXT114" s="30"/>
      <c r="FXU114" s="30"/>
      <c r="FXV114" s="30"/>
      <c r="FXW114" s="61"/>
      <c r="FXX114" s="60"/>
      <c r="FXY114" s="60"/>
      <c r="FXZ114" s="60"/>
      <c r="FYA114" s="27"/>
      <c r="FYB114" s="61"/>
      <c r="FYC114" s="61"/>
      <c r="FYD114" s="61"/>
      <c r="FYE114" s="30"/>
      <c r="FYF114" s="30"/>
      <c r="FYG114" s="30"/>
      <c r="FYH114" s="61"/>
      <c r="FYI114" s="30"/>
      <c r="FYJ114" s="30"/>
      <c r="FYK114" s="30"/>
      <c r="FYL114" s="30"/>
      <c r="FYM114" s="61"/>
      <c r="FYN114" s="60"/>
      <c r="FYO114" s="60"/>
      <c r="FYP114" s="60"/>
      <c r="FYQ114" s="27"/>
      <c r="FYR114" s="61"/>
      <c r="FYS114" s="61"/>
      <c r="FYT114" s="61"/>
      <c r="FYU114" s="30"/>
      <c r="FYV114" s="30"/>
      <c r="FYW114" s="30"/>
      <c r="FYX114" s="61"/>
      <c r="FYY114" s="30"/>
      <c r="FYZ114" s="30"/>
      <c r="FZA114" s="30"/>
      <c r="FZB114" s="30"/>
      <c r="FZC114" s="61"/>
      <c r="FZD114" s="60"/>
      <c r="FZE114" s="60"/>
      <c r="FZF114" s="60"/>
      <c r="FZG114" s="27"/>
      <c r="FZH114" s="61"/>
      <c r="FZI114" s="61"/>
      <c r="FZJ114" s="61"/>
      <c r="FZK114" s="30"/>
      <c r="FZL114" s="30"/>
      <c r="FZM114" s="30"/>
      <c r="FZN114" s="61"/>
      <c r="FZO114" s="30"/>
      <c r="FZP114" s="30"/>
      <c r="FZQ114" s="30"/>
      <c r="FZR114" s="30"/>
      <c r="FZS114" s="61"/>
      <c r="FZT114" s="60"/>
      <c r="FZU114" s="60"/>
      <c r="FZV114" s="60"/>
      <c r="FZW114" s="27"/>
      <c r="FZX114" s="61"/>
      <c r="FZY114" s="61"/>
      <c r="FZZ114" s="61"/>
      <c r="GAA114" s="30"/>
      <c r="GAB114" s="30"/>
      <c r="GAC114" s="30"/>
      <c r="GAD114" s="61"/>
      <c r="GAE114" s="30"/>
      <c r="GAF114" s="30"/>
      <c r="GAG114" s="30"/>
      <c r="GAH114" s="30"/>
      <c r="GAI114" s="61"/>
      <c r="GAJ114" s="60"/>
      <c r="GAK114" s="60"/>
      <c r="GAL114" s="60"/>
      <c r="GAM114" s="27"/>
      <c r="GAN114" s="61"/>
      <c r="GAO114" s="61"/>
      <c r="GAP114" s="61"/>
      <c r="GAQ114" s="30"/>
      <c r="GAR114" s="30"/>
      <c r="GAS114" s="30"/>
      <c r="GAT114" s="61"/>
      <c r="GAU114" s="30"/>
      <c r="GAV114" s="30"/>
      <c r="GAW114" s="30"/>
      <c r="GAX114" s="30"/>
      <c r="GAY114" s="61"/>
      <c r="GAZ114" s="60"/>
      <c r="GBA114" s="60"/>
      <c r="GBB114" s="60"/>
      <c r="GBC114" s="27"/>
      <c r="GBD114" s="61"/>
      <c r="GBE114" s="61"/>
      <c r="GBF114" s="61"/>
      <c r="GBG114" s="30"/>
      <c r="GBH114" s="30"/>
      <c r="GBI114" s="30"/>
      <c r="GBJ114" s="61"/>
      <c r="GBK114" s="30"/>
      <c r="GBL114" s="30"/>
      <c r="GBM114" s="30"/>
      <c r="GBN114" s="30"/>
      <c r="GBO114" s="61"/>
      <c r="GBP114" s="60"/>
      <c r="GBQ114" s="60"/>
      <c r="GBR114" s="60"/>
      <c r="GBS114" s="27"/>
      <c r="GBT114" s="61"/>
      <c r="GBU114" s="61"/>
      <c r="GBV114" s="61"/>
      <c r="GBW114" s="30"/>
      <c r="GBX114" s="30"/>
      <c r="GBY114" s="30"/>
      <c r="GBZ114" s="61"/>
      <c r="GCA114" s="30"/>
      <c r="GCB114" s="30"/>
      <c r="GCC114" s="30"/>
      <c r="GCD114" s="30"/>
      <c r="GCE114" s="61"/>
      <c r="GCF114" s="60"/>
      <c r="GCG114" s="60"/>
      <c r="GCH114" s="60"/>
      <c r="GCI114" s="27"/>
      <c r="GCJ114" s="61"/>
      <c r="GCK114" s="61"/>
      <c r="GCL114" s="61"/>
      <c r="GCM114" s="30"/>
      <c r="GCN114" s="30"/>
      <c r="GCO114" s="30"/>
      <c r="GCP114" s="61"/>
      <c r="GCQ114" s="30"/>
      <c r="GCR114" s="30"/>
      <c r="GCS114" s="30"/>
      <c r="GCT114" s="30"/>
      <c r="GCU114" s="61"/>
      <c r="GCV114" s="60"/>
      <c r="GCW114" s="60"/>
      <c r="GCX114" s="60"/>
      <c r="GCY114" s="27"/>
      <c r="GCZ114" s="61"/>
      <c r="GDA114" s="61"/>
      <c r="GDB114" s="61"/>
      <c r="GDC114" s="30"/>
      <c r="GDD114" s="30"/>
      <c r="GDE114" s="30"/>
      <c r="GDF114" s="61"/>
      <c r="GDG114" s="30"/>
      <c r="GDH114" s="30"/>
      <c r="GDI114" s="30"/>
      <c r="GDJ114" s="30"/>
      <c r="GDK114" s="61"/>
      <c r="GDL114" s="60"/>
      <c r="GDM114" s="60"/>
      <c r="GDN114" s="60"/>
      <c r="GDO114" s="27"/>
      <c r="GDP114" s="61"/>
      <c r="GDQ114" s="61"/>
      <c r="GDR114" s="61"/>
      <c r="GDS114" s="30"/>
      <c r="GDT114" s="30"/>
      <c r="GDU114" s="30"/>
      <c r="GDV114" s="61"/>
      <c r="GDW114" s="30"/>
      <c r="GDX114" s="30"/>
      <c r="GDY114" s="30"/>
      <c r="GDZ114" s="30"/>
      <c r="GEA114" s="61"/>
      <c r="GEB114" s="60"/>
      <c r="GEC114" s="60"/>
      <c r="GED114" s="60"/>
      <c r="GEE114" s="27"/>
      <c r="GEF114" s="61"/>
      <c r="GEG114" s="61"/>
      <c r="GEH114" s="61"/>
      <c r="GEI114" s="30"/>
      <c r="GEJ114" s="30"/>
      <c r="GEK114" s="30"/>
      <c r="GEL114" s="61"/>
      <c r="GEM114" s="30"/>
      <c r="GEN114" s="30"/>
      <c r="GEO114" s="30"/>
      <c r="GEP114" s="30"/>
      <c r="GEQ114" s="61"/>
      <c r="GER114" s="60"/>
      <c r="GES114" s="60"/>
      <c r="GET114" s="60"/>
      <c r="GEU114" s="27"/>
      <c r="GEV114" s="61"/>
      <c r="GEW114" s="61"/>
      <c r="GEX114" s="61"/>
      <c r="GEY114" s="30"/>
      <c r="GEZ114" s="30"/>
      <c r="GFA114" s="30"/>
      <c r="GFB114" s="61"/>
      <c r="GFC114" s="30"/>
      <c r="GFD114" s="30"/>
      <c r="GFE114" s="30"/>
      <c r="GFF114" s="30"/>
      <c r="GFG114" s="61"/>
      <c r="GFH114" s="60"/>
      <c r="GFI114" s="60"/>
      <c r="GFJ114" s="60"/>
      <c r="GFK114" s="27"/>
      <c r="GFL114" s="61"/>
      <c r="GFM114" s="61"/>
      <c r="GFN114" s="61"/>
      <c r="GFO114" s="30"/>
      <c r="GFP114" s="30"/>
      <c r="GFQ114" s="30"/>
      <c r="GFR114" s="61"/>
      <c r="GFS114" s="30"/>
      <c r="GFT114" s="30"/>
      <c r="GFU114" s="30"/>
      <c r="GFV114" s="30"/>
      <c r="GFW114" s="61"/>
      <c r="GFX114" s="60"/>
      <c r="GFY114" s="60"/>
      <c r="GFZ114" s="60"/>
      <c r="GGA114" s="27"/>
      <c r="GGB114" s="61"/>
      <c r="GGC114" s="61"/>
      <c r="GGD114" s="61"/>
      <c r="GGE114" s="30"/>
      <c r="GGF114" s="30"/>
      <c r="GGG114" s="30"/>
      <c r="GGH114" s="61"/>
      <c r="GGI114" s="30"/>
      <c r="GGJ114" s="30"/>
      <c r="GGK114" s="30"/>
      <c r="GGL114" s="30"/>
      <c r="GGM114" s="61"/>
      <c r="GGN114" s="60"/>
      <c r="GGO114" s="60"/>
      <c r="GGP114" s="60"/>
      <c r="GGQ114" s="27"/>
      <c r="GGR114" s="61"/>
      <c r="GGS114" s="61"/>
      <c r="GGT114" s="61"/>
      <c r="GGU114" s="30"/>
      <c r="GGV114" s="30"/>
      <c r="GGW114" s="30"/>
      <c r="GGX114" s="61"/>
      <c r="GGY114" s="30"/>
      <c r="GGZ114" s="30"/>
      <c r="GHA114" s="30"/>
      <c r="GHB114" s="30"/>
      <c r="GHC114" s="61"/>
      <c r="GHD114" s="60"/>
      <c r="GHE114" s="60"/>
      <c r="GHF114" s="60"/>
      <c r="GHG114" s="27"/>
      <c r="GHH114" s="61"/>
      <c r="GHI114" s="61"/>
      <c r="GHJ114" s="61"/>
      <c r="GHK114" s="30"/>
      <c r="GHL114" s="30"/>
      <c r="GHM114" s="30"/>
      <c r="GHN114" s="61"/>
      <c r="GHO114" s="30"/>
      <c r="GHP114" s="30"/>
      <c r="GHQ114" s="30"/>
      <c r="GHR114" s="30"/>
      <c r="GHS114" s="61"/>
      <c r="GHT114" s="60"/>
      <c r="GHU114" s="60"/>
      <c r="GHV114" s="60"/>
      <c r="GHW114" s="27"/>
      <c r="GHX114" s="61"/>
      <c r="GHY114" s="61"/>
      <c r="GHZ114" s="61"/>
      <c r="GIA114" s="30"/>
      <c r="GIB114" s="30"/>
      <c r="GIC114" s="30"/>
      <c r="GID114" s="61"/>
      <c r="GIE114" s="30"/>
      <c r="GIF114" s="30"/>
      <c r="GIG114" s="30"/>
      <c r="GIH114" s="30"/>
      <c r="GII114" s="61"/>
      <c r="GIJ114" s="60"/>
      <c r="GIK114" s="60"/>
      <c r="GIL114" s="60"/>
      <c r="GIM114" s="27"/>
      <c r="GIN114" s="61"/>
      <c r="GIO114" s="61"/>
      <c r="GIP114" s="61"/>
      <c r="GIQ114" s="30"/>
      <c r="GIR114" s="30"/>
      <c r="GIS114" s="30"/>
      <c r="GIT114" s="61"/>
      <c r="GIU114" s="30"/>
      <c r="GIV114" s="30"/>
      <c r="GIW114" s="30"/>
      <c r="GIX114" s="30"/>
      <c r="GIY114" s="61"/>
      <c r="GIZ114" s="60"/>
      <c r="GJA114" s="60"/>
      <c r="GJB114" s="60"/>
      <c r="GJC114" s="27"/>
      <c r="GJD114" s="61"/>
      <c r="GJE114" s="61"/>
      <c r="GJF114" s="61"/>
      <c r="GJG114" s="30"/>
      <c r="GJH114" s="30"/>
      <c r="GJI114" s="30"/>
      <c r="GJJ114" s="61"/>
      <c r="GJK114" s="30"/>
      <c r="GJL114" s="30"/>
      <c r="GJM114" s="30"/>
      <c r="GJN114" s="30"/>
      <c r="GJO114" s="61"/>
      <c r="GJP114" s="60"/>
      <c r="GJQ114" s="60"/>
      <c r="GJR114" s="60"/>
      <c r="GJS114" s="27"/>
      <c r="GJT114" s="61"/>
      <c r="GJU114" s="61"/>
      <c r="GJV114" s="61"/>
      <c r="GJW114" s="30"/>
      <c r="GJX114" s="30"/>
      <c r="GJY114" s="30"/>
      <c r="GJZ114" s="61"/>
      <c r="GKA114" s="30"/>
      <c r="GKB114" s="30"/>
      <c r="GKC114" s="30"/>
      <c r="GKD114" s="30"/>
      <c r="GKE114" s="61"/>
      <c r="GKF114" s="60"/>
      <c r="GKG114" s="60"/>
      <c r="GKH114" s="60"/>
      <c r="GKI114" s="27"/>
      <c r="GKJ114" s="61"/>
      <c r="GKK114" s="61"/>
      <c r="GKL114" s="61"/>
      <c r="GKM114" s="30"/>
      <c r="GKN114" s="30"/>
      <c r="GKO114" s="30"/>
      <c r="GKP114" s="61"/>
      <c r="GKQ114" s="30"/>
      <c r="GKR114" s="30"/>
      <c r="GKS114" s="30"/>
      <c r="GKT114" s="30"/>
      <c r="GKU114" s="61"/>
      <c r="GKV114" s="60"/>
      <c r="GKW114" s="60"/>
      <c r="GKX114" s="60"/>
      <c r="GKY114" s="27"/>
      <c r="GKZ114" s="61"/>
      <c r="GLA114" s="61"/>
      <c r="GLB114" s="61"/>
      <c r="GLC114" s="30"/>
      <c r="GLD114" s="30"/>
      <c r="GLE114" s="30"/>
      <c r="GLF114" s="61"/>
      <c r="GLG114" s="30"/>
      <c r="GLH114" s="30"/>
      <c r="GLI114" s="30"/>
      <c r="GLJ114" s="30"/>
      <c r="GLK114" s="61"/>
      <c r="GLL114" s="60"/>
      <c r="GLM114" s="60"/>
      <c r="GLN114" s="60"/>
      <c r="GLO114" s="27"/>
      <c r="GLP114" s="61"/>
      <c r="GLQ114" s="61"/>
      <c r="GLR114" s="61"/>
      <c r="GLS114" s="30"/>
      <c r="GLT114" s="30"/>
      <c r="GLU114" s="30"/>
      <c r="GLV114" s="61"/>
      <c r="GLW114" s="30"/>
      <c r="GLX114" s="30"/>
      <c r="GLY114" s="30"/>
      <c r="GLZ114" s="30"/>
      <c r="GMA114" s="61"/>
      <c r="GMB114" s="60"/>
      <c r="GMC114" s="60"/>
      <c r="GMD114" s="60"/>
      <c r="GME114" s="27"/>
      <c r="GMF114" s="61"/>
      <c r="GMG114" s="61"/>
      <c r="GMH114" s="61"/>
      <c r="GMI114" s="30"/>
      <c r="GMJ114" s="30"/>
      <c r="GMK114" s="30"/>
      <c r="GML114" s="61"/>
      <c r="GMM114" s="30"/>
      <c r="GMN114" s="30"/>
      <c r="GMO114" s="30"/>
      <c r="GMP114" s="30"/>
      <c r="GMQ114" s="61"/>
      <c r="GMR114" s="60"/>
      <c r="GMS114" s="60"/>
      <c r="GMT114" s="60"/>
      <c r="GMU114" s="27"/>
      <c r="GMV114" s="61"/>
      <c r="GMW114" s="61"/>
      <c r="GMX114" s="61"/>
      <c r="GMY114" s="30"/>
      <c r="GMZ114" s="30"/>
      <c r="GNA114" s="30"/>
      <c r="GNB114" s="61"/>
      <c r="GNC114" s="30"/>
      <c r="GND114" s="30"/>
      <c r="GNE114" s="30"/>
      <c r="GNF114" s="30"/>
      <c r="GNG114" s="61"/>
      <c r="GNH114" s="60"/>
      <c r="GNI114" s="60"/>
      <c r="GNJ114" s="60"/>
      <c r="GNK114" s="27"/>
      <c r="GNL114" s="61"/>
      <c r="GNM114" s="61"/>
      <c r="GNN114" s="61"/>
      <c r="GNO114" s="30"/>
      <c r="GNP114" s="30"/>
      <c r="GNQ114" s="30"/>
      <c r="GNR114" s="61"/>
      <c r="GNS114" s="30"/>
      <c r="GNT114" s="30"/>
      <c r="GNU114" s="30"/>
      <c r="GNV114" s="30"/>
      <c r="GNW114" s="61"/>
      <c r="GNX114" s="60"/>
      <c r="GNY114" s="60"/>
      <c r="GNZ114" s="60"/>
      <c r="GOA114" s="27"/>
      <c r="GOB114" s="61"/>
      <c r="GOC114" s="61"/>
      <c r="GOD114" s="61"/>
      <c r="GOE114" s="30"/>
      <c r="GOF114" s="30"/>
      <c r="GOG114" s="30"/>
      <c r="GOH114" s="61"/>
      <c r="GOI114" s="30"/>
      <c r="GOJ114" s="30"/>
      <c r="GOK114" s="30"/>
      <c r="GOL114" s="30"/>
      <c r="GOM114" s="61"/>
      <c r="GON114" s="60"/>
      <c r="GOO114" s="60"/>
      <c r="GOP114" s="60"/>
      <c r="GOQ114" s="27"/>
      <c r="GOR114" s="61"/>
      <c r="GOS114" s="61"/>
      <c r="GOT114" s="61"/>
      <c r="GOU114" s="30"/>
      <c r="GOV114" s="30"/>
      <c r="GOW114" s="30"/>
      <c r="GOX114" s="61"/>
      <c r="GOY114" s="30"/>
      <c r="GOZ114" s="30"/>
      <c r="GPA114" s="30"/>
      <c r="GPB114" s="30"/>
      <c r="GPC114" s="61"/>
      <c r="GPD114" s="60"/>
      <c r="GPE114" s="60"/>
      <c r="GPF114" s="60"/>
      <c r="GPG114" s="27"/>
      <c r="GPH114" s="61"/>
      <c r="GPI114" s="61"/>
      <c r="GPJ114" s="61"/>
      <c r="GPK114" s="30"/>
      <c r="GPL114" s="30"/>
      <c r="GPM114" s="30"/>
      <c r="GPN114" s="61"/>
      <c r="GPO114" s="30"/>
      <c r="GPP114" s="30"/>
      <c r="GPQ114" s="30"/>
      <c r="GPR114" s="30"/>
      <c r="GPS114" s="61"/>
      <c r="GPT114" s="60"/>
      <c r="GPU114" s="60"/>
      <c r="GPV114" s="60"/>
      <c r="GPW114" s="27"/>
      <c r="GPX114" s="61"/>
      <c r="GPY114" s="61"/>
      <c r="GPZ114" s="61"/>
      <c r="GQA114" s="30"/>
      <c r="GQB114" s="30"/>
      <c r="GQC114" s="30"/>
      <c r="GQD114" s="61"/>
      <c r="GQE114" s="30"/>
      <c r="GQF114" s="30"/>
      <c r="GQG114" s="30"/>
      <c r="GQH114" s="30"/>
      <c r="GQI114" s="61"/>
      <c r="GQJ114" s="60"/>
      <c r="GQK114" s="60"/>
      <c r="GQL114" s="60"/>
      <c r="GQM114" s="27"/>
      <c r="GQN114" s="61"/>
      <c r="GQO114" s="61"/>
      <c r="GQP114" s="61"/>
      <c r="GQQ114" s="30"/>
      <c r="GQR114" s="30"/>
      <c r="GQS114" s="30"/>
      <c r="GQT114" s="61"/>
      <c r="GQU114" s="30"/>
      <c r="GQV114" s="30"/>
      <c r="GQW114" s="30"/>
      <c r="GQX114" s="30"/>
      <c r="GQY114" s="61"/>
      <c r="GQZ114" s="60"/>
      <c r="GRA114" s="60"/>
      <c r="GRB114" s="60"/>
      <c r="GRC114" s="27"/>
      <c r="GRD114" s="61"/>
      <c r="GRE114" s="61"/>
      <c r="GRF114" s="61"/>
      <c r="GRG114" s="30"/>
      <c r="GRH114" s="30"/>
      <c r="GRI114" s="30"/>
      <c r="GRJ114" s="61"/>
      <c r="GRK114" s="30"/>
      <c r="GRL114" s="30"/>
      <c r="GRM114" s="30"/>
      <c r="GRN114" s="30"/>
      <c r="GRO114" s="61"/>
      <c r="GRP114" s="60"/>
      <c r="GRQ114" s="60"/>
      <c r="GRR114" s="60"/>
      <c r="GRS114" s="27"/>
      <c r="GRT114" s="61"/>
      <c r="GRU114" s="61"/>
      <c r="GRV114" s="61"/>
      <c r="GRW114" s="30"/>
      <c r="GRX114" s="30"/>
      <c r="GRY114" s="30"/>
      <c r="GRZ114" s="61"/>
      <c r="GSA114" s="30"/>
      <c r="GSB114" s="30"/>
      <c r="GSC114" s="30"/>
      <c r="GSD114" s="30"/>
      <c r="GSE114" s="61"/>
      <c r="GSF114" s="60"/>
      <c r="GSG114" s="60"/>
      <c r="GSH114" s="60"/>
      <c r="GSI114" s="27"/>
      <c r="GSJ114" s="61"/>
      <c r="GSK114" s="61"/>
      <c r="GSL114" s="61"/>
      <c r="GSM114" s="30"/>
      <c r="GSN114" s="30"/>
      <c r="GSO114" s="30"/>
      <c r="GSP114" s="61"/>
      <c r="GSQ114" s="30"/>
      <c r="GSR114" s="30"/>
      <c r="GSS114" s="30"/>
      <c r="GST114" s="30"/>
      <c r="GSU114" s="61"/>
      <c r="GSV114" s="60"/>
      <c r="GSW114" s="60"/>
      <c r="GSX114" s="60"/>
      <c r="GSY114" s="27"/>
      <c r="GSZ114" s="61"/>
      <c r="GTA114" s="61"/>
      <c r="GTB114" s="61"/>
      <c r="GTC114" s="30"/>
      <c r="GTD114" s="30"/>
      <c r="GTE114" s="30"/>
      <c r="GTF114" s="61"/>
      <c r="GTG114" s="30"/>
      <c r="GTH114" s="30"/>
      <c r="GTI114" s="30"/>
      <c r="GTJ114" s="30"/>
      <c r="GTK114" s="61"/>
      <c r="GTL114" s="60"/>
      <c r="GTM114" s="60"/>
      <c r="GTN114" s="60"/>
      <c r="GTO114" s="27"/>
      <c r="GTP114" s="61"/>
      <c r="GTQ114" s="61"/>
      <c r="GTR114" s="61"/>
      <c r="GTS114" s="30"/>
      <c r="GTT114" s="30"/>
      <c r="GTU114" s="30"/>
      <c r="GTV114" s="61"/>
      <c r="GTW114" s="30"/>
      <c r="GTX114" s="30"/>
      <c r="GTY114" s="30"/>
      <c r="GTZ114" s="30"/>
      <c r="GUA114" s="61"/>
      <c r="GUB114" s="60"/>
      <c r="GUC114" s="60"/>
      <c r="GUD114" s="60"/>
      <c r="GUE114" s="27"/>
      <c r="GUF114" s="61"/>
      <c r="GUG114" s="61"/>
      <c r="GUH114" s="61"/>
      <c r="GUI114" s="30"/>
      <c r="GUJ114" s="30"/>
      <c r="GUK114" s="30"/>
      <c r="GUL114" s="61"/>
      <c r="GUM114" s="30"/>
      <c r="GUN114" s="30"/>
      <c r="GUO114" s="30"/>
      <c r="GUP114" s="30"/>
      <c r="GUQ114" s="61"/>
      <c r="GUR114" s="60"/>
      <c r="GUS114" s="60"/>
      <c r="GUT114" s="60"/>
      <c r="GUU114" s="27"/>
      <c r="GUV114" s="61"/>
      <c r="GUW114" s="61"/>
      <c r="GUX114" s="61"/>
      <c r="GUY114" s="30"/>
      <c r="GUZ114" s="30"/>
      <c r="GVA114" s="30"/>
      <c r="GVB114" s="61"/>
      <c r="GVC114" s="30"/>
      <c r="GVD114" s="30"/>
      <c r="GVE114" s="30"/>
      <c r="GVF114" s="30"/>
      <c r="GVG114" s="61"/>
      <c r="GVH114" s="60"/>
      <c r="GVI114" s="60"/>
      <c r="GVJ114" s="60"/>
      <c r="GVK114" s="27"/>
      <c r="GVL114" s="61"/>
      <c r="GVM114" s="61"/>
      <c r="GVN114" s="61"/>
      <c r="GVO114" s="30"/>
      <c r="GVP114" s="30"/>
      <c r="GVQ114" s="30"/>
      <c r="GVR114" s="61"/>
      <c r="GVS114" s="30"/>
      <c r="GVT114" s="30"/>
      <c r="GVU114" s="30"/>
      <c r="GVV114" s="30"/>
      <c r="GVW114" s="61"/>
      <c r="GVX114" s="60"/>
      <c r="GVY114" s="60"/>
      <c r="GVZ114" s="60"/>
      <c r="GWA114" s="27"/>
      <c r="GWB114" s="61"/>
      <c r="GWC114" s="61"/>
      <c r="GWD114" s="61"/>
      <c r="GWE114" s="30"/>
      <c r="GWF114" s="30"/>
      <c r="GWG114" s="30"/>
      <c r="GWH114" s="61"/>
      <c r="GWI114" s="30"/>
      <c r="GWJ114" s="30"/>
      <c r="GWK114" s="30"/>
      <c r="GWL114" s="30"/>
      <c r="GWM114" s="61"/>
      <c r="GWN114" s="60"/>
      <c r="GWO114" s="60"/>
      <c r="GWP114" s="60"/>
      <c r="GWQ114" s="27"/>
      <c r="GWR114" s="61"/>
      <c r="GWS114" s="61"/>
      <c r="GWT114" s="61"/>
      <c r="GWU114" s="30"/>
      <c r="GWV114" s="30"/>
      <c r="GWW114" s="30"/>
      <c r="GWX114" s="61"/>
      <c r="GWY114" s="30"/>
      <c r="GWZ114" s="30"/>
      <c r="GXA114" s="30"/>
      <c r="GXB114" s="30"/>
      <c r="GXC114" s="61"/>
      <c r="GXD114" s="60"/>
      <c r="GXE114" s="60"/>
      <c r="GXF114" s="60"/>
      <c r="GXG114" s="27"/>
      <c r="GXH114" s="61"/>
      <c r="GXI114" s="61"/>
      <c r="GXJ114" s="61"/>
      <c r="GXK114" s="30"/>
      <c r="GXL114" s="30"/>
      <c r="GXM114" s="30"/>
      <c r="GXN114" s="61"/>
      <c r="GXO114" s="30"/>
      <c r="GXP114" s="30"/>
      <c r="GXQ114" s="30"/>
      <c r="GXR114" s="30"/>
      <c r="GXS114" s="61"/>
      <c r="GXT114" s="60"/>
      <c r="GXU114" s="60"/>
      <c r="GXV114" s="60"/>
      <c r="GXW114" s="27"/>
      <c r="GXX114" s="61"/>
      <c r="GXY114" s="61"/>
      <c r="GXZ114" s="61"/>
      <c r="GYA114" s="30"/>
      <c r="GYB114" s="30"/>
      <c r="GYC114" s="30"/>
      <c r="GYD114" s="61"/>
      <c r="GYE114" s="30"/>
      <c r="GYF114" s="30"/>
      <c r="GYG114" s="30"/>
      <c r="GYH114" s="30"/>
      <c r="GYI114" s="61"/>
      <c r="GYJ114" s="60"/>
      <c r="GYK114" s="60"/>
      <c r="GYL114" s="60"/>
      <c r="GYM114" s="27"/>
      <c r="GYN114" s="61"/>
      <c r="GYO114" s="61"/>
      <c r="GYP114" s="61"/>
      <c r="GYQ114" s="30"/>
      <c r="GYR114" s="30"/>
      <c r="GYS114" s="30"/>
      <c r="GYT114" s="61"/>
      <c r="GYU114" s="30"/>
      <c r="GYV114" s="30"/>
      <c r="GYW114" s="30"/>
      <c r="GYX114" s="30"/>
      <c r="GYY114" s="61"/>
      <c r="GYZ114" s="60"/>
      <c r="GZA114" s="60"/>
      <c r="GZB114" s="60"/>
      <c r="GZC114" s="27"/>
      <c r="GZD114" s="61"/>
      <c r="GZE114" s="61"/>
      <c r="GZF114" s="61"/>
      <c r="GZG114" s="30"/>
      <c r="GZH114" s="30"/>
      <c r="GZI114" s="30"/>
      <c r="GZJ114" s="61"/>
      <c r="GZK114" s="30"/>
      <c r="GZL114" s="30"/>
      <c r="GZM114" s="30"/>
      <c r="GZN114" s="30"/>
      <c r="GZO114" s="61"/>
      <c r="GZP114" s="60"/>
      <c r="GZQ114" s="60"/>
      <c r="GZR114" s="60"/>
      <c r="GZS114" s="27"/>
      <c r="GZT114" s="61"/>
      <c r="GZU114" s="61"/>
      <c r="GZV114" s="61"/>
      <c r="GZW114" s="30"/>
      <c r="GZX114" s="30"/>
      <c r="GZY114" s="30"/>
      <c r="GZZ114" s="61"/>
      <c r="HAA114" s="30"/>
      <c r="HAB114" s="30"/>
      <c r="HAC114" s="30"/>
      <c r="HAD114" s="30"/>
      <c r="HAE114" s="61"/>
      <c r="HAF114" s="60"/>
      <c r="HAG114" s="60"/>
      <c r="HAH114" s="60"/>
      <c r="HAI114" s="27"/>
      <c r="HAJ114" s="61"/>
      <c r="HAK114" s="61"/>
      <c r="HAL114" s="61"/>
      <c r="HAM114" s="30"/>
      <c r="HAN114" s="30"/>
      <c r="HAO114" s="30"/>
      <c r="HAP114" s="61"/>
      <c r="HAQ114" s="30"/>
      <c r="HAR114" s="30"/>
      <c r="HAS114" s="30"/>
      <c r="HAT114" s="30"/>
      <c r="HAU114" s="61"/>
      <c r="HAV114" s="60"/>
      <c r="HAW114" s="60"/>
      <c r="HAX114" s="60"/>
      <c r="HAY114" s="27"/>
      <c r="HAZ114" s="61"/>
      <c r="HBA114" s="61"/>
      <c r="HBB114" s="61"/>
      <c r="HBC114" s="30"/>
      <c r="HBD114" s="30"/>
      <c r="HBE114" s="30"/>
      <c r="HBF114" s="61"/>
      <c r="HBG114" s="30"/>
      <c r="HBH114" s="30"/>
      <c r="HBI114" s="30"/>
      <c r="HBJ114" s="30"/>
      <c r="HBK114" s="61"/>
      <c r="HBL114" s="60"/>
      <c r="HBM114" s="60"/>
      <c r="HBN114" s="60"/>
      <c r="HBO114" s="27"/>
      <c r="HBP114" s="61"/>
      <c r="HBQ114" s="61"/>
      <c r="HBR114" s="61"/>
      <c r="HBS114" s="30"/>
      <c r="HBT114" s="30"/>
      <c r="HBU114" s="30"/>
      <c r="HBV114" s="61"/>
      <c r="HBW114" s="30"/>
      <c r="HBX114" s="30"/>
      <c r="HBY114" s="30"/>
      <c r="HBZ114" s="30"/>
      <c r="HCA114" s="61"/>
      <c r="HCB114" s="60"/>
      <c r="HCC114" s="60"/>
      <c r="HCD114" s="60"/>
      <c r="HCE114" s="27"/>
      <c r="HCF114" s="61"/>
      <c r="HCG114" s="61"/>
      <c r="HCH114" s="61"/>
      <c r="HCI114" s="30"/>
      <c r="HCJ114" s="30"/>
      <c r="HCK114" s="30"/>
      <c r="HCL114" s="61"/>
      <c r="HCM114" s="30"/>
      <c r="HCN114" s="30"/>
      <c r="HCO114" s="30"/>
      <c r="HCP114" s="30"/>
      <c r="HCQ114" s="61"/>
      <c r="HCR114" s="60"/>
      <c r="HCS114" s="60"/>
      <c r="HCT114" s="60"/>
      <c r="HCU114" s="27"/>
      <c r="HCV114" s="61"/>
      <c r="HCW114" s="61"/>
      <c r="HCX114" s="61"/>
      <c r="HCY114" s="30"/>
      <c r="HCZ114" s="30"/>
      <c r="HDA114" s="30"/>
      <c r="HDB114" s="61"/>
      <c r="HDC114" s="30"/>
      <c r="HDD114" s="30"/>
      <c r="HDE114" s="30"/>
      <c r="HDF114" s="30"/>
      <c r="HDG114" s="61"/>
      <c r="HDH114" s="60"/>
      <c r="HDI114" s="60"/>
      <c r="HDJ114" s="60"/>
      <c r="HDK114" s="27"/>
      <c r="HDL114" s="61"/>
      <c r="HDM114" s="61"/>
      <c r="HDN114" s="61"/>
      <c r="HDO114" s="30"/>
      <c r="HDP114" s="30"/>
      <c r="HDQ114" s="30"/>
      <c r="HDR114" s="61"/>
      <c r="HDS114" s="30"/>
      <c r="HDT114" s="30"/>
      <c r="HDU114" s="30"/>
      <c r="HDV114" s="30"/>
      <c r="HDW114" s="61"/>
      <c r="HDX114" s="60"/>
      <c r="HDY114" s="60"/>
      <c r="HDZ114" s="60"/>
      <c r="HEA114" s="27"/>
      <c r="HEB114" s="61"/>
      <c r="HEC114" s="61"/>
      <c r="HED114" s="61"/>
      <c r="HEE114" s="30"/>
      <c r="HEF114" s="30"/>
      <c r="HEG114" s="30"/>
      <c r="HEH114" s="61"/>
      <c r="HEI114" s="30"/>
      <c r="HEJ114" s="30"/>
      <c r="HEK114" s="30"/>
      <c r="HEL114" s="30"/>
      <c r="HEM114" s="61"/>
      <c r="HEN114" s="60"/>
      <c r="HEO114" s="60"/>
      <c r="HEP114" s="60"/>
      <c r="HEQ114" s="27"/>
      <c r="HER114" s="61"/>
      <c r="HES114" s="61"/>
      <c r="HET114" s="61"/>
      <c r="HEU114" s="30"/>
      <c r="HEV114" s="30"/>
      <c r="HEW114" s="30"/>
      <c r="HEX114" s="61"/>
      <c r="HEY114" s="30"/>
      <c r="HEZ114" s="30"/>
      <c r="HFA114" s="30"/>
      <c r="HFB114" s="30"/>
      <c r="HFC114" s="61"/>
      <c r="HFD114" s="60"/>
      <c r="HFE114" s="60"/>
      <c r="HFF114" s="60"/>
      <c r="HFG114" s="27"/>
      <c r="HFH114" s="61"/>
      <c r="HFI114" s="61"/>
      <c r="HFJ114" s="61"/>
      <c r="HFK114" s="30"/>
      <c r="HFL114" s="30"/>
      <c r="HFM114" s="30"/>
      <c r="HFN114" s="61"/>
      <c r="HFO114" s="30"/>
      <c r="HFP114" s="30"/>
      <c r="HFQ114" s="30"/>
      <c r="HFR114" s="30"/>
      <c r="HFS114" s="61"/>
      <c r="HFT114" s="60"/>
      <c r="HFU114" s="60"/>
      <c r="HFV114" s="60"/>
      <c r="HFW114" s="27"/>
      <c r="HFX114" s="61"/>
      <c r="HFY114" s="61"/>
      <c r="HFZ114" s="61"/>
      <c r="HGA114" s="30"/>
      <c r="HGB114" s="30"/>
      <c r="HGC114" s="30"/>
      <c r="HGD114" s="61"/>
      <c r="HGE114" s="30"/>
      <c r="HGF114" s="30"/>
      <c r="HGG114" s="30"/>
      <c r="HGH114" s="30"/>
      <c r="HGI114" s="61"/>
      <c r="HGJ114" s="60"/>
      <c r="HGK114" s="60"/>
      <c r="HGL114" s="60"/>
      <c r="HGM114" s="27"/>
      <c r="HGN114" s="61"/>
      <c r="HGO114" s="61"/>
      <c r="HGP114" s="61"/>
      <c r="HGQ114" s="30"/>
      <c r="HGR114" s="30"/>
      <c r="HGS114" s="30"/>
      <c r="HGT114" s="61"/>
      <c r="HGU114" s="30"/>
      <c r="HGV114" s="30"/>
      <c r="HGW114" s="30"/>
      <c r="HGX114" s="30"/>
      <c r="HGY114" s="61"/>
      <c r="HGZ114" s="60"/>
      <c r="HHA114" s="60"/>
      <c r="HHB114" s="60"/>
      <c r="HHC114" s="27"/>
      <c r="HHD114" s="61"/>
      <c r="HHE114" s="61"/>
      <c r="HHF114" s="61"/>
      <c r="HHG114" s="30"/>
      <c r="HHH114" s="30"/>
      <c r="HHI114" s="30"/>
      <c r="HHJ114" s="61"/>
      <c r="HHK114" s="30"/>
      <c r="HHL114" s="30"/>
      <c r="HHM114" s="30"/>
      <c r="HHN114" s="30"/>
      <c r="HHO114" s="61"/>
      <c r="HHP114" s="60"/>
      <c r="HHQ114" s="60"/>
      <c r="HHR114" s="60"/>
      <c r="HHS114" s="27"/>
      <c r="HHT114" s="61"/>
      <c r="HHU114" s="61"/>
      <c r="HHV114" s="61"/>
      <c r="HHW114" s="30"/>
      <c r="HHX114" s="30"/>
      <c r="HHY114" s="30"/>
      <c r="HHZ114" s="61"/>
      <c r="HIA114" s="30"/>
      <c r="HIB114" s="30"/>
      <c r="HIC114" s="30"/>
      <c r="HID114" s="30"/>
      <c r="HIE114" s="61"/>
      <c r="HIF114" s="60"/>
      <c r="HIG114" s="60"/>
      <c r="HIH114" s="60"/>
      <c r="HII114" s="27"/>
      <c r="HIJ114" s="61"/>
      <c r="HIK114" s="61"/>
      <c r="HIL114" s="61"/>
      <c r="HIM114" s="30"/>
      <c r="HIN114" s="30"/>
      <c r="HIO114" s="30"/>
      <c r="HIP114" s="61"/>
      <c r="HIQ114" s="30"/>
      <c r="HIR114" s="30"/>
      <c r="HIS114" s="30"/>
      <c r="HIT114" s="30"/>
      <c r="HIU114" s="61"/>
      <c r="HIV114" s="60"/>
      <c r="HIW114" s="60"/>
      <c r="HIX114" s="60"/>
      <c r="HIY114" s="27"/>
      <c r="HIZ114" s="61"/>
      <c r="HJA114" s="61"/>
      <c r="HJB114" s="61"/>
      <c r="HJC114" s="30"/>
      <c r="HJD114" s="30"/>
      <c r="HJE114" s="30"/>
      <c r="HJF114" s="61"/>
      <c r="HJG114" s="30"/>
      <c r="HJH114" s="30"/>
      <c r="HJI114" s="30"/>
      <c r="HJJ114" s="30"/>
      <c r="HJK114" s="61"/>
      <c r="HJL114" s="60"/>
      <c r="HJM114" s="60"/>
      <c r="HJN114" s="60"/>
      <c r="HJO114" s="27"/>
      <c r="HJP114" s="61"/>
      <c r="HJQ114" s="61"/>
      <c r="HJR114" s="61"/>
      <c r="HJS114" s="30"/>
      <c r="HJT114" s="30"/>
      <c r="HJU114" s="30"/>
      <c r="HJV114" s="61"/>
      <c r="HJW114" s="30"/>
      <c r="HJX114" s="30"/>
      <c r="HJY114" s="30"/>
      <c r="HJZ114" s="30"/>
      <c r="HKA114" s="61"/>
      <c r="HKB114" s="60"/>
      <c r="HKC114" s="60"/>
      <c r="HKD114" s="60"/>
      <c r="HKE114" s="27"/>
      <c r="HKF114" s="61"/>
      <c r="HKG114" s="61"/>
      <c r="HKH114" s="61"/>
      <c r="HKI114" s="30"/>
      <c r="HKJ114" s="30"/>
      <c r="HKK114" s="30"/>
      <c r="HKL114" s="61"/>
      <c r="HKM114" s="30"/>
      <c r="HKN114" s="30"/>
      <c r="HKO114" s="30"/>
      <c r="HKP114" s="30"/>
      <c r="HKQ114" s="61"/>
      <c r="HKR114" s="60"/>
      <c r="HKS114" s="60"/>
      <c r="HKT114" s="60"/>
      <c r="HKU114" s="27"/>
      <c r="HKV114" s="61"/>
      <c r="HKW114" s="61"/>
      <c r="HKX114" s="61"/>
      <c r="HKY114" s="30"/>
      <c r="HKZ114" s="30"/>
      <c r="HLA114" s="30"/>
      <c r="HLB114" s="61"/>
      <c r="HLC114" s="30"/>
      <c r="HLD114" s="30"/>
      <c r="HLE114" s="30"/>
      <c r="HLF114" s="30"/>
      <c r="HLG114" s="61"/>
      <c r="HLH114" s="60"/>
      <c r="HLI114" s="60"/>
      <c r="HLJ114" s="60"/>
      <c r="HLK114" s="27"/>
      <c r="HLL114" s="61"/>
      <c r="HLM114" s="61"/>
      <c r="HLN114" s="61"/>
      <c r="HLO114" s="30"/>
      <c r="HLP114" s="30"/>
      <c r="HLQ114" s="30"/>
      <c r="HLR114" s="61"/>
      <c r="HLS114" s="30"/>
      <c r="HLT114" s="30"/>
      <c r="HLU114" s="30"/>
      <c r="HLV114" s="30"/>
      <c r="HLW114" s="61"/>
      <c r="HLX114" s="60"/>
      <c r="HLY114" s="60"/>
      <c r="HLZ114" s="60"/>
      <c r="HMA114" s="27"/>
      <c r="HMB114" s="61"/>
      <c r="HMC114" s="61"/>
      <c r="HMD114" s="61"/>
      <c r="HME114" s="30"/>
      <c r="HMF114" s="30"/>
      <c r="HMG114" s="30"/>
      <c r="HMH114" s="61"/>
      <c r="HMI114" s="30"/>
      <c r="HMJ114" s="30"/>
      <c r="HMK114" s="30"/>
      <c r="HML114" s="30"/>
      <c r="HMM114" s="61"/>
      <c r="HMN114" s="60"/>
      <c r="HMO114" s="60"/>
      <c r="HMP114" s="60"/>
      <c r="HMQ114" s="27"/>
      <c r="HMR114" s="61"/>
      <c r="HMS114" s="61"/>
      <c r="HMT114" s="61"/>
      <c r="HMU114" s="30"/>
      <c r="HMV114" s="30"/>
      <c r="HMW114" s="30"/>
      <c r="HMX114" s="61"/>
      <c r="HMY114" s="30"/>
      <c r="HMZ114" s="30"/>
      <c r="HNA114" s="30"/>
      <c r="HNB114" s="30"/>
      <c r="HNC114" s="61"/>
      <c r="HND114" s="60"/>
      <c r="HNE114" s="60"/>
      <c r="HNF114" s="60"/>
      <c r="HNG114" s="27"/>
      <c r="HNH114" s="61"/>
      <c r="HNI114" s="61"/>
      <c r="HNJ114" s="61"/>
      <c r="HNK114" s="30"/>
      <c r="HNL114" s="30"/>
      <c r="HNM114" s="30"/>
      <c r="HNN114" s="61"/>
      <c r="HNO114" s="30"/>
      <c r="HNP114" s="30"/>
      <c r="HNQ114" s="30"/>
      <c r="HNR114" s="30"/>
      <c r="HNS114" s="61"/>
      <c r="HNT114" s="60"/>
      <c r="HNU114" s="60"/>
      <c r="HNV114" s="60"/>
      <c r="HNW114" s="27"/>
      <c r="HNX114" s="61"/>
      <c r="HNY114" s="61"/>
      <c r="HNZ114" s="61"/>
      <c r="HOA114" s="30"/>
      <c r="HOB114" s="30"/>
      <c r="HOC114" s="30"/>
      <c r="HOD114" s="61"/>
      <c r="HOE114" s="30"/>
      <c r="HOF114" s="30"/>
      <c r="HOG114" s="30"/>
      <c r="HOH114" s="30"/>
      <c r="HOI114" s="61"/>
      <c r="HOJ114" s="60"/>
      <c r="HOK114" s="60"/>
      <c r="HOL114" s="60"/>
      <c r="HOM114" s="27"/>
      <c r="HON114" s="61"/>
      <c r="HOO114" s="61"/>
      <c r="HOP114" s="61"/>
      <c r="HOQ114" s="30"/>
      <c r="HOR114" s="30"/>
      <c r="HOS114" s="30"/>
      <c r="HOT114" s="61"/>
      <c r="HOU114" s="30"/>
      <c r="HOV114" s="30"/>
      <c r="HOW114" s="30"/>
      <c r="HOX114" s="30"/>
      <c r="HOY114" s="61"/>
      <c r="HOZ114" s="60"/>
      <c r="HPA114" s="60"/>
      <c r="HPB114" s="60"/>
      <c r="HPC114" s="27"/>
      <c r="HPD114" s="61"/>
      <c r="HPE114" s="61"/>
      <c r="HPF114" s="61"/>
      <c r="HPG114" s="30"/>
      <c r="HPH114" s="30"/>
      <c r="HPI114" s="30"/>
      <c r="HPJ114" s="61"/>
      <c r="HPK114" s="30"/>
      <c r="HPL114" s="30"/>
      <c r="HPM114" s="30"/>
      <c r="HPN114" s="30"/>
      <c r="HPO114" s="61"/>
      <c r="HPP114" s="60"/>
      <c r="HPQ114" s="60"/>
      <c r="HPR114" s="60"/>
      <c r="HPS114" s="27"/>
      <c r="HPT114" s="61"/>
      <c r="HPU114" s="61"/>
      <c r="HPV114" s="61"/>
      <c r="HPW114" s="30"/>
      <c r="HPX114" s="30"/>
      <c r="HPY114" s="30"/>
      <c r="HPZ114" s="61"/>
      <c r="HQA114" s="30"/>
      <c r="HQB114" s="30"/>
      <c r="HQC114" s="30"/>
      <c r="HQD114" s="30"/>
      <c r="HQE114" s="61"/>
      <c r="HQF114" s="60"/>
      <c r="HQG114" s="60"/>
      <c r="HQH114" s="60"/>
      <c r="HQI114" s="27"/>
      <c r="HQJ114" s="61"/>
      <c r="HQK114" s="61"/>
      <c r="HQL114" s="61"/>
      <c r="HQM114" s="30"/>
      <c r="HQN114" s="30"/>
      <c r="HQO114" s="30"/>
      <c r="HQP114" s="61"/>
      <c r="HQQ114" s="30"/>
      <c r="HQR114" s="30"/>
      <c r="HQS114" s="30"/>
      <c r="HQT114" s="30"/>
      <c r="HQU114" s="61"/>
      <c r="HQV114" s="60"/>
      <c r="HQW114" s="60"/>
      <c r="HQX114" s="60"/>
      <c r="HQY114" s="27"/>
      <c r="HQZ114" s="61"/>
      <c r="HRA114" s="61"/>
      <c r="HRB114" s="61"/>
      <c r="HRC114" s="30"/>
      <c r="HRD114" s="30"/>
      <c r="HRE114" s="30"/>
      <c r="HRF114" s="61"/>
      <c r="HRG114" s="30"/>
      <c r="HRH114" s="30"/>
      <c r="HRI114" s="30"/>
      <c r="HRJ114" s="30"/>
      <c r="HRK114" s="61"/>
      <c r="HRL114" s="60"/>
      <c r="HRM114" s="60"/>
      <c r="HRN114" s="60"/>
      <c r="HRO114" s="27"/>
      <c r="HRP114" s="61"/>
      <c r="HRQ114" s="61"/>
      <c r="HRR114" s="61"/>
      <c r="HRS114" s="30"/>
      <c r="HRT114" s="30"/>
      <c r="HRU114" s="30"/>
      <c r="HRV114" s="61"/>
      <c r="HRW114" s="30"/>
      <c r="HRX114" s="30"/>
      <c r="HRY114" s="30"/>
      <c r="HRZ114" s="30"/>
      <c r="HSA114" s="61"/>
      <c r="HSB114" s="60"/>
      <c r="HSC114" s="60"/>
      <c r="HSD114" s="60"/>
      <c r="HSE114" s="27"/>
      <c r="HSF114" s="61"/>
      <c r="HSG114" s="61"/>
      <c r="HSH114" s="61"/>
      <c r="HSI114" s="30"/>
      <c r="HSJ114" s="30"/>
      <c r="HSK114" s="30"/>
      <c r="HSL114" s="61"/>
      <c r="HSM114" s="30"/>
      <c r="HSN114" s="30"/>
      <c r="HSO114" s="30"/>
      <c r="HSP114" s="30"/>
      <c r="HSQ114" s="61"/>
      <c r="HSR114" s="60"/>
      <c r="HSS114" s="60"/>
      <c r="HST114" s="60"/>
      <c r="HSU114" s="27"/>
      <c r="HSV114" s="61"/>
      <c r="HSW114" s="61"/>
      <c r="HSX114" s="61"/>
      <c r="HSY114" s="30"/>
      <c r="HSZ114" s="30"/>
      <c r="HTA114" s="30"/>
      <c r="HTB114" s="61"/>
      <c r="HTC114" s="30"/>
      <c r="HTD114" s="30"/>
      <c r="HTE114" s="30"/>
      <c r="HTF114" s="30"/>
      <c r="HTG114" s="61"/>
      <c r="HTH114" s="60"/>
      <c r="HTI114" s="60"/>
      <c r="HTJ114" s="60"/>
      <c r="HTK114" s="27"/>
      <c r="HTL114" s="61"/>
      <c r="HTM114" s="61"/>
      <c r="HTN114" s="61"/>
      <c r="HTO114" s="30"/>
      <c r="HTP114" s="30"/>
      <c r="HTQ114" s="30"/>
      <c r="HTR114" s="61"/>
      <c r="HTS114" s="30"/>
      <c r="HTT114" s="30"/>
      <c r="HTU114" s="30"/>
      <c r="HTV114" s="30"/>
      <c r="HTW114" s="61"/>
      <c r="HTX114" s="60"/>
      <c r="HTY114" s="60"/>
      <c r="HTZ114" s="60"/>
      <c r="HUA114" s="27"/>
      <c r="HUB114" s="61"/>
      <c r="HUC114" s="61"/>
      <c r="HUD114" s="61"/>
      <c r="HUE114" s="30"/>
      <c r="HUF114" s="30"/>
      <c r="HUG114" s="30"/>
      <c r="HUH114" s="61"/>
      <c r="HUI114" s="30"/>
      <c r="HUJ114" s="30"/>
      <c r="HUK114" s="30"/>
      <c r="HUL114" s="30"/>
      <c r="HUM114" s="61"/>
      <c r="HUN114" s="60"/>
      <c r="HUO114" s="60"/>
      <c r="HUP114" s="60"/>
      <c r="HUQ114" s="27"/>
      <c r="HUR114" s="61"/>
      <c r="HUS114" s="61"/>
      <c r="HUT114" s="61"/>
      <c r="HUU114" s="30"/>
      <c r="HUV114" s="30"/>
      <c r="HUW114" s="30"/>
      <c r="HUX114" s="61"/>
      <c r="HUY114" s="30"/>
      <c r="HUZ114" s="30"/>
      <c r="HVA114" s="30"/>
      <c r="HVB114" s="30"/>
      <c r="HVC114" s="61"/>
      <c r="HVD114" s="60"/>
      <c r="HVE114" s="60"/>
      <c r="HVF114" s="60"/>
      <c r="HVG114" s="27"/>
      <c r="HVH114" s="61"/>
      <c r="HVI114" s="61"/>
      <c r="HVJ114" s="61"/>
      <c r="HVK114" s="30"/>
      <c r="HVL114" s="30"/>
      <c r="HVM114" s="30"/>
      <c r="HVN114" s="61"/>
      <c r="HVO114" s="30"/>
      <c r="HVP114" s="30"/>
      <c r="HVQ114" s="30"/>
      <c r="HVR114" s="30"/>
      <c r="HVS114" s="61"/>
      <c r="HVT114" s="60"/>
      <c r="HVU114" s="60"/>
      <c r="HVV114" s="60"/>
      <c r="HVW114" s="27"/>
      <c r="HVX114" s="61"/>
      <c r="HVY114" s="61"/>
      <c r="HVZ114" s="61"/>
      <c r="HWA114" s="30"/>
      <c r="HWB114" s="30"/>
      <c r="HWC114" s="30"/>
      <c r="HWD114" s="61"/>
      <c r="HWE114" s="30"/>
      <c r="HWF114" s="30"/>
      <c r="HWG114" s="30"/>
      <c r="HWH114" s="30"/>
      <c r="HWI114" s="61"/>
      <c r="HWJ114" s="60"/>
      <c r="HWK114" s="60"/>
      <c r="HWL114" s="60"/>
      <c r="HWM114" s="27"/>
      <c r="HWN114" s="61"/>
      <c r="HWO114" s="61"/>
      <c r="HWP114" s="61"/>
      <c r="HWQ114" s="30"/>
      <c r="HWR114" s="30"/>
      <c r="HWS114" s="30"/>
      <c r="HWT114" s="61"/>
      <c r="HWU114" s="30"/>
      <c r="HWV114" s="30"/>
      <c r="HWW114" s="30"/>
      <c r="HWX114" s="30"/>
      <c r="HWY114" s="61"/>
      <c r="HWZ114" s="60"/>
      <c r="HXA114" s="60"/>
      <c r="HXB114" s="60"/>
      <c r="HXC114" s="27"/>
      <c r="HXD114" s="61"/>
      <c r="HXE114" s="61"/>
      <c r="HXF114" s="61"/>
      <c r="HXG114" s="30"/>
      <c r="HXH114" s="30"/>
      <c r="HXI114" s="30"/>
      <c r="HXJ114" s="61"/>
      <c r="HXK114" s="30"/>
      <c r="HXL114" s="30"/>
      <c r="HXM114" s="30"/>
      <c r="HXN114" s="30"/>
      <c r="HXO114" s="61"/>
      <c r="HXP114" s="60"/>
      <c r="HXQ114" s="60"/>
      <c r="HXR114" s="60"/>
      <c r="HXS114" s="27"/>
      <c r="HXT114" s="61"/>
      <c r="HXU114" s="61"/>
      <c r="HXV114" s="61"/>
      <c r="HXW114" s="30"/>
      <c r="HXX114" s="30"/>
      <c r="HXY114" s="30"/>
      <c r="HXZ114" s="61"/>
      <c r="HYA114" s="30"/>
      <c r="HYB114" s="30"/>
      <c r="HYC114" s="30"/>
      <c r="HYD114" s="30"/>
      <c r="HYE114" s="61"/>
      <c r="HYF114" s="60"/>
      <c r="HYG114" s="60"/>
      <c r="HYH114" s="60"/>
      <c r="HYI114" s="27"/>
      <c r="HYJ114" s="61"/>
      <c r="HYK114" s="61"/>
      <c r="HYL114" s="61"/>
      <c r="HYM114" s="30"/>
      <c r="HYN114" s="30"/>
      <c r="HYO114" s="30"/>
      <c r="HYP114" s="61"/>
      <c r="HYQ114" s="30"/>
      <c r="HYR114" s="30"/>
      <c r="HYS114" s="30"/>
      <c r="HYT114" s="30"/>
      <c r="HYU114" s="61"/>
      <c r="HYV114" s="60"/>
      <c r="HYW114" s="60"/>
      <c r="HYX114" s="60"/>
      <c r="HYY114" s="27"/>
      <c r="HYZ114" s="61"/>
      <c r="HZA114" s="61"/>
      <c r="HZB114" s="61"/>
      <c r="HZC114" s="30"/>
      <c r="HZD114" s="30"/>
      <c r="HZE114" s="30"/>
      <c r="HZF114" s="61"/>
      <c r="HZG114" s="30"/>
      <c r="HZH114" s="30"/>
      <c r="HZI114" s="30"/>
      <c r="HZJ114" s="30"/>
      <c r="HZK114" s="61"/>
      <c r="HZL114" s="60"/>
      <c r="HZM114" s="60"/>
      <c r="HZN114" s="60"/>
      <c r="HZO114" s="27"/>
      <c r="HZP114" s="61"/>
      <c r="HZQ114" s="61"/>
      <c r="HZR114" s="61"/>
      <c r="HZS114" s="30"/>
      <c r="HZT114" s="30"/>
      <c r="HZU114" s="30"/>
      <c r="HZV114" s="61"/>
      <c r="HZW114" s="30"/>
      <c r="HZX114" s="30"/>
      <c r="HZY114" s="30"/>
      <c r="HZZ114" s="30"/>
      <c r="IAA114" s="61"/>
      <c r="IAB114" s="60"/>
      <c r="IAC114" s="60"/>
      <c r="IAD114" s="60"/>
      <c r="IAE114" s="27"/>
      <c r="IAF114" s="61"/>
      <c r="IAG114" s="61"/>
      <c r="IAH114" s="61"/>
      <c r="IAI114" s="30"/>
      <c r="IAJ114" s="30"/>
      <c r="IAK114" s="30"/>
      <c r="IAL114" s="61"/>
      <c r="IAM114" s="30"/>
      <c r="IAN114" s="30"/>
      <c r="IAO114" s="30"/>
      <c r="IAP114" s="30"/>
      <c r="IAQ114" s="61"/>
      <c r="IAR114" s="60"/>
      <c r="IAS114" s="60"/>
      <c r="IAT114" s="60"/>
      <c r="IAU114" s="27"/>
      <c r="IAV114" s="61"/>
      <c r="IAW114" s="61"/>
      <c r="IAX114" s="61"/>
      <c r="IAY114" s="30"/>
      <c r="IAZ114" s="30"/>
      <c r="IBA114" s="30"/>
      <c r="IBB114" s="61"/>
      <c r="IBC114" s="30"/>
      <c r="IBD114" s="30"/>
      <c r="IBE114" s="30"/>
      <c r="IBF114" s="30"/>
      <c r="IBG114" s="61"/>
      <c r="IBH114" s="60"/>
      <c r="IBI114" s="60"/>
      <c r="IBJ114" s="60"/>
      <c r="IBK114" s="27"/>
      <c r="IBL114" s="61"/>
      <c r="IBM114" s="61"/>
      <c r="IBN114" s="61"/>
      <c r="IBO114" s="30"/>
      <c r="IBP114" s="30"/>
      <c r="IBQ114" s="30"/>
      <c r="IBR114" s="61"/>
      <c r="IBS114" s="30"/>
      <c r="IBT114" s="30"/>
      <c r="IBU114" s="30"/>
      <c r="IBV114" s="30"/>
      <c r="IBW114" s="61"/>
      <c r="IBX114" s="60"/>
      <c r="IBY114" s="60"/>
      <c r="IBZ114" s="60"/>
      <c r="ICA114" s="27"/>
      <c r="ICB114" s="61"/>
      <c r="ICC114" s="61"/>
      <c r="ICD114" s="61"/>
      <c r="ICE114" s="30"/>
      <c r="ICF114" s="30"/>
      <c r="ICG114" s="30"/>
      <c r="ICH114" s="61"/>
      <c r="ICI114" s="30"/>
      <c r="ICJ114" s="30"/>
      <c r="ICK114" s="30"/>
      <c r="ICL114" s="30"/>
      <c r="ICM114" s="61"/>
      <c r="ICN114" s="60"/>
      <c r="ICO114" s="60"/>
      <c r="ICP114" s="60"/>
      <c r="ICQ114" s="27"/>
      <c r="ICR114" s="61"/>
      <c r="ICS114" s="61"/>
      <c r="ICT114" s="61"/>
      <c r="ICU114" s="30"/>
      <c r="ICV114" s="30"/>
      <c r="ICW114" s="30"/>
      <c r="ICX114" s="61"/>
      <c r="ICY114" s="30"/>
      <c r="ICZ114" s="30"/>
      <c r="IDA114" s="30"/>
      <c r="IDB114" s="30"/>
      <c r="IDC114" s="61"/>
      <c r="IDD114" s="60"/>
      <c r="IDE114" s="60"/>
      <c r="IDF114" s="60"/>
      <c r="IDG114" s="27"/>
      <c r="IDH114" s="61"/>
      <c r="IDI114" s="61"/>
      <c r="IDJ114" s="61"/>
      <c r="IDK114" s="30"/>
      <c r="IDL114" s="30"/>
      <c r="IDM114" s="30"/>
      <c r="IDN114" s="61"/>
      <c r="IDO114" s="30"/>
      <c r="IDP114" s="30"/>
      <c r="IDQ114" s="30"/>
      <c r="IDR114" s="30"/>
      <c r="IDS114" s="61"/>
      <c r="IDT114" s="60"/>
      <c r="IDU114" s="60"/>
      <c r="IDV114" s="60"/>
      <c r="IDW114" s="27"/>
      <c r="IDX114" s="61"/>
      <c r="IDY114" s="61"/>
      <c r="IDZ114" s="61"/>
      <c r="IEA114" s="30"/>
      <c r="IEB114" s="30"/>
      <c r="IEC114" s="30"/>
      <c r="IED114" s="61"/>
      <c r="IEE114" s="30"/>
      <c r="IEF114" s="30"/>
      <c r="IEG114" s="30"/>
      <c r="IEH114" s="30"/>
      <c r="IEI114" s="61"/>
      <c r="IEJ114" s="60"/>
      <c r="IEK114" s="60"/>
      <c r="IEL114" s="60"/>
      <c r="IEM114" s="27"/>
      <c r="IEN114" s="61"/>
      <c r="IEO114" s="61"/>
      <c r="IEP114" s="61"/>
      <c r="IEQ114" s="30"/>
      <c r="IER114" s="30"/>
      <c r="IES114" s="30"/>
      <c r="IET114" s="61"/>
      <c r="IEU114" s="30"/>
      <c r="IEV114" s="30"/>
      <c r="IEW114" s="30"/>
      <c r="IEX114" s="30"/>
      <c r="IEY114" s="61"/>
      <c r="IEZ114" s="60"/>
      <c r="IFA114" s="60"/>
      <c r="IFB114" s="60"/>
      <c r="IFC114" s="27"/>
      <c r="IFD114" s="61"/>
      <c r="IFE114" s="61"/>
      <c r="IFF114" s="61"/>
      <c r="IFG114" s="30"/>
      <c r="IFH114" s="30"/>
      <c r="IFI114" s="30"/>
      <c r="IFJ114" s="61"/>
      <c r="IFK114" s="30"/>
      <c r="IFL114" s="30"/>
      <c r="IFM114" s="30"/>
      <c r="IFN114" s="30"/>
      <c r="IFO114" s="61"/>
      <c r="IFP114" s="60"/>
      <c r="IFQ114" s="60"/>
      <c r="IFR114" s="60"/>
      <c r="IFS114" s="27"/>
      <c r="IFT114" s="61"/>
      <c r="IFU114" s="61"/>
      <c r="IFV114" s="61"/>
      <c r="IFW114" s="30"/>
      <c r="IFX114" s="30"/>
      <c r="IFY114" s="30"/>
      <c r="IFZ114" s="61"/>
      <c r="IGA114" s="30"/>
      <c r="IGB114" s="30"/>
      <c r="IGC114" s="30"/>
      <c r="IGD114" s="30"/>
      <c r="IGE114" s="61"/>
      <c r="IGF114" s="60"/>
      <c r="IGG114" s="60"/>
      <c r="IGH114" s="60"/>
      <c r="IGI114" s="27"/>
      <c r="IGJ114" s="61"/>
      <c r="IGK114" s="61"/>
      <c r="IGL114" s="61"/>
      <c r="IGM114" s="30"/>
      <c r="IGN114" s="30"/>
      <c r="IGO114" s="30"/>
      <c r="IGP114" s="61"/>
      <c r="IGQ114" s="30"/>
      <c r="IGR114" s="30"/>
      <c r="IGS114" s="30"/>
      <c r="IGT114" s="30"/>
      <c r="IGU114" s="61"/>
      <c r="IGV114" s="60"/>
      <c r="IGW114" s="60"/>
      <c r="IGX114" s="60"/>
      <c r="IGY114" s="27"/>
      <c r="IGZ114" s="61"/>
      <c r="IHA114" s="61"/>
      <c r="IHB114" s="61"/>
      <c r="IHC114" s="30"/>
      <c r="IHD114" s="30"/>
      <c r="IHE114" s="30"/>
      <c r="IHF114" s="61"/>
      <c r="IHG114" s="30"/>
      <c r="IHH114" s="30"/>
      <c r="IHI114" s="30"/>
      <c r="IHJ114" s="30"/>
      <c r="IHK114" s="61"/>
      <c r="IHL114" s="60"/>
      <c r="IHM114" s="60"/>
      <c r="IHN114" s="60"/>
      <c r="IHO114" s="27"/>
      <c r="IHP114" s="61"/>
      <c r="IHQ114" s="61"/>
      <c r="IHR114" s="61"/>
      <c r="IHS114" s="30"/>
      <c r="IHT114" s="30"/>
      <c r="IHU114" s="30"/>
      <c r="IHV114" s="61"/>
      <c r="IHW114" s="30"/>
      <c r="IHX114" s="30"/>
      <c r="IHY114" s="30"/>
      <c r="IHZ114" s="30"/>
      <c r="IIA114" s="61"/>
      <c r="IIB114" s="60"/>
      <c r="IIC114" s="60"/>
      <c r="IID114" s="60"/>
      <c r="IIE114" s="27"/>
      <c r="IIF114" s="61"/>
      <c r="IIG114" s="61"/>
      <c r="IIH114" s="61"/>
      <c r="III114" s="30"/>
      <c r="IIJ114" s="30"/>
      <c r="IIK114" s="30"/>
      <c r="IIL114" s="61"/>
      <c r="IIM114" s="30"/>
      <c r="IIN114" s="30"/>
      <c r="IIO114" s="30"/>
      <c r="IIP114" s="30"/>
      <c r="IIQ114" s="61"/>
      <c r="IIR114" s="60"/>
      <c r="IIS114" s="60"/>
      <c r="IIT114" s="60"/>
      <c r="IIU114" s="27"/>
      <c r="IIV114" s="61"/>
      <c r="IIW114" s="61"/>
      <c r="IIX114" s="61"/>
      <c r="IIY114" s="30"/>
      <c r="IIZ114" s="30"/>
      <c r="IJA114" s="30"/>
      <c r="IJB114" s="61"/>
      <c r="IJC114" s="30"/>
      <c r="IJD114" s="30"/>
      <c r="IJE114" s="30"/>
      <c r="IJF114" s="30"/>
      <c r="IJG114" s="61"/>
      <c r="IJH114" s="60"/>
      <c r="IJI114" s="60"/>
      <c r="IJJ114" s="60"/>
      <c r="IJK114" s="27"/>
      <c r="IJL114" s="61"/>
      <c r="IJM114" s="61"/>
      <c r="IJN114" s="61"/>
      <c r="IJO114" s="30"/>
      <c r="IJP114" s="30"/>
      <c r="IJQ114" s="30"/>
      <c r="IJR114" s="61"/>
      <c r="IJS114" s="30"/>
      <c r="IJT114" s="30"/>
      <c r="IJU114" s="30"/>
      <c r="IJV114" s="30"/>
      <c r="IJW114" s="61"/>
      <c r="IJX114" s="60"/>
      <c r="IJY114" s="60"/>
      <c r="IJZ114" s="60"/>
      <c r="IKA114" s="27"/>
      <c r="IKB114" s="61"/>
      <c r="IKC114" s="61"/>
      <c r="IKD114" s="61"/>
      <c r="IKE114" s="30"/>
      <c r="IKF114" s="30"/>
      <c r="IKG114" s="30"/>
      <c r="IKH114" s="61"/>
      <c r="IKI114" s="30"/>
      <c r="IKJ114" s="30"/>
      <c r="IKK114" s="30"/>
      <c r="IKL114" s="30"/>
      <c r="IKM114" s="61"/>
      <c r="IKN114" s="60"/>
      <c r="IKO114" s="60"/>
      <c r="IKP114" s="60"/>
      <c r="IKQ114" s="27"/>
      <c r="IKR114" s="61"/>
      <c r="IKS114" s="61"/>
      <c r="IKT114" s="61"/>
      <c r="IKU114" s="30"/>
      <c r="IKV114" s="30"/>
      <c r="IKW114" s="30"/>
      <c r="IKX114" s="61"/>
      <c r="IKY114" s="30"/>
      <c r="IKZ114" s="30"/>
      <c r="ILA114" s="30"/>
      <c r="ILB114" s="30"/>
      <c r="ILC114" s="61"/>
      <c r="ILD114" s="60"/>
      <c r="ILE114" s="60"/>
      <c r="ILF114" s="60"/>
      <c r="ILG114" s="27"/>
      <c r="ILH114" s="61"/>
      <c r="ILI114" s="61"/>
      <c r="ILJ114" s="61"/>
      <c r="ILK114" s="30"/>
      <c r="ILL114" s="30"/>
      <c r="ILM114" s="30"/>
      <c r="ILN114" s="61"/>
      <c r="ILO114" s="30"/>
      <c r="ILP114" s="30"/>
      <c r="ILQ114" s="30"/>
      <c r="ILR114" s="30"/>
      <c r="ILS114" s="61"/>
      <c r="ILT114" s="60"/>
      <c r="ILU114" s="60"/>
      <c r="ILV114" s="60"/>
      <c r="ILW114" s="27"/>
      <c r="ILX114" s="61"/>
      <c r="ILY114" s="61"/>
      <c r="ILZ114" s="61"/>
      <c r="IMA114" s="30"/>
      <c r="IMB114" s="30"/>
      <c r="IMC114" s="30"/>
      <c r="IMD114" s="61"/>
      <c r="IME114" s="30"/>
      <c r="IMF114" s="30"/>
      <c r="IMG114" s="30"/>
      <c r="IMH114" s="30"/>
      <c r="IMI114" s="61"/>
      <c r="IMJ114" s="60"/>
      <c r="IMK114" s="60"/>
      <c r="IML114" s="60"/>
      <c r="IMM114" s="27"/>
      <c r="IMN114" s="61"/>
      <c r="IMO114" s="61"/>
      <c r="IMP114" s="61"/>
      <c r="IMQ114" s="30"/>
      <c r="IMR114" s="30"/>
      <c r="IMS114" s="30"/>
      <c r="IMT114" s="61"/>
      <c r="IMU114" s="30"/>
      <c r="IMV114" s="30"/>
      <c r="IMW114" s="30"/>
      <c r="IMX114" s="30"/>
      <c r="IMY114" s="61"/>
      <c r="IMZ114" s="60"/>
      <c r="INA114" s="60"/>
      <c r="INB114" s="60"/>
      <c r="INC114" s="27"/>
      <c r="IND114" s="61"/>
      <c r="INE114" s="61"/>
      <c r="INF114" s="61"/>
      <c r="ING114" s="30"/>
      <c r="INH114" s="30"/>
      <c r="INI114" s="30"/>
      <c r="INJ114" s="61"/>
      <c r="INK114" s="30"/>
      <c r="INL114" s="30"/>
      <c r="INM114" s="30"/>
      <c r="INN114" s="30"/>
      <c r="INO114" s="61"/>
      <c r="INP114" s="60"/>
      <c r="INQ114" s="60"/>
      <c r="INR114" s="60"/>
      <c r="INS114" s="27"/>
      <c r="INT114" s="61"/>
      <c r="INU114" s="61"/>
      <c r="INV114" s="61"/>
      <c r="INW114" s="30"/>
      <c r="INX114" s="30"/>
      <c r="INY114" s="30"/>
      <c r="INZ114" s="61"/>
      <c r="IOA114" s="30"/>
      <c r="IOB114" s="30"/>
      <c r="IOC114" s="30"/>
      <c r="IOD114" s="30"/>
      <c r="IOE114" s="61"/>
      <c r="IOF114" s="60"/>
      <c r="IOG114" s="60"/>
      <c r="IOH114" s="60"/>
      <c r="IOI114" s="27"/>
      <c r="IOJ114" s="61"/>
      <c r="IOK114" s="61"/>
      <c r="IOL114" s="61"/>
      <c r="IOM114" s="30"/>
      <c r="ION114" s="30"/>
      <c r="IOO114" s="30"/>
      <c r="IOP114" s="61"/>
      <c r="IOQ114" s="30"/>
      <c r="IOR114" s="30"/>
      <c r="IOS114" s="30"/>
      <c r="IOT114" s="30"/>
      <c r="IOU114" s="61"/>
      <c r="IOV114" s="60"/>
      <c r="IOW114" s="60"/>
      <c r="IOX114" s="60"/>
      <c r="IOY114" s="27"/>
      <c r="IOZ114" s="61"/>
      <c r="IPA114" s="61"/>
      <c r="IPB114" s="61"/>
      <c r="IPC114" s="30"/>
      <c r="IPD114" s="30"/>
      <c r="IPE114" s="30"/>
      <c r="IPF114" s="61"/>
      <c r="IPG114" s="30"/>
      <c r="IPH114" s="30"/>
      <c r="IPI114" s="30"/>
      <c r="IPJ114" s="30"/>
      <c r="IPK114" s="61"/>
      <c r="IPL114" s="60"/>
      <c r="IPM114" s="60"/>
      <c r="IPN114" s="60"/>
      <c r="IPO114" s="27"/>
      <c r="IPP114" s="61"/>
      <c r="IPQ114" s="61"/>
      <c r="IPR114" s="61"/>
      <c r="IPS114" s="30"/>
      <c r="IPT114" s="30"/>
      <c r="IPU114" s="30"/>
      <c r="IPV114" s="61"/>
      <c r="IPW114" s="30"/>
      <c r="IPX114" s="30"/>
      <c r="IPY114" s="30"/>
      <c r="IPZ114" s="30"/>
      <c r="IQA114" s="61"/>
      <c r="IQB114" s="60"/>
      <c r="IQC114" s="60"/>
      <c r="IQD114" s="60"/>
      <c r="IQE114" s="27"/>
      <c r="IQF114" s="61"/>
      <c r="IQG114" s="61"/>
      <c r="IQH114" s="61"/>
      <c r="IQI114" s="30"/>
      <c r="IQJ114" s="30"/>
      <c r="IQK114" s="30"/>
      <c r="IQL114" s="61"/>
      <c r="IQM114" s="30"/>
      <c r="IQN114" s="30"/>
      <c r="IQO114" s="30"/>
      <c r="IQP114" s="30"/>
      <c r="IQQ114" s="61"/>
      <c r="IQR114" s="60"/>
      <c r="IQS114" s="60"/>
      <c r="IQT114" s="60"/>
      <c r="IQU114" s="27"/>
      <c r="IQV114" s="61"/>
      <c r="IQW114" s="61"/>
      <c r="IQX114" s="61"/>
      <c r="IQY114" s="30"/>
      <c r="IQZ114" s="30"/>
      <c r="IRA114" s="30"/>
      <c r="IRB114" s="61"/>
      <c r="IRC114" s="30"/>
      <c r="IRD114" s="30"/>
      <c r="IRE114" s="30"/>
      <c r="IRF114" s="30"/>
      <c r="IRG114" s="61"/>
      <c r="IRH114" s="60"/>
      <c r="IRI114" s="60"/>
      <c r="IRJ114" s="60"/>
      <c r="IRK114" s="27"/>
      <c r="IRL114" s="61"/>
      <c r="IRM114" s="61"/>
      <c r="IRN114" s="61"/>
      <c r="IRO114" s="30"/>
      <c r="IRP114" s="30"/>
      <c r="IRQ114" s="30"/>
      <c r="IRR114" s="61"/>
      <c r="IRS114" s="30"/>
      <c r="IRT114" s="30"/>
      <c r="IRU114" s="30"/>
      <c r="IRV114" s="30"/>
      <c r="IRW114" s="61"/>
      <c r="IRX114" s="60"/>
      <c r="IRY114" s="60"/>
      <c r="IRZ114" s="60"/>
      <c r="ISA114" s="27"/>
      <c r="ISB114" s="61"/>
      <c r="ISC114" s="61"/>
      <c r="ISD114" s="61"/>
      <c r="ISE114" s="30"/>
      <c r="ISF114" s="30"/>
      <c r="ISG114" s="30"/>
      <c r="ISH114" s="61"/>
      <c r="ISI114" s="30"/>
      <c r="ISJ114" s="30"/>
      <c r="ISK114" s="30"/>
      <c r="ISL114" s="30"/>
      <c r="ISM114" s="61"/>
      <c r="ISN114" s="60"/>
      <c r="ISO114" s="60"/>
      <c r="ISP114" s="60"/>
      <c r="ISQ114" s="27"/>
      <c r="ISR114" s="61"/>
      <c r="ISS114" s="61"/>
      <c r="IST114" s="61"/>
      <c r="ISU114" s="30"/>
      <c r="ISV114" s="30"/>
      <c r="ISW114" s="30"/>
      <c r="ISX114" s="61"/>
      <c r="ISY114" s="30"/>
      <c r="ISZ114" s="30"/>
      <c r="ITA114" s="30"/>
      <c r="ITB114" s="30"/>
      <c r="ITC114" s="61"/>
      <c r="ITD114" s="60"/>
      <c r="ITE114" s="60"/>
      <c r="ITF114" s="60"/>
      <c r="ITG114" s="27"/>
      <c r="ITH114" s="61"/>
      <c r="ITI114" s="61"/>
      <c r="ITJ114" s="61"/>
      <c r="ITK114" s="30"/>
      <c r="ITL114" s="30"/>
      <c r="ITM114" s="30"/>
      <c r="ITN114" s="61"/>
      <c r="ITO114" s="30"/>
      <c r="ITP114" s="30"/>
      <c r="ITQ114" s="30"/>
      <c r="ITR114" s="30"/>
      <c r="ITS114" s="61"/>
      <c r="ITT114" s="60"/>
      <c r="ITU114" s="60"/>
      <c r="ITV114" s="60"/>
      <c r="ITW114" s="27"/>
      <c r="ITX114" s="61"/>
      <c r="ITY114" s="61"/>
      <c r="ITZ114" s="61"/>
      <c r="IUA114" s="30"/>
      <c r="IUB114" s="30"/>
      <c r="IUC114" s="30"/>
      <c r="IUD114" s="61"/>
      <c r="IUE114" s="30"/>
      <c r="IUF114" s="30"/>
      <c r="IUG114" s="30"/>
      <c r="IUH114" s="30"/>
      <c r="IUI114" s="61"/>
      <c r="IUJ114" s="60"/>
      <c r="IUK114" s="60"/>
      <c r="IUL114" s="60"/>
      <c r="IUM114" s="27"/>
      <c r="IUN114" s="61"/>
      <c r="IUO114" s="61"/>
      <c r="IUP114" s="61"/>
      <c r="IUQ114" s="30"/>
      <c r="IUR114" s="30"/>
      <c r="IUS114" s="30"/>
      <c r="IUT114" s="61"/>
      <c r="IUU114" s="30"/>
      <c r="IUV114" s="30"/>
      <c r="IUW114" s="30"/>
      <c r="IUX114" s="30"/>
      <c r="IUY114" s="61"/>
      <c r="IUZ114" s="60"/>
      <c r="IVA114" s="60"/>
      <c r="IVB114" s="60"/>
      <c r="IVC114" s="27"/>
      <c r="IVD114" s="61"/>
      <c r="IVE114" s="61"/>
      <c r="IVF114" s="61"/>
      <c r="IVG114" s="30"/>
      <c r="IVH114" s="30"/>
      <c r="IVI114" s="30"/>
      <c r="IVJ114" s="61"/>
      <c r="IVK114" s="30"/>
      <c r="IVL114" s="30"/>
      <c r="IVM114" s="30"/>
      <c r="IVN114" s="30"/>
      <c r="IVO114" s="61"/>
      <c r="IVP114" s="60"/>
      <c r="IVQ114" s="60"/>
      <c r="IVR114" s="60"/>
      <c r="IVS114" s="27"/>
      <c r="IVT114" s="61"/>
      <c r="IVU114" s="61"/>
      <c r="IVV114" s="61"/>
      <c r="IVW114" s="30"/>
      <c r="IVX114" s="30"/>
      <c r="IVY114" s="30"/>
      <c r="IVZ114" s="61"/>
      <c r="IWA114" s="30"/>
      <c r="IWB114" s="30"/>
      <c r="IWC114" s="30"/>
      <c r="IWD114" s="30"/>
      <c r="IWE114" s="61"/>
      <c r="IWF114" s="60"/>
      <c r="IWG114" s="60"/>
      <c r="IWH114" s="60"/>
      <c r="IWI114" s="27"/>
      <c r="IWJ114" s="61"/>
      <c r="IWK114" s="61"/>
      <c r="IWL114" s="61"/>
      <c r="IWM114" s="30"/>
      <c r="IWN114" s="30"/>
      <c r="IWO114" s="30"/>
      <c r="IWP114" s="61"/>
      <c r="IWQ114" s="30"/>
      <c r="IWR114" s="30"/>
      <c r="IWS114" s="30"/>
      <c r="IWT114" s="30"/>
      <c r="IWU114" s="61"/>
      <c r="IWV114" s="60"/>
      <c r="IWW114" s="60"/>
      <c r="IWX114" s="60"/>
      <c r="IWY114" s="27"/>
      <c r="IWZ114" s="61"/>
      <c r="IXA114" s="61"/>
      <c r="IXB114" s="61"/>
      <c r="IXC114" s="30"/>
      <c r="IXD114" s="30"/>
      <c r="IXE114" s="30"/>
      <c r="IXF114" s="61"/>
      <c r="IXG114" s="30"/>
      <c r="IXH114" s="30"/>
      <c r="IXI114" s="30"/>
      <c r="IXJ114" s="30"/>
      <c r="IXK114" s="61"/>
      <c r="IXL114" s="60"/>
      <c r="IXM114" s="60"/>
      <c r="IXN114" s="60"/>
      <c r="IXO114" s="27"/>
      <c r="IXP114" s="61"/>
      <c r="IXQ114" s="61"/>
      <c r="IXR114" s="61"/>
      <c r="IXS114" s="30"/>
      <c r="IXT114" s="30"/>
      <c r="IXU114" s="30"/>
      <c r="IXV114" s="61"/>
      <c r="IXW114" s="30"/>
      <c r="IXX114" s="30"/>
      <c r="IXY114" s="30"/>
      <c r="IXZ114" s="30"/>
      <c r="IYA114" s="61"/>
      <c r="IYB114" s="60"/>
      <c r="IYC114" s="60"/>
      <c r="IYD114" s="60"/>
      <c r="IYE114" s="27"/>
      <c r="IYF114" s="61"/>
      <c r="IYG114" s="61"/>
      <c r="IYH114" s="61"/>
      <c r="IYI114" s="30"/>
      <c r="IYJ114" s="30"/>
      <c r="IYK114" s="30"/>
      <c r="IYL114" s="61"/>
      <c r="IYM114" s="30"/>
      <c r="IYN114" s="30"/>
      <c r="IYO114" s="30"/>
      <c r="IYP114" s="30"/>
      <c r="IYQ114" s="61"/>
      <c r="IYR114" s="60"/>
      <c r="IYS114" s="60"/>
      <c r="IYT114" s="60"/>
      <c r="IYU114" s="27"/>
      <c r="IYV114" s="61"/>
      <c r="IYW114" s="61"/>
      <c r="IYX114" s="61"/>
      <c r="IYY114" s="30"/>
      <c r="IYZ114" s="30"/>
      <c r="IZA114" s="30"/>
      <c r="IZB114" s="61"/>
      <c r="IZC114" s="30"/>
      <c r="IZD114" s="30"/>
      <c r="IZE114" s="30"/>
      <c r="IZF114" s="30"/>
      <c r="IZG114" s="61"/>
      <c r="IZH114" s="60"/>
      <c r="IZI114" s="60"/>
      <c r="IZJ114" s="60"/>
      <c r="IZK114" s="27"/>
      <c r="IZL114" s="61"/>
      <c r="IZM114" s="61"/>
      <c r="IZN114" s="61"/>
      <c r="IZO114" s="30"/>
      <c r="IZP114" s="30"/>
      <c r="IZQ114" s="30"/>
      <c r="IZR114" s="61"/>
      <c r="IZS114" s="30"/>
      <c r="IZT114" s="30"/>
      <c r="IZU114" s="30"/>
      <c r="IZV114" s="30"/>
      <c r="IZW114" s="61"/>
      <c r="IZX114" s="60"/>
      <c r="IZY114" s="60"/>
      <c r="IZZ114" s="60"/>
      <c r="JAA114" s="27"/>
      <c r="JAB114" s="61"/>
      <c r="JAC114" s="61"/>
      <c r="JAD114" s="61"/>
      <c r="JAE114" s="30"/>
      <c r="JAF114" s="30"/>
      <c r="JAG114" s="30"/>
      <c r="JAH114" s="61"/>
      <c r="JAI114" s="30"/>
      <c r="JAJ114" s="30"/>
      <c r="JAK114" s="30"/>
      <c r="JAL114" s="30"/>
      <c r="JAM114" s="61"/>
      <c r="JAN114" s="60"/>
      <c r="JAO114" s="60"/>
      <c r="JAP114" s="60"/>
      <c r="JAQ114" s="27"/>
      <c r="JAR114" s="61"/>
      <c r="JAS114" s="61"/>
      <c r="JAT114" s="61"/>
      <c r="JAU114" s="30"/>
      <c r="JAV114" s="30"/>
      <c r="JAW114" s="30"/>
      <c r="JAX114" s="61"/>
      <c r="JAY114" s="30"/>
      <c r="JAZ114" s="30"/>
      <c r="JBA114" s="30"/>
      <c r="JBB114" s="30"/>
      <c r="JBC114" s="61"/>
      <c r="JBD114" s="60"/>
      <c r="JBE114" s="60"/>
      <c r="JBF114" s="60"/>
      <c r="JBG114" s="27"/>
      <c r="JBH114" s="61"/>
      <c r="JBI114" s="61"/>
      <c r="JBJ114" s="61"/>
      <c r="JBK114" s="30"/>
      <c r="JBL114" s="30"/>
      <c r="JBM114" s="30"/>
      <c r="JBN114" s="61"/>
      <c r="JBO114" s="30"/>
      <c r="JBP114" s="30"/>
      <c r="JBQ114" s="30"/>
      <c r="JBR114" s="30"/>
      <c r="JBS114" s="61"/>
      <c r="JBT114" s="60"/>
      <c r="JBU114" s="60"/>
      <c r="JBV114" s="60"/>
      <c r="JBW114" s="27"/>
      <c r="JBX114" s="61"/>
      <c r="JBY114" s="61"/>
      <c r="JBZ114" s="61"/>
      <c r="JCA114" s="30"/>
      <c r="JCB114" s="30"/>
      <c r="JCC114" s="30"/>
      <c r="JCD114" s="61"/>
      <c r="JCE114" s="30"/>
      <c r="JCF114" s="30"/>
      <c r="JCG114" s="30"/>
      <c r="JCH114" s="30"/>
      <c r="JCI114" s="61"/>
      <c r="JCJ114" s="60"/>
      <c r="JCK114" s="60"/>
      <c r="JCL114" s="60"/>
      <c r="JCM114" s="27"/>
      <c r="JCN114" s="61"/>
      <c r="JCO114" s="61"/>
      <c r="JCP114" s="61"/>
      <c r="JCQ114" s="30"/>
      <c r="JCR114" s="30"/>
      <c r="JCS114" s="30"/>
      <c r="JCT114" s="61"/>
      <c r="JCU114" s="30"/>
      <c r="JCV114" s="30"/>
      <c r="JCW114" s="30"/>
      <c r="JCX114" s="30"/>
      <c r="JCY114" s="61"/>
      <c r="JCZ114" s="60"/>
      <c r="JDA114" s="60"/>
      <c r="JDB114" s="60"/>
      <c r="JDC114" s="27"/>
      <c r="JDD114" s="61"/>
      <c r="JDE114" s="61"/>
      <c r="JDF114" s="61"/>
      <c r="JDG114" s="30"/>
      <c r="JDH114" s="30"/>
      <c r="JDI114" s="30"/>
      <c r="JDJ114" s="61"/>
      <c r="JDK114" s="30"/>
      <c r="JDL114" s="30"/>
      <c r="JDM114" s="30"/>
      <c r="JDN114" s="30"/>
      <c r="JDO114" s="61"/>
      <c r="JDP114" s="60"/>
      <c r="JDQ114" s="60"/>
      <c r="JDR114" s="60"/>
      <c r="JDS114" s="27"/>
      <c r="JDT114" s="61"/>
      <c r="JDU114" s="61"/>
      <c r="JDV114" s="61"/>
      <c r="JDW114" s="30"/>
      <c r="JDX114" s="30"/>
      <c r="JDY114" s="30"/>
      <c r="JDZ114" s="61"/>
      <c r="JEA114" s="30"/>
      <c r="JEB114" s="30"/>
      <c r="JEC114" s="30"/>
      <c r="JED114" s="30"/>
      <c r="JEE114" s="61"/>
      <c r="JEF114" s="60"/>
      <c r="JEG114" s="60"/>
      <c r="JEH114" s="60"/>
      <c r="JEI114" s="27"/>
      <c r="JEJ114" s="61"/>
      <c r="JEK114" s="61"/>
      <c r="JEL114" s="61"/>
      <c r="JEM114" s="30"/>
      <c r="JEN114" s="30"/>
      <c r="JEO114" s="30"/>
      <c r="JEP114" s="61"/>
      <c r="JEQ114" s="30"/>
      <c r="JER114" s="30"/>
      <c r="JES114" s="30"/>
      <c r="JET114" s="30"/>
      <c r="JEU114" s="61"/>
      <c r="JEV114" s="60"/>
      <c r="JEW114" s="60"/>
      <c r="JEX114" s="60"/>
      <c r="JEY114" s="27"/>
      <c r="JEZ114" s="61"/>
      <c r="JFA114" s="61"/>
      <c r="JFB114" s="61"/>
      <c r="JFC114" s="30"/>
      <c r="JFD114" s="30"/>
      <c r="JFE114" s="30"/>
      <c r="JFF114" s="61"/>
      <c r="JFG114" s="30"/>
      <c r="JFH114" s="30"/>
      <c r="JFI114" s="30"/>
      <c r="JFJ114" s="30"/>
      <c r="JFK114" s="61"/>
      <c r="JFL114" s="60"/>
      <c r="JFM114" s="60"/>
      <c r="JFN114" s="60"/>
      <c r="JFO114" s="27"/>
      <c r="JFP114" s="61"/>
      <c r="JFQ114" s="61"/>
      <c r="JFR114" s="61"/>
      <c r="JFS114" s="30"/>
      <c r="JFT114" s="30"/>
      <c r="JFU114" s="30"/>
      <c r="JFV114" s="61"/>
      <c r="JFW114" s="30"/>
      <c r="JFX114" s="30"/>
      <c r="JFY114" s="30"/>
      <c r="JFZ114" s="30"/>
      <c r="JGA114" s="61"/>
      <c r="JGB114" s="60"/>
      <c r="JGC114" s="60"/>
      <c r="JGD114" s="60"/>
      <c r="JGE114" s="27"/>
      <c r="JGF114" s="61"/>
      <c r="JGG114" s="61"/>
      <c r="JGH114" s="61"/>
      <c r="JGI114" s="30"/>
      <c r="JGJ114" s="30"/>
      <c r="JGK114" s="30"/>
      <c r="JGL114" s="61"/>
      <c r="JGM114" s="30"/>
      <c r="JGN114" s="30"/>
      <c r="JGO114" s="30"/>
      <c r="JGP114" s="30"/>
      <c r="JGQ114" s="61"/>
      <c r="JGR114" s="60"/>
      <c r="JGS114" s="60"/>
      <c r="JGT114" s="60"/>
      <c r="JGU114" s="27"/>
      <c r="JGV114" s="61"/>
      <c r="JGW114" s="61"/>
      <c r="JGX114" s="61"/>
      <c r="JGY114" s="30"/>
      <c r="JGZ114" s="30"/>
      <c r="JHA114" s="30"/>
      <c r="JHB114" s="61"/>
      <c r="JHC114" s="30"/>
      <c r="JHD114" s="30"/>
      <c r="JHE114" s="30"/>
      <c r="JHF114" s="30"/>
      <c r="JHG114" s="61"/>
      <c r="JHH114" s="60"/>
      <c r="JHI114" s="60"/>
      <c r="JHJ114" s="60"/>
      <c r="JHK114" s="27"/>
      <c r="JHL114" s="61"/>
      <c r="JHM114" s="61"/>
      <c r="JHN114" s="61"/>
      <c r="JHO114" s="30"/>
      <c r="JHP114" s="30"/>
      <c r="JHQ114" s="30"/>
      <c r="JHR114" s="61"/>
      <c r="JHS114" s="30"/>
      <c r="JHT114" s="30"/>
      <c r="JHU114" s="30"/>
      <c r="JHV114" s="30"/>
      <c r="JHW114" s="61"/>
      <c r="JHX114" s="60"/>
      <c r="JHY114" s="60"/>
      <c r="JHZ114" s="60"/>
      <c r="JIA114" s="27"/>
      <c r="JIB114" s="61"/>
      <c r="JIC114" s="61"/>
      <c r="JID114" s="61"/>
      <c r="JIE114" s="30"/>
      <c r="JIF114" s="30"/>
      <c r="JIG114" s="30"/>
      <c r="JIH114" s="61"/>
      <c r="JII114" s="30"/>
      <c r="JIJ114" s="30"/>
      <c r="JIK114" s="30"/>
      <c r="JIL114" s="30"/>
      <c r="JIM114" s="61"/>
      <c r="JIN114" s="60"/>
      <c r="JIO114" s="60"/>
      <c r="JIP114" s="60"/>
      <c r="JIQ114" s="27"/>
      <c r="JIR114" s="61"/>
      <c r="JIS114" s="61"/>
      <c r="JIT114" s="61"/>
      <c r="JIU114" s="30"/>
      <c r="JIV114" s="30"/>
      <c r="JIW114" s="30"/>
      <c r="JIX114" s="61"/>
      <c r="JIY114" s="30"/>
      <c r="JIZ114" s="30"/>
      <c r="JJA114" s="30"/>
      <c r="JJB114" s="30"/>
      <c r="JJC114" s="61"/>
      <c r="JJD114" s="60"/>
      <c r="JJE114" s="60"/>
      <c r="JJF114" s="60"/>
      <c r="JJG114" s="27"/>
      <c r="JJH114" s="61"/>
      <c r="JJI114" s="61"/>
      <c r="JJJ114" s="61"/>
      <c r="JJK114" s="30"/>
      <c r="JJL114" s="30"/>
      <c r="JJM114" s="30"/>
      <c r="JJN114" s="61"/>
      <c r="JJO114" s="30"/>
      <c r="JJP114" s="30"/>
      <c r="JJQ114" s="30"/>
      <c r="JJR114" s="30"/>
      <c r="JJS114" s="61"/>
      <c r="JJT114" s="60"/>
      <c r="JJU114" s="60"/>
      <c r="JJV114" s="60"/>
      <c r="JJW114" s="27"/>
      <c r="JJX114" s="61"/>
      <c r="JJY114" s="61"/>
      <c r="JJZ114" s="61"/>
      <c r="JKA114" s="30"/>
      <c r="JKB114" s="30"/>
      <c r="JKC114" s="30"/>
      <c r="JKD114" s="61"/>
      <c r="JKE114" s="30"/>
      <c r="JKF114" s="30"/>
      <c r="JKG114" s="30"/>
      <c r="JKH114" s="30"/>
      <c r="JKI114" s="61"/>
      <c r="JKJ114" s="60"/>
      <c r="JKK114" s="60"/>
      <c r="JKL114" s="60"/>
      <c r="JKM114" s="27"/>
      <c r="JKN114" s="61"/>
      <c r="JKO114" s="61"/>
      <c r="JKP114" s="61"/>
      <c r="JKQ114" s="30"/>
      <c r="JKR114" s="30"/>
      <c r="JKS114" s="30"/>
      <c r="JKT114" s="61"/>
      <c r="JKU114" s="30"/>
      <c r="JKV114" s="30"/>
      <c r="JKW114" s="30"/>
      <c r="JKX114" s="30"/>
      <c r="JKY114" s="61"/>
      <c r="JKZ114" s="60"/>
      <c r="JLA114" s="60"/>
      <c r="JLB114" s="60"/>
      <c r="JLC114" s="27"/>
      <c r="JLD114" s="61"/>
      <c r="JLE114" s="61"/>
      <c r="JLF114" s="61"/>
      <c r="JLG114" s="30"/>
      <c r="JLH114" s="30"/>
      <c r="JLI114" s="30"/>
      <c r="JLJ114" s="61"/>
      <c r="JLK114" s="30"/>
      <c r="JLL114" s="30"/>
      <c r="JLM114" s="30"/>
      <c r="JLN114" s="30"/>
      <c r="JLO114" s="61"/>
      <c r="JLP114" s="60"/>
      <c r="JLQ114" s="60"/>
      <c r="JLR114" s="60"/>
      <c r="JLS114" s="27"/>
      <c r="JLT114" s="61"/>
      <c r="JLU114" s="61"/>
      <c r="JLV114" s="61"/>
      <c r="JLW114" s="30"/>
      <c r="JLX114" s="30"/>
      <c r="JLY114" s="30"/>
      <c r="JLZ114" s="61"/>
      <c r="JMA114" s="30"/>
      <c r="JMB114" s="30"/>
      <c r="JMC114" s="30"/>
      <c r="JMD114" s="30"/>
      <c r="JME114" s="61"/>
      <c r="JMF114" s="60"/>
      <c r="JMG114" s="60"/>
      <c r="JMH114" s="60"/>
      <c r="JMI114" s="27"/>
      <c r="JMJ114" s="61"/>
      <c r="JMK114" s="61"/>
      <c r="JML114" s="61"/>
      <c r="JMM114" s="30"/>
      <c r="JMN114" s="30"/>
      <c r="JMO114" s="30"/>
      <c r="JMP114" s="61"/>
      <c r="JMQ114" s="30"/>
      <c r="JMR114" s="30"/>
      <c r="JMS114" s="30"/>
      <c r="JMT114" s="30"/>
      <c r="JMU114" s="61"/>
      <c r="JMV114" s="60"/>
      <c r="JMW114" s="60"/>
      <c r="JMX114" s="60"/>
      <c r="JMY114" s="27"/>
      <c r="JMZ114" s="61"/>
      <c r="JNA114" s="61"/>
      <c r="JNB114" s="61"/>
      <c r="JNC114" s="30"/>
      <c r="JND114" s="30"/>
      <c r="JNE114" s="30"/>
      <c r="JNF114" s="61"/>
      <c r="JNG114" s="30"/>
      <c r="JNH114" s="30"/>
      <c r="JNI114" s="30"/>
      <c r="JNJ114" s="30"/>
      <c r="JNK114" s="61"/>
      <c r="JNL114" s="60"/>
      <c r="JNM114" s="60"/>
      <c r="JNN114" s="60"/>
      <c r="JNO114" s="27"/>
      <c r="JNP114" s="61"/>
      <c r="JNQ114" s="61"/>
      <c r="JNR114" s="61"/>
      <c r="JNS114" s="30"/>
      <c r="JNT114" s="30"/>
      <c r="JNU114" s="30"/>
      <c r="JNV114" s="61"/>
      <c r="JNW114" s="30"/>
      <c r="JNX114" s="30"/>
      <c r="JNY114" s="30"/>
      <c r="JNZ114" s="30"/>
      <c r="JOA114" s="61"/>
      <c r="JOB114" s="60"/>
      <c r="JOC114" s="60"/>
      <c r="JOD114" s="60"/>
      <c r="JOE114" s="27"/>
      <c r="JOF114" s="61"/>
      <c r="JOG114" s="61"/>
      <c r="JOH114" s="61"/>
      <c r="JOI114" s="30"/>
      <c r="JOJ114" s="30"/>
      <c r="JOK114" s="30"/>
      <c r="JOL114" s="61"/>
      <c r="JOM114" s="30"/>
      <c r="JON114" s="30"/>
      <c r="JOO114" s="30"/>
      <c r="JOP114" s="30"/>
      <c r="JOQ114" s="61"/>
      <c r="JOR114" s="60"/>
      <c r="JOS114" s="60"/>
      <c r="JOT114" s="60"/>
      <c r="JOU114" s="27"/>
      <c r="JOV114" s="61"/>
      <c r="JOW114" s="61"/>
      <c r="JOX114" s="61"/>
      <c r="JOY114" s="30"/>
      <c r="JOZ114" s="30"/>
      <c r="JPA114" s="30"/>
      <c r="JPB114" s="61"/>
      <c r="JPC114" s="30"/>
      <c r="JPD114" s="30"/>
      <c r="JPE114" s="30"/>
      <c r="JPF114" s="30"/>
      <c r="JPG114" s="61"/>
      <c r="JPH114" s="60"/>
      <c r="JPI114" s="60"/>
      <c r="JPJ114" s="60"/>
      <c r="JPK114" s="27"/>
      <c r="JPL114" s="61"/>
      <c r="JPM114" s="61"/>
      <c r="JPN114" s="61"/>
      <c r="JPO114" s="30"/>
      <c r="JPP114" s="30"/>
      <c r="JPQ114" s="30"/>
      <c r="JPR114" s="61"/>
      <c r="JPS114" s="30"/>
      <c r="JPT114" s="30"/>
      <c r="JPU114" s="30"/>
      <c r="JPV114" s="30"/>
      <c r="JPW114" s="61"/>
      <c r="JPX114" s="60"/>
      <c r="JPY114" s="60"/>
      <c r="JPZ114" s="60"/>
      <c r="JQA114" s="27"/>
      <c r="JQB114" s="61"/>
      <c r="JQC114" s="61"/>
      <c r="JQD114" s="61"/>
      <c r="JQE114" s="30"/>
      <c r="JQF114" s="30"/>
      <c r="JQG114" s="30"/>
      <c r="JQH114" s="61"/>
      <c r="JQI114" s="30"/>
      <c r="JQJ114" s="30"/>
      <c r="JQK114" s="30"/>
      <c r="JQL114" s="30"/>
      <c r="JQM114" s="61"/>
      <c r="JQN114" s="60"/>
      <c r="JQO114" s="60"/>
      <c r="JQP114" s="60"/>
      <c r="JQQ114" s="27"/>
      <c r="JQR114" s="61"/>
      <c r="JQS114" s="61"/>
      <c r="JQT114" s="61"/>
      <c r="JQU114" s="30"/>
      <c r="JQV114" s="30"/>
      <c r="JQW114" s="30"/>
      <c r="JQX114" s="61"/>
      <c r="JQY114" s="30"/>
      <c r="JQZ114" s="30"/>
      <c r="JRA114" s="30"/>
      <c r="JRB114" s="30"/>
      <c r="JRC114" s="61"/>
      <c r="JRD114" s="60"/>
      <c r="JRE114" s="60"/>
      <c r="JRF114" s="60"/>
      <c r="JRG114" s="27"/>
      <c r="JRH114" s="61"/>
      <c r="JRI114" s="61"/>
      <c r="JRJ114" s="61"/>
      <c r="JRK114" s="30"/>
      <c r="JRL114" s="30"/>
      <c r="JRM114" s="30"/>
      <c r="JRN114" s="61"/>
      <c r="JRO114" s="30"/>
      <c r="JRP114" s="30"/>
      <c r="JRQ114" s="30"/>
      <c r="JRR114" s="30"/>
      <c r="JRS114" s="61"/>
      <c r="JRT114" s="60"/>
      <c r="JRU114" s="60"/>
      <c r="JRV114" s="60"/>
      <c r="JRW114" s="27"/>
      <c r="JRX114" s="61"/>
      <c r="JRY114" s="61"/>
      <c r="JRZ114" s="61"/>
      <c r="JSA114" s="30"/>
      <c r="JSB114" s="30"/>
      <c r="JSC114" s="30"/>
      <c r="JSD114" s="61"/>
      <c r="JSE114" s="30"/>
      <c r="JSF114" s="30"/>
      <c r="JSG114" s="30"/>
      <c r="JSH114" s="30"/>
      <c r="JSI114" s="61"/>
      <c r="JSJ114" s="60"/>
      <c r="JSK114" s="60"/>
      <c r="JSL114" s="60"/>
      <c r="JSM114" s="27"/>
      <c r="JSN114" s="61"/>
      <c r="JSO114" s="61"/>
      <c r="JSP114" s="61"/>
      <c r="JSQ114" s="30"/>
      <c r="JSR114" s="30"/>
      <c r="JSS114" s="30"/>
      <c r="JST114" s="61"/>
      <c r="JSU114" s="30"/>
      <c r="JSV114" s="30"/>
      <c r="JSW114" s="30"/>
      <c r="JSX114" s="30"/>
      <c r="JSY114" s="61"/>
      <c r="JSZ114" s="60"/>
      <c r="JTA114" s="60"/>
      <c r="JTB114" s="60"/>
      <c r="JTC114" s="27"/>
      <c r="JTD114" s="61"/>
      <c r="JTE114" s="61"/>
      <c r="JTF114" s="61"/>
      <c r="JTG114" s="30"/>
      <c r="JTH114" s="30"/>
      <c r="JTI114" s="30"/>
      <c r="JTJ114" s="61"/>
      <c r="JTK114" s="30"/>
      <c r="JTL114" s="30"/>
      <c r="JTM114" s="30"/>
      <c r="JTN114" s="30"/>
      <c r="JTO114" s="61"/>
      <c r="JTP114" s="60"/>
      <c r="JTQ114" s="60"/>
      <c r="JTR114" s="60"/>
      <c r="JTS114" s="27"/>
      <c r="JTT114" s="61"/>
      <c r="JTU114" s="61"/>
      <c r="JTV114" s="61"/>
      <c r="JTW114" s="30"/>
      <c r="JTX114" s="30"/>
      <c r="JTY114" s="30"/>
      <c r="JTZ114" s="61"/>
      <c r="JUA114" s="30"/>
      <c r="JUB114" s="30"/>
      <c r="JUC114" s="30"/>
      <c r="JUD114" s="30"/>
      <c r="JUE114" s="61"/>
      <c r="JUF114" s="60"/>
      <c r="JUG114" s="60"/>
      <c r="JUH114" s="60"/>
      <c r="JUI114" s="27"/>
      <c r="JUJ114" s="61"/>
      <c r="JUK114" s="61"/>
      <c r="JUL114" s="61"/>
      <c r="JUM114" s="30"/>
      <c r="JUN114" s="30"/>
      <c r="JUO114" s="30"/>
      <c r="JUP114" s="61"/>
      <c r="JUQ114" s="30"/>
      <c r="JUR114" s="30"/>
      <c r="JUS114" s="30"/>
      <c r="JUT114" s="30"/>
      <c r="JUU114" s="61"/>
      <c r="JUV114" s="60"/>
      <c r="JUW114" s="60"/>
      <c r="JUX114" s="60"/>
      <c r="JUY114" s="27"/>
      <c r="JUZ114" s="61"/>
      <c r="JVA114" s="61"/>
      <c r="JVB114" s="61"/>
      <c r="JVC114" s="30"/>
      <c r="JVD114" s="30"/>
      <c r="JVE114" s="30"/>
      <c r="JVF114" s="61"/>
      <c r="JVG114" s="30"/>
      <c r="JVH114" s="30"/>
      <c r="JVI114" s="30"/>
      <c r="JVJ114" s="30"/>
      <c r="JVK114" s="61"/>
      <c r="JVL114" s="60"/>
      <c r="JVM114" s="60"/>
      <c r="JVN114" s="60"/>
      <c r="JVO114" s="27"/>
      <c r="JVP114" s="61"/>
      <c r="JVQ114" s="61"/>
      <c r="JVR114" s="61"/>
      <c r="JVS114" s="30"/>
      <c r="JVT114" s="30"/>
      <c r="JVU114" s="30"/>
      <c r="JVV114" s="61"/>
      <c r="JVW114" s="30"/>
      <c r="JVX114" s="30"/>
      <c r="JVY114" s="30"/>
      <c r="JVZ114" s="30"/>
      <c r="JWA114" s="61"/>
      <c r="JWB114" s="60"/>
      <c r="JWC114" s="60"/>
      <c r="JWD114" s="60"/>
      <c r="JWE114" s="27"/>
      <c r="JWF114" s="61"/>
      <c r="JWG114" s="61"/>
      <c r="JWH114" s="61"/>
      <c r="JWI114" s="30"/>
      <c r="JWJ114" s="30"/>
      <c r="JWK114" s="30"/>
      <c r="JWL114" s="61"/>
      <c r="JWM114" s="30"/>
      <c r="JWN114" s="30"/>
      <c r="JWO114" s="30"/>
      <c r="JWP114" s="30"/>
      <c r="JWQ114" s="61"/>
      <c r="JWR114" s="60"/>
      <c r="JWS114" s="60"/>
      <c r="JWT114" s="60"/>
      <c r="JWU114" s="27"/>
      <c r="JWV114" s="61"/>
      <c r="JWW114" s="61"/>
      <c r="JWX114" s="61"/>
      <c r="JWY114" s="30"/>
      <c r="JWZ114" s="30"/>
      <c r="JXA114" s="30"/>
      <c r="JXB114" s="61"/>
      <c r="JXC114" s="30"/>
      <c r="JXD114" s="30"/>
      <c r="JXE114" s="30"/>
      <c r="JXF114" s="30"/>
      <c r="JXG114" s="61"/>
      <c r="JXH114" s="60"/>
      <c r="JXI114" s="60"/>
      <c r="JXJ114" s="60"/>
      <c r="JXK114" s="27"/>
      <c r="JXL114" s="61"/>
      <c r="JXM114" s="61"/>
      <c r="JXN114" s="61"/>
      <c r="JXO114" s="30"/>
      <c r="JXP114" s="30"/>
      <c r="JXQ114" s="30"/>
      <c r="JXR114" s="61"/>
      <c r="JXS114" s="30"/>
      <c r="JXT114" s="30"/>
      <c r="JXU114" s="30"/>
      <c r="JXV114" s="30"/>
      <c r="JXW114" s="61"/>
      <c r="JXX114" s="60"/>
      <c r="JXY114" s="60"/>
      <c r="JXZ114" s="60"/>
      <c r="JYA114" s="27"/>
      <c r="JYB114" s="61"/>
      <c r="JYC114" s="61"/>
      <c r="JYD114" s="61"/>
      <c r="JYE114" s="30"/>
      <c r="JYF114" s="30"/>
      <c r="JYG114" s="30"/>
      <c r="JYH114" s="61"/>
      <c r="JYI114" s="30"/>
      <c r="JYJ114" s="30"/>
      <c r="JYK114" s="30"/>
      <c r="JYL114" s="30"/>
      <c r="JYM114" s="61"/>
      <c r="JYN114" s="60"/>
      <c r="JYO114" s="60"/>
      <c r="JYP114" s="60"/>
      <c r="JYQ114" s="27"/>
      <c r="JYR114" s="61"/>
      <c r="JYS114" s="61"/>
      <c r="JYT114" s="61"/>
      <c r="JYU114" s="30"/>
      <c r="JYV114" s="30"/>
      <c r="JYW114" s="30"/>
      <c r="JYX114" s="61"/>
      <c r="JYY114" s="30"/>
      <c r="JYZ114" s="30"/>
      <c r="JZA114" s="30"/>
      <c r="JZB114" s="30"/>
      <c r="JZC114" s="61"/>
      <c r="JZD114" s="60"/>
      <c r="JZE114" s="60"/>
      <c r="JZF114" s="60"/>
      <c r="JZG114" s="27"/>
      <c r="JZH114" s="61"/>
      <c r="JZI114" s="61"/>
      <c r="JZJ114" s="61"/>
      <c r="JZK114" s="30"/>
      <c r="JZL114" s="30"/>
      <c r="JZM114" s="30"/>
      <c r="JZN114" s="61"/>
      <c r="JZO114" s="30"/>
      <c r="JZP114" s="30"/>
      <c r="JZQ114" s="30"/>
      <c r="JZR114" s="30"/>
      <c r="JZS114" s="61"/>
      <c r="JZT114" s="60"/>
      <c r="JZU114" s="60"/>
      <c r="JZV114" s="60"/>
      <c r="JZW114" s="27"/>
      <c r="JZX114" s="61"/>
      <c r="JZY114" s="61"/>
      <c r="JZZ114" s="61"/>
      <c r="KAA114" s="30"/>
      <c r="KAB114" s="30"/>
      <c r="KAC114" s="30"/>
      <c r="KAD114" s="61"/>
      <c r="KAE114" s="30"/>
      <c r="KAF114" s="30"/>
      <c r="KAG114" s="30"/>
      <c r="KAH114" s="30"/>
      <c r="KAI114" s="61"/>
      <c r="KAJ114" s="60"/>
      <c r="KAK114" s="60"/>
      <c r="KAL114" s="60"/>
      <c r="KAM114" s="27"/>
      <c r="KAN114" s="61"/>
      <c r="KAO114" s="61"/>
      <c r="KAP114" s="61"/>
      <c r="KAQ114" s="30"/>
      <c r="KAR114" s="30"/>
      <c r="KAS114" s="30"/>
      <c r="KAT114" s="61"/>
      <c r="KAU114" s="30"/>
      <c r="KAV114" s="30"/>
      <c r="KAW114" s="30"/>
      <c r="KAX114" s="30"/>
      <c r="KAY114" s="61"/>
      <c r="KAZ114" s="60"/>
      <c r="KBA114" s="60"/>
      <c r="KBB114" s="60"/>
      <c r="KBC114" s="27"/>
      <c r="KBD114" s="61"/>
      <c r="KBE114" s="61"/>
      <c r="KBF114" s="61"/>
      <c r="KBG114" s="30"/>
      <c r="KBH114" s="30"/>
      <c r="KBI114" s="30"/>
      <c r="KBJ114" s="61"/>
      <c r="KBK114" s="30"/>
      <c r="KBL114" s="30"/>
      <c r="KBM114" s="30"/>
      <c r="KBN114" s="30"/>
      <c r="KBO114" s="61"/>
      <c r="KBP114" s="60"/>
      <c r="KBQ114" s="60"/>
      <c r="KBR114" s="60"/>
      <c r="KBS114" s="27"/>
      <c r="KBT114" s="61"/>
      <c r="KBU114" s="61"/>
      <c r="KBV114" s="61"/>
      <c r="KBW114" s="30"/>
      <c r="KBX114" s="30"/>
      <c r="KBY114" s="30"/>
      <c r="KBZ114" s="61"/>
      <c r="KCA114" s="30"/>
      <c r="KCB114" s="30"/>
      <c r="KCC114" s="30"/>
      <c r="KCD114" s="30"/>
      <c r="KCE114" s="61"/>
      <c r="KCF114" s="60"/>
      <c r="KCG114" s="60"/>
      <c r="KCH114" s="60"/>
      <c r="KCI114" s="27"/>
      <c r="KCJ114" s="61"/>
      <c r="KCK114" s="61"/>
      <c r="KCL114" s="61"/>
      <c r="KCM114" s="30"/>
      <c r="KCN114" s="30"/>
      <c r="KCO114" s="30"/>
      <c r="KCP114" s="61"/>
      <c r="KCQ114" s="30"/>
      <c r="KCR114" s="30"/>
      <c r="KCS114" s="30"/>
      <c r="KCT114" s="30"/>
      <c r="KCU114" s="61"/>
      <c r="KCV114" s="60"/>
      <c r="KCW114" s="60"/>
      <c r="KCX114" s="60"/>
      <c r="KCY114" s="27"/>
      <c r="KCZ114" s="61"/>
      <c r="KDA114" s="61"/>
      <c r="KDB114" s="61"/>
      <c r="KDC114" s="30"/>
      <c r="KDD114" s="30"/>
      <c r="KDE114" s="30"/>
      <c r="KDF114" s="61"/>
      <c r="KDG114" s="30"/>
      <c r="KDH114" s="30"/>
      <c r="KDI114" s="30"/>
      <c r="KDJ114" s="30"/>
      <c r="KDK114" s="61"/>
      <c r="KDL114" s="60"/>
      <c r="KDM114" s="60"/>
      <c r="KDN114" s="60"/>
      <c r="KDO114" s="27"/>
      <c r="KDP114" s="61"/>
      <c r="KDQ114" s="61"/>
      <c r="KDR114" s="61"/>
      <c r="KDS114" s="30"/>
      <c r="KDT114" s="30"/>
      <c r="KDU114" s="30"/>
      <c r="KDV114" s="61"/>
      <c r="KDW114" s="30"/>
      <c r="KDX114" s="30"/>
      <c r="KDY114" s="30"/>
      <c r="KDZ114" s="30"/>
      <c r="KEA114" s="61"/>
      <c r="KEB114" s="60"/>
      <c r="KEC114" s="60"/>
      <c r="KED114" s="60"/>
      <c r="KEE114" s="27"/>
      <c r="KEF114" s="61"/>
      <c r="KEG114" s="61"/>
      <c r="KEH114" s="61"/>
      <c r="KEI114" s="30"/>
      <c r="KEJ114" s="30"/>
      <c r="KEK114" s="30"/>
      <c r="KEL114" s="61"/>
      <c r="KEM114" s="30"/>
      <c r="KEN114" s="30"/>
      <c r="KEO114" s="30"/>
      <c r="KEP114" s="30"/>
      <c r="KEQ114" s="61"/>
      <c r="KER114" s="60"/>
      <c r="KES114" s="60"/>
      <c r="KET114" s="60"/>
      <c r="KEU114" s="27"/>
      <c r="KEV114" s="61"/>
      <c r="KEW114" s="61"/>
      <c r="KEX114" s="61"/>
      <c r="KEY114" s="30"/>
      <c r="KEZ114" s="30"/>
      <c r="KFA114" s="30"/>
      <c r="KFB114" s="61"/>
      <c r="KFC114" s="30"/>
      <c r="KFD114" s="30"/>
      <c r="KFE114" s="30"/>
      <c r="KFF114" s="30"/>
      <c r="KFG114" s="61"/>
      <c r="KFH114" s="60"/>
      <c r="KFI114" s="60"/>
      <c r="KFJ114" s="60"/>
      <c r="KFK114" s="27"/>
      <c r="KFL114" s="61"/>
      <c r="KFM114" s="61"/>
      <c r="KFN114" s="61"/>
      <c r="KFO114" s="30"/>
      <c r="KFP114" s="30"/>
      <c r="KFQ114" s="30"/>
      <c r="KFR114" s="61"/>
      <c r="KFS114" s="30"/>
      <c r="KFT114" s="30"/>
      <c r="KFU114" s="30"/>
      <c r="KFV114" s="30"/>
      <c r="KFW114" s="61"/>
      <c r="KFX114" s="60"/>
      <c r="KFY114" s="60"/>
      <c r="KFZ114" s="60"/>
      <c r="KGA114" s="27"/>
      <c r="KGB114" s="61"/>
      <c r="KGC114" s="61"/>
      <c r="KGD114" s="61"/>
      <c r="KGE114" s="30"/>
      <c r="KGF114" s="30"/>
      <c r="KGG114" s="30"/>
      <c r="KGH114" s="61"/>
      <c r="KGI114" s="30"/>
      <c r="KGJ114" s="30"/>
      <c r="KGK114" s="30"/>
      <c r="KGL114" s="30"/>
      <c r="KGM114" s="61"/>
      <c r="KGN114" s="60"/>
      <c r="KGO114" s="60"/>
      <c r="KGP114" s="60"/>
      <c r="KGQ114" s="27"/>
      <c r="KGR114" s="61"/>
      <c r="KGS114" s="61"/>
      <c r="KGT114" s="61"/>
      <c r="KGU114" s="30"/>
      <c r="KGV114" s="30"/>
      <c r="KGW114" s="30"/>
      <c r="KGX114" s="61"/>
      <c r="KGY114" s="30"/>
      <c r="KGZ114" s="30"/>
      <c r="KHA114" s="30"/>
      <c r="KHB114" s="30"/>
      <c r="KHC114" s="61"/>
      <c r="KHD114" s="60"/>
      <c r="KHE114" s="60"/>
      <c r="KHF114" s="60"/>
      <c r="KHG114" s="27"/>
      <c r="KHH114" s="61"/>
      <c r="KHI114" s="61"/>
      <c r="KHJ114" s="61"/>
      <c r="KHK114" s="30"/>
      <c r="KHL114" s="30"/>
      <c r="KHM114" s="30"/>
      <c r="KHN114" s="61"/>
      <c r="KHO114" s="30"/>
      <c r="KHP114" s="30"/>
      <c r="KHQ114" s="30"/>
      <c r="KHR114" s="30"/>
      <c r="KHS114" s="61"/>
      <c r="KHT114" s="60"/>
      <c r="KHU114" s="60"/>
      <c r="KHV114" s="60"/>
      <c r="KHW114" s="27"/>
      <c r="KHX114" s="61"/>
      <c r="KHY114" s="61"/>
      <c r="KHZ114" s="61"/>
      <c r="KIA114" s="30"/>
      <c r="KIB114" s="30"/>
      <c r="KIC114" s="30"/>
      <c r="KID114" s="61"/>
      <c r="KIE114" s="30"/>
      <c r="KIF114" s="30"/>
      <c r="KIG114" s="30"/>
      <c r="KIH114" s="30"/>
      <c r="KII114" s="61"/>
      <c r="KIJ114" s="60"/>
      <c r="KIK114" s="60"/>
      <c r="KIL114" s="60"/>
      <c r="KIM114" s="27"/>
      <c r="KIN114" s="61"/>
      <c r="KIO114" s="61"/>
      <c r="KIP114" s="61"/>
      <c r="KIQ114" s="30"/>
      <c r="KIR114" s="30"/>
      <c r="KIS114" s="30"/>
      <c r="KIT114" s="61"/>
      <c r="KIU114" s="30"/>
      <c r="KIV114" s="30"/>
      <c r="KIW114" s="30"/>
      <c r="KIX114" s="30"/>
      <c r="KIY114" s="61"/>
      <c r="KIZ114" s="60"/>
      <c r="KJA114" s="60"/>
      <c r="KJB114" s="60"/>
      <c r="KJC114" s="27"/>
      <c r="KJD114" s="61"/>
      <c r="KJE114" s="61"/>
      <c r="KJF114" s="61"/>
      <c r="KJG114" s="30"/>
      <c r="KJH114" s="30"/>
      <c r="KJI114" s="30"/>
      <c r="KJJ114" s="61"/>
      <c r="KJK114" s="30"/>
      <c r="KJL114" s="30"/>
      <c r="KJM114" s="30"/>
      <c r="KJN114" s="30"/>
      <c r="KJO114" s="61"/>
      <c r="KJP114" s="60"/>
      <c r="KJQ114" s="60"/>
      <c r="KJR114" s="60"/>
      <c r="KJS114" s="27"/>
      <c r="KJT114" s="61"/>
      <c r="KJU114" s="61"/>
      <c r="KJV114" s="61"/>
      <c r="KJW114" s="30"/>
      <c r="KJX114" s="30"/>
      <c r="KJY114" s="30"/>
      <c r="KJZ114" s="61"/>
      <c r="KKA114" s="30"/>
      <c r="KKB114" s="30"/>
      <c r="KKC114" s="30"/>
      <c r="KKD114" s="30"/>
      <c r="KKE114" s="61"/>
      <c r="KKF114" s="60"/>
      <c r="KKG114" s="60"/>
      <c r="KKH114" s="60"/>
      <c r="KKI114" s="27"/>
      <c r="KKJ114" s="61"/>
      <c r="KKK114" s="61"/>
      <c r="KKL114" s="61"/>
      <c r="KKM114" s="30"/>
      <c r="KKN114" s="30"/>
      <c r="KKO114" s="30"/>
      <c r="KKP114" s="61"/>
      <c r="KKQ114" s="30"/>
      <c r="KKR114" s="30"/>
      <c r="KKS114" s="30"/>
      <c r="KKT114" s="30"/>
      <c r="KKU114" s="61"/>
      <c r="KKV114" s="60"/>
      <c r="KKW114" s="60"/>
      <c r="KKX114" s="60"/>
      <c r="KKY114" s="27"/>
      <c r="KKZ114" s="61"/>
      <c r="KLA114" s="61"/>
      <c r="KLB114" s="61"/>
      <c r="KLC114" s="30"/>
      <c r="KLD114" s="30"/>
      <c r="KLE114" s="30"/>
      <c r="KLF114" s="61"/>
      <c r="KLG114" s="30"/>
      <c r="KLH114" s="30"/>
      <c r="KLI114" s="30"/>
      <c r="KLJ114" s="30"/>
      <c r="KLK114" s="61"/>
      <c r="KLL114" s="60"/>
      <c r="KLM114" s="60"/>
      <c r="KLN114" s="60"/>
      <c r="KLO114" s="27"/>
      <c r="KLP114" s="61"/>
      <c r="KLQ114" s="61"/>
      <c r="KLR114" s="61"/>
      <c r="KLS114" s="30"/>
      <c r="KLT114" s="30"/>
      <c r="KLU114" s="30"/>
      <c r="KLV114" s="61"/>
      <c r="KLW114" s="30"/>
      <c r="KLX114" s="30"/>
      <c r="KLY114" s="30"/>
      <c r="KLZ114" s="30"/>
      <c r="KMA114" s="61"/>
      <c r="KMB114" s="60"/>
      <c r="KMC114" s="60"/>
      <c r="KMD114" s="60"/>
      <c r="KME114" s="27"/>
      <c r="KMF114" s="61"/>
      <c r="KMG114" s="61"/>
      <c r="KMH114" s="61"/>
      <c r="KMI114" s="30"/>
      <c r="KMJ114" s="30"/>
      <c r="KMK114" s="30"/>
      <c r="KML114" s="61"/>
      <c r="KMM114" s="30"/>
      <c r="KMN114" s="30"/>
      <c r="KMO114" s="30"/>
      <c r="KMP114" s="30"/>
      <c r="KMQ114" s="61"/>
      <c r="KMR114" s="60"/>
      <c r="KMS114" s="60"/>
      <c r="KMT114" s="60"/>
      <c r="KMU114" s="27"/>
      <c r="KMV114" s="61"/>
      <c r="KMW114" s="61"/>
      <c r="KMX114" s="61"/>
      <c r="KMY114" s="30"/>
      <c r="KMZ114" s="30"/>
      <c r="KNA114" s="30"/>
      <c r="KNB114" s="61"/>
      <c r="KNC114" s="30"/>
      <c r="KND114" s="30"/>
      <c r="KNE114" s="30"/>
      <c r="KNF114" s="30"/>
      <c r="KNG114" s="61"/>
      <c r="KNH114" s="60"/>
      <c r="KNI114" s="60"/>
      <c r="KNJ114" s="60"/>
      <c r="KNK114" s="27"/>
      <c r="KNL114" s="61"/>
      <c r="KNM114" s="61"/>
      <c r="KNN114" s="61"/>
      <c r="KNO114" s="30"/>
      <c r="KNP114" s="30"/>
      <c r="KNQ114" s="30"/>
      <c r="KNR114" s="61"/>
      <c r="KNS114" s="30"/>
      <c r="KNT114" s="30"/>
      <c r="KNU114" s="30"/>
      <c r="KNV114" s="30"/>
      <c r="KNW114" s="61"/>
      <c r="KNX114" s="60"/>
      <c r="KNY114" s="60"/>
      <c r="KNZ114" s="60"/>
      <c r="KOA114" s="27"/>
      <c r="KOB114" s="61"/>
      <c r="KOC114" s="61"/>
      <c r="KOD114" s="61"/>
      <c r="KOE114" s="30"/>
      <c r="KOF114" s="30"/>
      <c r="KOG114" s="30"/>
      <c r="KOH114" s="61"/>
      <c r="KOI114" s="30"/>
      <c r="KOJ114" s="30"/>
      <c r="KOK114" s="30"/>
      <c r="KOL114" s="30"/>
      <c r="KOM114" s="61"/>
      <c r="KON114" s="60"/>
      <c r="KOO114" s="60"/>
      <c r="KOP114" s="60"/>
      <c r="KOQ114" s="27"/>
      <c r="KOR114" s="61"/>
      <c r="KOS114" s="61"/>
      <c r="KOT114" s="61"/>
      <c r="KOU114" s="30"/>
      <c r="KOV114" s="30"/>
      <c r="KOW114" s="30"/>
      <c r="KOX114" s="61"/>
      <c r="KOY114" s="30"/>
      <c r="KOZ114" s="30"/>
      <c r="KPA114" s="30"/>
      <c r="KPB114" s="30"/>
      <c r="KPC114" s="61"/>
      <c r="KPD114" s="60"/>
      <c r="KPE114" s="60"/>
      <c r="KPF114" s="60"/>
      <c r="KPG114" s="27"/>
      <c r="KPH114" s="61"/>
      <c r="KPI114" s="61"/>
      <c r="KPJ114" s="61"/>
      <c r="KPK114" s="30"/>
      <c r="KPL114" s="30"/>
      <c r="KPM114" s="30"/>
      <c r="KPN114" s="61"/>
      <c r="KPO114" s="30"/>
      <c r="KPP114" s="30"/>
      <c r="KPQ114" s="30"/>
      <c r="KPR114" s="30"/>
      <c r="KPS114" s="61"/>
      <c r="KPT114" s="60"/>
      <c r="KPU114" s="60"/>
      <c r="KPV114" s="60"/>
      <c r="KPW114" s="27"/>
      <c r="KPX114" s="61"/>
      <c r="KPY114" s="61"/>
      <c r="KPZ114" s="61"/>
      <c r="KQA114" s="30"/>
      <c r="KQB114" s="30"/>
      <c r="KQC114" s="30"/>
      <c r="KQD114" s="61"/>
      <c r="KQE114" s="30"/>
      <c r="KQF114" s="30"/>
      <c r="KQG114" s="30"/>
      <c r="KQH114" s="30"/>
      <c r="KQI114" s="61"/>
      <c r="KQJ114" s="60"/>
      <c r="KQK114" s="60"/>
      <c r="KQL114" s="60"/>
      <c r="KQM114" s="27"/>
      <c r="KQN114" s="61"/>
      <c r="KQO114" s="61"/>
      <c r="KQP114" s="61"/>
      <c r="KQQ114" s="30"/>
      <c r="KQR114" s="30"/>
      <c r="KQS114" s="30"/>
      <c r="KQT114" s="61"/>
      <c r="KQU114" s="30"/>
      <c r="KQV114" s="30"/>
      <c r="KQW114" s="30"/>
      <c r="KQX114" s="30"/>
      <c r="KQY114" s="61"/>
      <c r="KQZ114" s="60"/>
      <c r="KRA114" s="60"/>
      <c r="KRB114" s="60"/>
      <c r="KRC114" s="27"/>
      <c r="KRD114" s="61"/>
      <c r="KRE114" s="61"/>
      <c r="KRF114" s="61"/>
      <c r="KRG114" s="30"/>
      <c r="KRH114" s="30"/>
      <c r="KRI114" s="30"/>
      <c r="KRJ114" s="61"/>
      <c r="KRK114" s="30"/>
      <c r="KRL114" s="30"/>
      <c r="KRM114" s="30"/>
      <c r="KRN114" s="30"/>
      <c r="KRO114" s="61"/>
      <c r="KRP114" s="60"/>
      <c r="KRQ114" s="60"/>
      <c r="KRR114" s="60"/>
      <c r="KRS114" s="27"/>
      <c r="KRT114" s="61"/>
      <c r="KRU114" s="61"/>
      <c r="KRV114" s="61"/>
      <c r="KRW114" s="30"/>
      <c r="KRX114" s="30"/>
      <c r="KRY114" s="30"/>
      <c r="KRZ114" s="61"/>
      <c r="KSA114" s="30"/>
      <c r="KSB114" s="30"/>
      <c r="KSC114" s="30"/>
      <c r="KSD114" s="30"/>
      <c r="KSE114" s="61"/>
      <c r="KSF114" s="60"/>
      <c r="KSG114" s="60"/>
      <c r="KSH114" s="60"/>
      <c r="KSI114" s="27"/>
      <c r="KSJ114" s="61"/>
      <c r="KSK114" s="61"/>
      <c r="KSL114" s="61"/>
      <c r="KSM114" s="30"/>
      <c r="KSN114" s="30"/>
      <c r="KSO114" s="30"/>
      <c r="KSP114" s="61"/>
      <c r="KSQ114" s="30"/>
      <c r="KSR114" s="30"/>
      <c r="KSS114" s="30"/>
      <c r="KST114" s="30"/>
      <c r="KSU114" s="61"/>
      <c r="KSV114" s="60"/>
      <c r="KSW114" s="60"/>
      <c r="KSX114" s="60"/>
      <c r="KSY114" s="27"/>
      <c r="KSZ114" s="61"/>
      <c r="KTA114" s="61"/>
      <c r="KTB114" s="61"/>
      <c r="KTC114" s="30"/>
      <c r="KTD114" s="30"/>
      <c r="KTE114" s="30"/>
      <c r="KTF114" s="61"/>
      <c r="KTG114" s="30"/>
      <c r="KTH114" s="30"/>
      <c r="KTI114" s="30"/>
      <c r="KTJ114" s="30"/>
      <c r="KTK114" s="61"/>
      <c r="KTL114" s="60"/>
      <c r="KTM114" s="60"/>
      <c r="KTN114" s="60"/>
      <c r="KTO114" s="27"/>
      <c r="KTP114" s="61"/>
      <c r="KTQ114" s="61"/>
      <c r="KTR114" s="61"/>
      <c r="KTS114" s="30"/>
      <c r="KTT114" s="30"/>
      <c r="KTU114" s="30"/>
      <c r="KTV114" s="61"/>
      <c r="KTW114" s="30"/>
      <c r="KTX114" s="30"/>
      <c r="KTY114" s="30"/>
      <c r="KTZ114" s="30"/>
      <c r="KUA114" s="61"/>
      <c r="KUB114" s="60"/>
      <c r="KUC114" s="60"/>
      <c r="KUD114" s="60"/>
      <c r="KUE114" s="27"/>
      <c r="KUF114" s="61"/>
      <c r="KUG114" s="61"/>
      <c r="KUH114" s="61"/>
      <c r="KUI114" s="30"/>
      <c r="KUJ114" s="30"/>
      <c r="KUK114" s="30"/>
      <c r="KUL114" s="61"/>
      <c r="KUM114" s="30"/>
      <c r="KUN114" s="30"/>
      <c r="KUO114" s="30"/>
      <c r="KUP114" s="30"/>
      <c r="KUQ114" s="61"/>
      <c r="KUR114" s="60"/>
      <c r="KUS114" s="60"/>
      <c r="KUT114" s="60"/>
      <c r="KUU114" s="27"/>
      <c r="KUV114" s="61"/>
      <c r="KUW114" s="61"/>
      <c r="KUX114" s="61"/>
      <c r="KUY114" s="30"/>
      <c r="KUZ114" s="30"/>
      <c r="KVA114" s="30"/>
      <c r="KVB114" s="61"/>
      <c r="KVC114" s="30"/>
      <c r="KVD114" s="30"/>
      <c r="KVE114" s="30"/>
      <c r="KVF114" s="30"/>
      <c r="KVG114" s="61"/>
      <c r="KVH114" s="60"/>
      <c r="KVI114" s="60"/>
      <c r="KVJ114" s="60"/>
      <c r="KVK114" s="27"/>
      <c r="KVL114" s="61"/>
      <c r="KVM114" s="61"/>
      <c r="KVN114" s="61"/>
      <c r="KVO114" s="30"/>
      <c r="KVP114" s="30"/>
      <c r="KVQ114" s="30"/>
      <c r="KVR114" s="61"/>
      <c r="KVS114" s="30"/>
      <c r="KVT114" s="30"/>
      <c r="KVU114" s="30"/>
      <c r="KVV114" s="30"/>
      <c r="KVW114" s="61"/>
      <c r="KVX114" s="60"/>
      <c r="KVY114" s="60"/>
      <c r="KVZ114" s="60"/>
      <c r="KWA114" s="27"/>
      <c r="KWB114" s="61"/>
      <c r="KWC114" s="61"/>
      <c r="KWD114" s="61"/>
      <c r="KWE114" s="30"/>
      <c r="KWF114" s="30"/>
      <c r="KWG114" s="30"/>
      <c r="KWH114" s="61"/>
      <c r="KWI114" s="30"/>
      <c r="KWJ114" s="30"/>
      <c r="KWK114" s="30"/>
      <c r="KWL114" s="30"/>
      <c r="KWM114" s="61"/>
      <c r="KWN114" s="60"/>
      <c r="KWO114" s="60"/>
      <c r="KWP114" s="60"/>
      <c r="KWQ114" s="27"/>
      <c r="KWR114" s="61"/>
      <c r="KWS114" s="61"/>
      <c r="KWT114" s="61"/>
      <c r="KWU114" s="30"/>
      <c r="KWV114" s="30"/>
      <c r="KWW114" s="30"/>
      <c r="KWX114" s="61"/>
      <c r="KWY114" s="30"/>
      <c r="KWZ114" s="30"/>
      <c r="KXA114" s="30"/>
      <c r="KXB114" s="30"/>
      <c r="KXC114" s="61"/>
      <c r="KXD114" s="60"/>
      <c r="KXE114" s="60"/>
      <c r="KXF114" s="60"/>
      <c r="KXG114" s="27"/>
      <c r="KXH114" s="61"/>
      <c r="KXI114" s="61"/>
      <c r="KXJ114" s="61"/>
      <c r="KXK114" s="30"/>
      <c r="KXL114" s="30"/>
      <c r="KXM114" s="30"/>
      <c r="KXN114" s="61"/>
      <c r="KXO114" s="30"/>
      <c r="KXP114" s="30"/>
      <c r="KXQ114" s="30"/>
      <c r="KXR114" s="30"/>
      <c r="KXS114" s="61"/>
      <c r="KXT114" s="60"/>
      <c r="KXU114" s="60"/>
      <c r="KXV114" s="60"/>
      <c r="KXW114" s="27"/>
      <c r="KXX114" s="61"/>
      <c r="KXY114" s="61"/>
      <c r="KXZ114" s="61"/>
      <c r="KYA114" s="30"/>
      <c r="KYB114" s="30"/>
      <c r="KYC114" s="30"/>
      <c r="KYD114" s="61"/>
      <c r="KYE114" s="30"/>
      <c r="KYF114" s="30"/>
      <c r="KYG114" s="30"/>
      <c r="KYH114" s="30"/>
      <c r="KYI114" s="61"/>
      <c r="KYJ114" s="60"/>
      <c r="KYK114" s="60"/>
      <c r="KYL114" s="60"/>
      <c r="KYM114" s="27"/>
      <c r="KYN114" s="61"/>
      <c r="KYO114" s="61"/>
      <c r="KYP114" s="61"/>
      <c r="KYQ114" s="30"/>
      <c r="KYR114" s="30"/>
      <c r="KYS114" s="30"/>
      <c r="KYT114" s="61"/>
      <c r="KYU114" s="30"/>
      <c r="KYV114" s="30"/>
      <c r="KYW114" s="30"/>
      <c r="KYX114" s="30"/>
      <c r="KYY114" s="61"/>
      <c r="KYZ114" s="60"/>
      <c r="KZA114" s="60"/>
      <c r="KZB114" s="60"/>
      <c r="KZC114" s="27"/>
      <c r="KZD114" s="61"/>
      <c r="KZE114" s="61"/>
      <c r="KZF114" s="61"/>
      <c r="KZG114" s="30"/>
      <c r="KZH114" s="30"/>
      <c r="KZI114" s="30"/>
      <c r="KZJ114" s="61"/>
      <c r="KZK114" s="30"/>
      <c r="KZL114" s="30"/>
      <c r="KZM114" s="30"/>
      <c r="KZN114" s="30"/>
      <c r="KZO114" s="61"/>
      <c r="KZP114" s="60"/>
      <c r="KZQ114" s="60"/>
      <c r="KZR114" s="60"/>
      <c r="KZS114" s="27"/>
      <c r="KZT114" s="61"/>
      <c r="KZU114" s="61"/>
      <c r="KZV114" s="61"/>
      <c r="KZW114" s="30"/>
      <c r="KZX114" s="30"/>
      <c r="KZY114" s="30"/>
      <c r="KZZ114" s="61"/>
      <c r="LAA114" s="30"/>
      <c r="LAB114" s="30"/>
      <c r="LAC114" s="30"/>
      <c r="LAD114" s="30"/>
      <c r="LAE114" s="61"/>
      <c r="LAF114" s="60"/>
      <c r="LAG114" s="60"/>
      <c r="LAH114" s="60"/>
      <c r="LAI114" s="27"/>
      <c r="LAJ114" s="61"/>
      <c r="LAK114" s="61"/>
      <c r="LAL114" s="61"/>
      <c r="LAM114" s="30"/>
      <c r="LAN114" s="30"/>
      <c r="LAO114" s="30"/>
      <c r="LAP114" s="61"/>
      <c r="LAQ114" s="30"/>
      <c r="LAR114" s="30"/>
      <c r="LAS114" s="30"/>
      <c r="LAT114" s="30"/>
      <c r="LAU114" s="61"/>
      <c r="LAV114" s="60"/>
      <c r="LAW114" s="60"/>
      <c r="LAX114" s="60"/>
      <c r="LAY114" s="27"/>
      <c r="LAZ114" s="61"/>
      <c r="LBA114" s="61"/>
      <c r="LBB114" s="61"/>
      <c r="LBC114" s="30"/>
      <c r="LBD114" s="30"/>
      <c r="LBE114" s="30"/>
      <c r="LBF114" s="61"/>
      <c r="LBG114" s="30"/>
      <c r="LBH114" s="30"/>
      <c r="LBI114" s="30"/>
      <c r="LBJ114" s="30"/>
      <c r="LBK114" s="61"/>
      <c r="LBL114" s="60"/>
      <c r="LBM114" s="60"/>
      <c r="LBN114" s="60"/>
      <c r="LBO114" s="27"/>
      <c r="LBP114" s="61"/>
      <c r="LBQ114" s="61"/>
      <c r="LBR114" s="61"/>
      <c r="LBS114" s="30"/>
      <c r="LBT114" s="30"/>
      <c r="LBU114" s="30"/>
      <c r="LBV114" s="61"/>
      <c r="LBW114" s="30"/>
      <c r="LBX114" s="30"/>
      <c r="LBY114" s="30"/>
      <c r="LBZ114" s="30"/>
      <c r="LCA114" s="61"/>
      <c r="LCB114" s="60"/>
      <c r="LCC114" s="60"/>
      <c r="LCD114" s="60"/>
      <c r="LCE114" s="27"/>
      <c r="LCF114" s="61"/>
      <c r="LCG114" s="61"/>
      <c r="LCH114" s="61"/>
      <c r="LCI114" s="30"/>
      <c r="LCJ114" s="30"/>
      <c r="LCK114" s="30"/>
      <c r="LCL114" s="61"/>
      <c r="LCM114" s="30"/>
      <c r="LCN114" s="30"/>
      <c r="LCO114" s="30"/>
      <c r="LCP114" s="30"/>
      <c r="LCQ114" s="61"/>
      <c r="LCR114" s="60"/>
      <c r="LCS114" s="60"/>
      <c r="LCT114" s="60"/>
      <c r="LCU114" s="27"/>
      <c r="LCV114" s="61"/>
      <c r="LCW114" s="61"/>
      <c r="LCX114" s="61"/>
      <c r="LCY114" s="30"/>
      <c r="LCZ114" s="30"/>
      <c r="LDA114" s="30"/>
      <c r="LDB114" s="61"/>
      <c r="LDC114" s="30"/>
      <c r="LDD114" s="30"/>
      <c r="LDE114" s="30"/>
      <c r="LDF114" s="30"/>
      <c r="LDG114" s="61"/>
      <c r="LDH114" s="60"/>
      <c r="LDI114" s="60"/>
      <c r="LDJ114" s="60"/>
      <c r="LDK114" s="27"/>
      <c r="LDL114" s="61"/>
      <c r="LDM114" s="61"/>
      <c r="LDN114" s="61"/>
      <c r="LDO114" s="30"/>
      <c r="LDP114" s="30"/>
      <c r="LDQ114" s="30"/>
      <c r="LDR114" s="61"/>
      <c r="LDS114" s="30"/>
      <c r="LDT114" s="30"/>
      <c r="LDU114" s="30"/>
      <c r="LDV114" s="30"/>
      <c r="LDW114" s="61"/>
      <c r="LDX114" s="60"/>
      <c r="LDY114" s="60"/>
      <c r="LDZ114" s="60"/>
      <c r="LEA114" s="27"/>
      <c r="LEB114" s="61"/>
      <c r="LEC114" s="61"/>
      <c r="LED114" s="61"/>
      <c r="LEE114" s="30"/>
      <c r="LEF114" s="30"/>
      <c r="LEG114" s="30"/>
      <c r="LEH114" s="61"/>
      <c r="LEI114" s="30"/>
      <c r="LEJ114" s="30"/>
      <c r="LEK114" s="30"/>
      <c r="LEL114" s="30"/>
      <c r="LEM114" s="61"/>
      <c r="LEN114" s="60"/>
      <c r="LEO114" s="60"/>
      <c r="LEP114" s="60"/>
      <c r="LEQ114" s="27"/>
      <c r="LER114" s="61"/>
      <c r="LES114" s="61"/>
      <c r="LET114" s="61"/>
      <c r="LEU114" s="30"/>
      <c r="LEV114" s="30"/>
      <c r="LEW114" s="30"/>
      <c r="LEX114" s="61"/>
      <c r="LEY114" s="30"/>
      <c r="LEZ114" s="30"/>
      <c r="LFA114" s="30"/>
      <c r="LFB114" s="30"/>
      <c r="LFC114" s="61"/>
      <c r="LFD114" s="60"/>
      <c r="LFE114" s="60"/>
      <c r="LFF114" s="60"/>
      <c r="LFG114" s="27"/>
      <c r="LFH114" s="61"/>
      <c r="LFI114" s="61"/>
      <c r="LFJ114" s="61"/>
      <c r="LFK114" s="30"/>
      <c r="LFL114" s="30"/>
      <c r="LFM114" s="30"/>
      <c r="LFN114" s="61"/>
      <c r="LFO114" s="30"/>
      <c r="LFP114" s="30"/>
      <c r="LFQ114" s="30"/>
      <c r="LFR114" s="30"/>
      <c r="LFS114" s="61"/>
      <c r="LFT114" s="60"/>
      <c r="LFU114" s="60"/>
      <c r="LFV114" s="60"/>
      <c r="LFW114" s="27"/>
      <c r="LFX114" s="61"/>
      <c r="LFY114" s="61"/>
      <c r="LFZ114" s="61"/>
      <c r="LGA114" s="30"/>
      <c r="LGB114" s="30"/>
      <c r="LGC114" s="30"/>
      <c r="LGD114" s="61"/>
      <c r="LGE114" s="30"/>
      <c r="LGF114" s="30"/>
      <c r="LGG114" s="30"/>
      <c r="LGH114" s="30"/>
      <c r="LGI114" s="61"/>
      <c r="LGJ114" s="60"/>
      <c r="LGK114" s="60"/>
      <c r="LGL114" s="60"/>
      <c r="LGM114" s="27"/>
      <c r="LGN114" s="61"/>
      <c r="LGO114" s="61"/>
      <c r="LGP114" s="61"/>
      <c r="LGQ114" s="30"/>
      <c r="LGR114" s="30"/>
      <c r="LGS114" s="30"/>
      <c r="LGT114" s="61"/>
      <c r="LGU114" s="30"/>
      <c r="LGV114" s="30"/>
      <c r="LGW114" s="30"/>
      <c r="LGX114" s="30"/>
      <c r="LGY114" s="61"/>
      <c r="LGZ114" s="60"/>
      <c r="LHA114" s="60"/>
      <c r="LHB114" s="60"/>
      <c r="LHC114" s="27"/>
      <c r="LHD114" s="61"/>
      <c r="LHE114" s="61"/>
      <c r="LHF114" s="61"/>
      <c r="LHG114" s="30"/>
      <c r="LHH114" s="30"/>
      <c r="LHI114" s="30"/>
      <c r="LHJ114" s="61"/>
      <c r="LHK114" s="30"/>
      <c r="LHL114" s="30"/>
      <c r="LHM114" s="30"/>
      <c r="LHN114" s="30"/>
      <c r="LHO114" s="61"/>
      <c r="LHP114" s="60"/>
      <c r="LHQ114" s="60"/>
      <c r="LHR114" s="60"/>
      <c r="LHS114" s="27"/>
      <c r="LHT114" s="61"/>
      <c r="LHU114" s="61"/>
      <c r="LHV114" s="61"/>
      <c r="LHW114" s="30"/>
      <c r="LHX114" s="30"/>
      <c r="LHY114" s="30"/>
      <c r="LHZ114" s="61"/>
      <c r="LIA114" s="30"/>
      <c r="LIB114" s="30"/>
      <c r="LIC114" s="30"/>
      <c r="LID114" s="30"/>
      <c r="LIE114" s="61"/>
      <c r="LIF114" s="60"/>
      <c r="LIG114" s="60"/>
      <c r="LIH114" s="60"/>
      <c r="LII114" s="27"/>
      <c r="LIJ114" s="61"/>
      <c r="LIK114" s="61"/>
      <c r="LIL114" s="61"/>
      <c r="LIM114" s="30"/>
      <c r="LIN114" s="30"/>
      <c r="LIO114" s="30"/>
      <c r="LIP114" s="61"/>
      <c r="LIQ114" s="30"/>
      <c r="LIR114" s="30"/>
      <c r="LIS114" s="30"/>
      <c r="LIT114" s="30"/>
      <c r="LIU114" s="61"/>
      <c r="LIV114" s="60"/>
      <c r="LIW114" s="60"/>
      <c r="LIX114" s="60"/>
      <c r="LIY114" s="27"/>
      <c r="LIZ114" s="61"/>
      <c r="LJA114" s="61"/>
      <c r="LJB114" s="61"/>
      <c r="LJC114" s="30"/>
      <c r="LJD114" s="30"/>
      <c r="LJE114" s="30"/>
      <c r="LJF114" s="61"/>
      <c r="LJG114" s="30"/>
      <c r="LJH114" s="30"/>
      <c r="LJI114" s="30"/>
      <c r="LJJ114" s="30"/>
      <c r="LJK114" s="61"/>
      <c r="LJL114" s="60"/>
      <c r="LJM114" s="60"/>
      <c r="LJN114" s="60"/>
      <c r="LJO114" s="27"/>
      <c r="LJP114" s="61"/>
      <c r="LJQ114" s="61"/>
      <c r="LJR114" s="61"/>
      <c r="LJS114" s="30"/>
      <c r="LJT114" s="30"/>
      <c r="LJU114" s="30"/>
      <c r="LJV114" s="61"/>
      <c r="LJW114" s="30"/>
      <c r="LJX114" s="30"/>
      <c r="LJY114" s="30"/>
      <c r="LJZ114" s="30"/>
      <c r="LKA114" s="61"/>
      <c r="LKB114" s="60"/>
      <c r="LKC114" s="60"/>
      <c r="LKD114" s="60"/>
      <c r="LKE114" s="27"/>
      <c r="LKF114" s="61"/>
      <c r="LKG114" s="61"/>
      <c r="LKH114" s="61"/>
      <c r="LKI114" s="30"/>
      <c r="LKJ114" s="30"/>
      <c r="LKK114" s="30"/>
      <c r="LKL114" s="61"/>
      <c r="LKM114" s="30"/>
      <c r="LKN114" s="30"/>
      <c r="LKO114" s="30"/>
      <c r="LKP114" s="30"/>
      <c r="LKQ114" s="61"/>
      <c r="LKR114" s="60"/>
      <c r="LKS114" s="60"/>
      <c r="LKT114" s="60"/>
      <c r="LKU114" s="27"/>
      <c r="LKV114" s="61"/>
      <c r="LKW114" s="61"/>
      <c r="LKX114" s="61"/>
      <c r="LKY114" s="30"/>
      <c r="LKZ114" s="30"/>
      <c r="LLA114" s="30"/>
      <c r="LLB114" s="61"/>
      <c r="LLC114" s="30"/>
      <c r="LLD114" s="30"/>
      <c r="LLE114" s="30"/>
      <c r="LLF114" s="30"/>
      <c r="LLG114" s="61"/>
      <c r="LLH114" s="60"/>
      <c r="LLI114" s="60"/>
      <c r="LLJ114" s="60"/>
      <c r="LLK114" s="27"/>
      <c r="LLL114" s="61"/>
      <c r="LLM114" s="61"/>
      <c r="LLN114" s="61"/>
      <c r="LLO114" s="30"/>
      <c r="LLP114" s="30"/>
      <c r="LLQ114" s="30"/>
      <c r="LLR114" s="61"/>
      <c r="LLS114" s="30"/>
      <c r="LLT114" s="30"/>
      <c r="LLU114" s="30"/>
      <c r="LLV114" s="30"/>
      <c r="LLW114" s="61"/>
      <c r="LLX114" s="60"/>
      <c r="LLY114" s="60"/>
      <c r="LLZ114" s="60"/>
      <c r="LMA114" s="27"/>
      <c r="LMB114" s="61"/>
      <c r="LMC114" s="61"/>
      <c r="LMD114" s="61"/>
      <c r="LME114" s="30"/>
      <c r="LMF114" s="30"/>
      <c r="LMG114" s="30"/>
      <c r="LMH114" s="61"/>
      <c r="LMI114" s="30"/>
      <c r="LMJ114" s="30"/>
      <c r="LMK114" s="30"/>
      <c r="LML114" s="30"/>
      <c r="LMM114" s="61"/>
      <c r="LMN114" s="60"/>
      <c r="LMO114" s="60"/>
      <c r="LMP114" s="60"/>
      <c r="LMQ114" s="27"/>
      <c r="LMR114" s="61"/>
      <c r="LMS114" s="61"/>
      <c r="LMT114" s="61"/>
      <c r="LMU114" s="30"/>
      <c r="LMV114" s="30"/>
      <c r="LMW114" s="30"/>
      <c r="LMX114" s="61"/>
      <c r="LMY114" s="30"/>
      <c r="LMZ114" s="30"/>
      <c r="LNA114" s="30"/>
      <c r="LNB114" s="30"/>
      <c r="LNC114" s="61"/>
      <c r="LND114" s="60"/>
      <c r="LNE114" s="60"/>
      <c r="LNF114" s="60"/>
      <c r="LNG114" s="27"/>
      <c r="LNH114" s="61"/>
      <c r="LNI114" s="61"/>
      <c r="LNJ114" s="61"/>
      <c r="LNK114" s="30"/>
      <c r="LNL114" s="30"/>
      <c r="LNM114" s="30"/>
      <c r="LNN114" s="61"/>
      <c r="LNO114" s="30"/>
      <c r="LNP114" s="30"/>
      <c r="LNQ114" s="30"/>
      <c r="LNR114" s="30"/>
      <c r="LNS114" s="61"/>
      <c r="LNT114" s="60"/>
      <c r="LNU114" s="60"/>
      <c r="LNV114" s="60"/>
      <c r="LNW114" s="27"/>
      <c r="LNX114" s="61"/>
      <c r="LNY114" s="61"/>
      <c r="LNZ114" s="61"/>
      <c r="LOA114" s="30"/>
      <c r="LOB114" s="30"/>
      <c r="LOC114" s="30"/>
      <c r="LOD114" s="61"/>
      <c r="LOE114" s="30"/>
      <c r="LOF114" s="30"/>
      <c r="LOG114" s="30"/>
      <c r="LOH114" s="30"/>
      <c r="LOI114" s="61"/>
      <c r="LOJ114" s="60"/>
      <c r="LOK114" s="60"/>
      <c r="LOL114" s="60"/>
      <c r="LOM114" s="27"/>
      <c r="LON114" s="61"/>
      <c r="LOO114" s="61"/>
      <c r="LOP114" s="61"/>
      <c r="LOQ114" s="30"/>
      <c r="LOR114" s="30"/>
      <c r="LOS114" s="30"/>
      <c r="LOT114" s="61"/>
      <c r="LOU114" s="30"/>
      <c r="LOV114" s="30"/>
      <c r="LOW114" s="30"/>
      <c r="LOX114" s="30"/>
      <c r="LOY114" s="61"/>
      <c r="LOZ114" s="60"/>
      <c r="LPA114" s="60"/>
      <c r="LPB114" s="60"/>
      <c r="LPC114" s="27"/>
      <c r="LPD114" s="61"/>
      <c r="LPE114" s="61"/>
      <c r="LPF114" s="61"/>
      <c r="LPG114" s="30"/>
      <c r="LPH114" s="30"/>
      <c r="LPI114" s="30"/>
      <c r="LPJ114" s="61"/>
      <c r="LPK114" s="30"/>
      <c r="LPL114" s="30"/>
      <c r="LPM114" s="30"/>
      <c r="LPN114" s="30"/>
      <c r="LPO114" s="61"/>
      <c r="LPP114" s="60"/>
      <c r="LPQ114" s="60"/>
      <c r="LPR114" s="60"/>
      <c r="LPS114" s="27"/>
      <c r="LPT114" s="61"/>
      <c r="LPU114" s="61"/>
      <c r="LPV114" s="61"/>
      <c r="LPW114" s="30"/>
      <c r="LPX114" s="30"/>
      <c r="LPY114" s="30"/>
      <c r="LPZ114" s="61"/>
      <c r="LQA114" s="30"/>
      <c r="LQB114" s="30"/>
      <c r="LQC114" s="30"/>
      <c r="LQD114" s="30"/>
      <c r="LQE114" s="61"/>
      <c r="LQF114" s="60"/>
      <c r="LQG114" s="60"/>
      <c r="LQH114" s="60"/>
      <c r="LQI114" s="27"/>
      <c r="LQJ114" s="61"/>
      <c r="LQK114" s="61"/>
      <c r="LQL114" s="61"/>
      <c r="LQM114" s="30"/>
      <c r="LQN114" s="30"/>
      <c r="LQO114" s="30"/>
      <c r="LQP114" s="61"/>
      <c r="LQQ114" s="30"/>
      <c r="LQR114" s="30"/>
      <c r="LQS114" s="30"/>
      <c r="LQT114" s="30"/>
      <c r="LQU114" s="61"/>
      <c r="LQV114" s="60"/>
      <c r="LQW114" s="60"/>
      <c r="LQX114" s="60"/>
      <c r="LQY114" s="27"/>
      <c r="LQZ114" s="61"/>
      <c r="LRA114" s="61"/>
      <c r="LRB114" s="61"/>
      <c r="LRC114" s="30"/>
      <c r="LRD114" s="30"/>
      <c r="LRE114" s="30"/>
      <c r="LRF114" s="61"/>
      <c r="LRG114" s="30"/>
      <c r="LRH114" s="30"/>
      <c r="LRI114" s="30"/>
      <c r="LRJ114" s="30"/>
      <c r="LRK114" s="61"/>
      <c r="LRL114" s="60"/>
      <c r="LRM114" s="60"/>
      <c r="LRN114" s="60"/>
      <c r="LRO114" s="27"/>
      <c r="LRP114" s="61"/>
      <c r="LRQ114" s="61"/>
      <c r="LRR114" s="61"/>
      <c r="LRS114" s="30"/>
      <c r="LRT114" s="30"/>
      <c r="LRU114" s="30"/>
      <c r="LRV114" s="61"/>
      <c r="LRW114" s="30"/>
      <c r="LRX114" s="30"/>
      <c r="LRY114" s="30"/>
      <c r="LRZ114" s="30"/>
      <c r="LSA114" s="61"/>
      <c r="LSB114" s="60"/>
      <c r="LSC114" s="60"/>
      <c r="LSD114" s="60"/>
      <c r="LSE114" s="27"/>
      <c r="LSF114" s="61"/>
      <c r="LSG114" s="61"/>
      <c r="LSH114" s="61"/>
      <c r="LSI114" s="30"/>
      <c r="LSJ114" s="30"/>
      <c r="LSK114" s="30"/>
      <c r="LSL114" s="61"/>
      <c r="LSM114" s="30"/>
      <c r="LSN114" s="30"/>
      <c r="LSO114" s="30"/>
      <c r="LSP114" s="30"/>
      <c r="LSQ114" s="61"/>
      <c r="LSR114" s="60"/>
      <c r="LSS114" s="60"/>
      <c r="LST114" s="60"/>
      <c r="LSU114" s="27"/>
      <c r="LSV114" s="61"/>
      <c r="LSW114" s="61"/>
      <c r="LSX114" s="61"/>
      <c r="LSY114" s="30"/>
      <c r="LSZ114" s="30"/>
      <c r="LTA114" s="30"/>
      <c r="LTB114" s="61"/>
      <c r="LTC114" s="30"/>
      <c r="LTD114" s="30"/>
      <c r="LTE114" s="30"/>
      <c r="LTF114" s="30"/>
      <c r="LTG114" s="61"/>
      <c r="LTH114" s="60"/>
      <c r="LTI114" s="60"/>
      <c r="LTJ114" s="60"/>
      <c r="LTK114" s="27"/>
      <c r="LTL114" s="61"/>
      <c r="LTM114" s="61"/>
      <c r="LTN114" s="61"/>
      <c r="LTO114" s="30"/>
      <c r="LTP114" s="30"/>
      <c r="LTQ114" s="30"/>
      <c r="LTR114" s="61"/>
      <c r="LTS114" s="30"/>
      <c r="LTT114" s="30"/>
      <c r="LTU114" s="30"/>
      <c r="LTV114" s="30"/>
      <c r="LTW114" s="61"/>
      <c r="LTX114" s="60"/>
      <c r="LTY114" s="60"/>
      <c r="LTZ114" s="60"/>
      <c r="LUA114" s="27"/>
      <c r="LUB114" s="61"/>
      <c r="LUC114" s="61"/>
      <c r="LUD114" s="61"/>
      <c r="LUE114" s="30"/>
      <c r="LUF114" s="30"/>
      <c r="LUG114" s="30"/>
      <c r="LUH114" s="61"/>
      <c r="LUI114" s="30"/>
      <c r="LUJ114" s="30"/>
      <c r="LUK114" s="30"/>
      <c r="LUL114" s="30"/>
      <c r="LUM114" s="61"/>
      <c r="LUN114" s="60"/>
      <c r="LUO114" s="60"/>
      <c r="LUP114" s="60"/>
      <c r="LUQ114" s="27"/>
      <c r="LUR114" s="61"/>
      <c r="LUS114" s="61"/>
      <c r="LUT114" s="61"/>
      <c r="LUU114" s="30"/>
      <c r="LUV114" s="30"/>
      <c r="LUW114" s="30"/>
      <c r="LUX114" s="61"/>
      <c r="LUY114" s="30"/>
      <c r="LUZ114" s="30"/>
      <c r="LVA114" s="30"/>
      <c r="LVB114" s="30"/>
      <c r="LVC114" s="61"/>
      <c r="LVD114" s="60"/>
      <c r="LVE114" s="60"/>
      <c r="LVF114" s="60"/>
      <c r="LVG114" s="27"/>
      <c r="LVH114" s="61"/>
      <c r="LVI114" s="61"/>
      <c r="LVJ114" s="61"/>
      <c r="LVK114" s="30"/>
      <c r="LVL114" s="30"/>
      <c r="LVM114" s="30"/>
      <c r="LVN114" s="61"/>
      <c r="LVO114" s="30"/>
      <c r="LVP114" s="30"/>
      <c r="LVQ114" s="30"/>
      <c r="LVR114" s="30"/>
      <c r="LVS114" s="61"/>
      <c r="LVT114" s="60"/>
      <c r="LVU114" s="60"/>
      <c r="LVV114" s="60"/>
      <c r="LVW114" s="27"/>
      <c r="LVX114" s="61"/>
      <c r="LVY114" s="61"/>
      <c r="LVZ114" s="61"/>
      <c r="LWA114" s="30"/>
      <c r="LWB114" s="30"/>
      <c r="LWC114" s="30"/>
      <c r="LWD114" s="61"/>
      <c r="LWE114" s="30"/>
      <c r="LWF114" s="30"/>
      <c r="LWG114" s="30"/>
      <c r="LWH114" s="30"/>
      <c r="LWI114" s="61"/>
      <c r="LWJ114" s="60"/>
      <c r="LWK114" s="60"/>
      <c r="LWL114" s="60"/>
      <c r="LWM114" s="27"/>
      <c r="LWN114" s="61"/>
      <c r="LWO114" s="61"/>
      <c r="LWP114" s="61"/>
      <c r="LWQ114" s="30"/>
      <c r="LWR114" s="30"/>
      <c r="LWS114" s="30"/>
      <c r="LWT114" s="61"/>
      <c r="LWU114" s="30"/>
      <c r="LWV114" s="30"/>
      <c r="LWW114" s="30"/>
      <c r="LWX114" s="30"/>
      <c r="LWY114" s="61"/>
      <c r="LWZ114" s="60"/>
      <c r="LXA114" s="60"/>
      <c r="LXB114" s="60"/>
      <c r="LXC114" s="27"/>
      <c r="LXD114" s="61"/>
      <c r="LXE114" s="61"/>
      <c r="LXF114" s="61"/>
      <c r="LXG114" s="30"/>
      <c r="LXH114" s="30"/>
      <c r="LXI114" s="30"/>
      <c r="LXJ114" s="61"/>
      <c r="LXK114" s="30"/>
      <c r="LXL114" s="30"/>
      <c r="LXM114" s="30"/>
      <c r="LXN114" s="30"/>
      <c r="LXO114" s="61"/>
      <c r="LXP114" s="60"/>
      <c r="LXQ114" s="60"/>
      <c r="LXR114" s="60"/>
      <c r="LXS114" s="27"/>
      <c r="LXT114" s="61"/>
      <c r="LXU114" s="61"/>
      <c r="LXV114" s="61"/>
      <c r="LXW114" s="30"/>
      <c r="LXX114" s="30"/>
      <c r="LXY114" s="30"/>
      <c r="LXZ114" s="61"/>
      <c r="LYA114" s="30"/>
      <c r="LYB114" s="30"/>
      <c r="LYC114" s="30"/>
      <c r="LYD114" s="30"/>
      <c r="LYE114" s="61"/>
      <c r="LYF114" s="60"/>
      <c r="LYG114" s="60"/>
      <c r="LYH114" s="60"/>
      <c r="LYI114" s="27"/>
      <c r="LYJ114" s="61"/>
      <c r="LYK114" s="61"/>
      <c r="LYL114" s="61"/>
      <c r="LYM114" s="30"/>
      <c r="LYN114" s="30"/>
      <c r="LYO114" s="30"/>
      <c r="LYP114" s="61"/>
      <c r="LYQ114" s="30"/>
      <c r="LYR114" s="30"/>
      <c r="LYS114" s="30"/>
      <c r="LYT114" s="30"/>
      <c r="LYU114" s="61"/>
      <c r="LYV114" s="60"/>
      <c r="LYW114" s="60"/>
      <c r="LYX114" s="60"/>
      <c r="LYY114" s="27"/>
      <c r="LYZ114" s="61"/>
      <c r="LZA114" s="61"/>
      <c r="LZB114" s="61"/>
      <c r="LZC114" s="30"/>
      <c r="LZD114" s="30"/>
      <c r="LZE114" s="30"/>
      <c r="LZF114" s="61"/>
      <c r="LZG114" s="30"/>
      <c r="LZH114" s="30"/>
      <c r="LZI114" s="30"/>
      <c r="LZJ114" s="30"/>
      <c r="LZK114" s="61"/>
      <c r="LZL114" s="60"/>
      <c r="LZM114" s="60"/>
      <c r="LZN114" s="60"/>
      <c r="LZO114" s="27"/>
      <c r="LZP114" s="61"/>
      <c r="LZQ114" s="61"/>
      <c r="LZR114" s="61"/>
      <c r="LZS114" s="30"/>
      <c r="LZT114" s="30"/>
      <c r="LZU114" s="30"/>
      <c r="LZV114" s="61"/>
      <c r="LZW114" s="30"/>
      <c r="LZX114" s="30"/>
      <c r="LZY114" s="30"/>
      <c r="LZZ114" s="30"/>
      <c r="MAA114" s="61"/>
      <c r="MAB114" s="60"/>
      <c r="MAC114" s="60"/>
      <c r="MAD114" s="60"/>
      <c r="MAE114" s="27"/>
      <c r="MAF114" s="61"/>
      <c r="MAG114" s="61"/>
      <c r="MAH114" s="61"/>
      <c r="MAI114" s="30"/>
      <c r="MAJ114" s="30"/>
      <c r="MAK114" s="30"/>
      <c r="MAL114" s="61"/>
      <c r="MAM114" s="30"/>
      <c r="MAN114" s="30"/>
      <c r="MAO114" s="30"/>
      <c r="MAP114" s="30"/>
      <c r="MAQ114" s="61"/>
      <c r="MAR114" s="60"/>
      <c r="MAS114" s="60"/>
      <c r="MAT114" s="60"/>
      <c r="MAU114" s="27"/>
      <c r="MAV114" s="61"/>
      <c r="MAW114" s="61"/>
      <c r="MAX114" s="61"/>
      <c r="MAY114" s="30"/>
      <c r="MAZ114" s="30"/>
      <c r="MBA114" s="30"/>
      <c r="MBB114" s="61"/>
      <c r="MBC114" s="30"/>
      <c r="MBD114" s="30"/>
      <c r="MBE114" s="30"/>
      <c r="MBF114" s="30"/>
      <c r="MBG114" s="61"/>
      <c r="MBH114" s="60"/>
      <c r="MBI114" s="60"/>
      <c r="MBJ114" s="60"/>
      <c r="MBK114" s="27"/>
      <c r="MBL114" s="61"/>
      <c r="MBM114" s="61"/>
      <c r="MBN114" s="61"/>
      <c r="MBO114" s="30"/>
      <c r="MBP114" s="30"/>
      <c r="MBQ114" s="30"/>
      <c r="MBR114" s="61"/>
      <c r="MBS114" s="30"/>
      <c r="MBT114" s="30"/>
      <c r="MBU114" s="30"/>
      <c r="MBV114" s="30"/>
      <c r="MBW114" s="61"/>
      <c r="MBX114" s="60"/>
      <c r="MBY114" s="60"/>
      <c r="MBZ114" s="60"/>
      <c r="MCA114" s="27"/>
      <c r="MCB114" s="61"/>
      <c r="MCC114" s="61"/>
      <c r="MCD114" s="61"/>
      <c r="MCE114" s="30"/>
      <c r="MCF114" s="30"/>
      <c r="MCG114" s="30"/>
      <c r="MCH114" s="61"/>
      <c r="MCI114" s="30"/>
      <c r="MCJ114" s="30"/>
      <c r="MCK114" s="30"/>
      <c r="MCL114" s="30"/>
      <c r="MCM114" s="61"/>
      <c r="MCN114" s="60"/>
      <c r="MCO114" s="60"/>
      <c r="MCP114" s="60"/>
      <c r="MCQ114" s="27"/>
      <c r="MCR114" s="61"/>
      <c r="MCS114" s="61"/>
      <c r="MCT114" s="61"/>
      <c r="MCU114" s="30"/>
      <c r="MCV114" s="30"/>
      <c r="MCW114" s="30"/>
      <c r="MCX114" s="61"/>
      <c r="MCY114" s="30"/>
      <c r="MCZ114" s="30"/>
      <c r="MDA114" s="30"/>
      <c r="MDB114" s="30"/>
      <c r="MDC114" s="61"/>
      <c r="MDD114" s="60"/>
      <c r="MDE114" s="60"/>
      <c r="MDF114" s="60"/>
      <c r="MDG114" s="27"/>
      <c r="MDH114" s="61"/>
      <c r="MDI114" s="61"/>
      <c r="MDJ114" s="61"/>
      <c r="MDK114" s="30"/>
      <c r="MDL114" s="30"/>
      <c r="MDM114" s="30"/>
      <c r="MDN114" s="61"/>
      <c r="MDO114" s="30"/>
      <c r="MDP114" s="30"/>
      <c r="MDQ114" s="30"/>
      <c r="MDR114" s="30"/>
      <c r="MDS114" s="61"/>
      <c r="MDT114" s="60"/>
      <c r="MDU114" s="60"/>
      <c r="MDV114" s="60"/>
      <c r="MDW114" s="27"/>
      <c r="MDX114" s="61"/>
      <c r="MDY114" s="61"/>
      <c r="MDZ114" s="61"/>
      <c r="MEA114" s="30"/>
      <c r="MEB114" s="30"/>
      <c r="MEC114" s="30"/>
      <c r="MED114" s="61"/>
      <c r="MEE114" s="30"/>
      <c r="MEF114" s="30"/>
      <c r="MEG114" s="30"/>
      <c r="MEH114" s="30"/>
      <c r="MEI114" s="61"/>
      <c r="MEJ114" s="60"/>
      <c r="MEK114" s="60"/>
      <c r="MEL114" s="60"/>
      <c r="MEM114" s="27"/>
      <c r="MEN114" s="61"/>
      <c r="MEO114" s="61"/>
      <c r="MEP114" s="61"/>
      <c r="MEQ114" s="30"/>
      <c r="MER114" s="30"/>
      <c r="MES114" s="30"/>
      <c r="MET114" s="61"/>
      <c r="MEU114" s="30"/>
      <c r="MEV114" s="30"/>
      <c r="MEW114" s="30"/>
      <c r="MEX114" s="30"/>
      <c r="MEY114" s="61"/>
      <c r="MEZ114" s="60"/>
      <c r="MFA114" s="60"/>
      <c r="MFB114" s="60"/>
      <c r="MFC114" s="27"/>
      <c r="MFD114" s="61"/>
      <c r="MFE114" s="61"/>
      <c r="MFF114" s="61"/>
      <c r="MFG114" s="30"/>
      <c r="MFH114" s="30"/>
      <c r="MFI114" s="30"/>
      <c r="MFJ114" s="61"/>
      <c r="MFK114" s="30"/>
      <c r="MFL114" s="30"/>
      <c r="MFM114" s="30"/>
      <c r="MFN114" s="30"/>
      <c r="MFO114" s="61"/>
      <c r="MFP114" s="60"/>
      <c r="MFQ114" s="60"/>
      <c r="MFR114" s="60"/>
      <c r="MFS114" s="27"/>
      <c r="MFT114" s="61"/>
      <c r="MFU114" s="61"/>
      <c r="MFV114" s="61"/>
      <c r="MFW114" s="30"/>
      <c r="MFX114" s="30"/>
      <c r="MFY114" s="30"/>
      <c r="MFZ114" s="61"/>
      <c r="MGA114" s="30"/>
      <c r="MGB114" s="30"/>
      <c r="MGC114" s="30"/>
      <c r="MGD114" s="30"/>
      <c r="MGE114" s="61"/>
      <c r="MGF114" s="60"/>
      <c r="MGG114" s="60"/>
      <c r="MGH114" s="60"/>
      <c r="MGI114" s="27"/>
      <c r="MGJ114" s="61"/>
      <c r="MGK114" s="61"/>
      <c r="MGL114" s="61"/>
      <c r="MGM114" s="30"/>
      <c r="MGN114" s="30"/>
      <c r="MGO114" s="30"/>
      <c r="MGP114" s="61"/>
      <c r="MGQ114" s="30"/>
      <c r="MGR114" s="30"/>
      <c r="MGS114" s="30"/>
      <c r="MGT114" s="30"/>
      <c r="MGU114" s="61"/>
      <c r="MGV114" s="60"/>
      <c r="MGW114" s="60"/>
      <c r="MGX114" s="60"/>
      <c r="MGY114" s="27"/>
      <c r="MGZ114" s="61"/>
      <c r="MHA114" s="61"/>
      <c r="MHB114" s="61"/>
      <c r="MHC114" s="30"/>
      <c r="MHD114" s="30"/>
      <c r="MHE114" s="30"/>
      <c r="MHF114" s="61"/>
      <c r="MHG114" s="30"/>
      <c r="MHH114" s="30"/>
      <c r="MHI114" s="30"/>
      <c r="MHJ114" s="30"/>
      <c r="MHK114" s="61"/>
      <c r="MHL114" s="60"/>
      <c r="MHM114" s="60"/>
      <c r="MHN114" s="60"/>
      <c r="MHO114" s="27"/>
      <c r="MHP114" s="61"/>
      <c r="MHQ114" s="61"/>
      <c r="MHR114" s="61"/>
      <c r="MHS114" s="30"/>
      <c r="MHT114" s="30"/>
      <c r="MHU114" s="30"/>
      <c r="MHV114" s="61"/>
      <c r="MHW114" s="30"/>
      <c r="MHX114" s="30"/>
      <c r="MHY114" s="30"/>
      <c r="MHZ114" s="30"/>
      <c r="MIA114" s="61"/>
      <c r="MIB114" s="60"/>
      <c r="MIC114" s="60"/>
      <c r="MID114" s="60"/>
      <c r="MIE114" s="27"/>
      <c r="MIF114" s="61"/>
      <c r="MIG114" s="61"/>
      <c r="MIH114" s="61"/>
      <c r="MII114" s="30"/>
      <c r="MIJ114" s="30"/>
      <c r="MIK114" s="30"/>
      <c r="MIL114" s="61"/>
      <c r="MIM114" s="30"/>
      <c r="MIN114" s="30"/>
      <c r="MIO114" s="30"/>
      <c r="MIP114" s="30"/>
      <c r="MIQ114" s="61"/>
      <c r="MIR114" s="60"/>
      <c r="MIS114" s="60"/>
      <c r="MIT114" s="60"/>
      <c r="MIU114" s="27"/>
      <c r="MIV114" s="61"/>
      <c r="MIW114" s="61"/>
      <c r="MIX114" s="61"/>
      <c r="MIY114" s="30"/>
      <c r="MIZ114" s="30"/>
      <c r="MJA114" s="30"/>
      <c r="MJB114" s="61"/>
      <c r="MJC114" s="30"/>
      <c r="MJD114" s="30"/>
      <c r="MJE114" s="30"/>
      <c r="MJF114" s="30"/>
      <c r="MJG114" s="61"/>
      <c r="MJH114" s="60"/>
      <c r="MJI114" s="60"/>
      <c r="MJJ114" s="60"/>
      <c r="MJK114" s="27"/>
      <c r="MJL114" s="61"/>
      <c r="MJM114" s="61"/>
      <c r="MJN114" s="61"/>
      <c r="MJO114" s="30"/>
      <c r="MJP114" s="30"/>
      <c r="MJQ114" s="30"/>
      <c r="MJR114" s="61"/>
      <c r="MJS114" s="30"/>
      <c r="MJT114" s="30"/>
      <c r="MJU114" s="30"/>
      <c r="MJV114" s="30"/>
      <c r="MJW114" s="61"/>
      <c r="MJX114" s="60"/>
      <c r="MJY114" s="60"/>
      <c r="MJZ114" s="60"/>
      <c r="MKA114" s="27"/>
      <c r="MKB114" s="61"/>
      <c r="MKC114" s="61"/>
      <c r="MKD114" s="61"/>
      <c r="MKE114" s="30"/>
      <c r="MKF114" s="30"/>
      <c r="MKG114" s="30"/>
      <c r="MKH114" s="61"/>
      <c r="MKI114" s="30"/>
      <c r="MKJ114" s="30"/>
      <c r="MKK114" s="30"/>
      <c r="MKL114" s="30"/>
      <c r="MKM114" s="61"/>
      <c r="MKN114" s="60"/>
      <c r="MKO114" s="60"/>
      <c r="MKP114" s="60"/>
      <c r="MKQ114" s="27"/>
      <c r="MKR114" s="61"/>
      <c r="MKS114" s="61"/>
      <c r="MKT114" s="61"/>
      <c r="MKU114" s="30"/>
      <c r="MKV114" s="30"/>
      <c r="MKW114" s="30"/>
      <c r="MKX114" s="61"/>
      <c r="MKY114" s="30"/>
      <c r="MKZ114" s="30"/>
      <c r="MLA114" s="30"/>
      <c r="MLB114" s="30"/>
      <c r="MLC114" s="61"/>
      <c r="MLD114" s="60"/>
      <c r="MLE114" s="60"/>
      <c r="MLF114" s="60"/>
      <c r="MLG114" s="27"/>
      <c r="MLH114" s="61"/>
      <c r="MLI114" s="61"/>
      <c r="MLJ114" s="61"/>
      <c r="MLK114" s="30"/>
      <c r="MLL114" s="30"/>
      <c r="MLM114" s="30"/>
      <c r="MLN114" s="61"/>
      <c r="MLO114" s="30"/>
      <c r="MLP114" s="30"/>
      <c r="MLQ114" s="30"/>
      <c r="MLR114" s="30"/>
      <c r="MLS114" s="61"/>
      <c r="MLT114" s="60"/>
      <c r="MLU114" s="60"/>
      <c r="MLV114" s="60"/>
      <c r="MLW114" s="27"/>
      <c r="MLX114" s="61"/>
      <c r="MLY114" s="61"/>
      <c r="MLZ114" s="61"/>
      <c r="MMA114" s="30"/>
      <c r="MMB114" s="30"/>
      <c r="MMC114" s="30"/>
      <c r="MMD114" s="61"/>
      <c r="MME114" s="30"/>
      <c r="MMF114" s="30"/>
      <c r="MMG114" s="30"/>
      <c r="MMH114" s="30"/>
      <c r="MMI114" s="61"/>
      <c r="MMJ114" s="60"/>
      <c r="MMK114" s="60"/>
      <c r="MML114" s="60"/>
      <c r="MMM114" s="27"/>
      <c r="MMN114" s="61"/>
      <c r="MMO114" s="61"/>
      <c r="MMP114" s="61"/>
      <c r="MMQ114" s="30"/>
      <c r="MMR114" s="30"/>
      <c r="MMS114" s="30"/>
      <c r="MMT114" s="61"/>
      <c r="MMU114" s="30"/>
      <c r="MMV114" s="30"/>
      <c r="MMW114" s="30"/>
      <c r="MMX114" s="30"/>
      <c r="MMY114" s="61"/>
      <c r="MMZ114" s="60"/>
      <c r="MNA114" s="60"/>
      <c r="MNB114" s="60"/>
      <c r="MNC114" s="27"/>
      <c r="MND114" s="61"/>
      <c r="MNE114" s="61"/>
      <c r="MNF114" s="61"/>
      <c r="MNG114" s="30"/>
      <c r="MNH114" s="30"/>
      <c r="MNI114" s="30"/>
      <c r="MNJ114" s="61"/>
      <c r="MNK114" s="30"/>
      <c r="MNL114" s="30"/>
      <c r="MNM114" s="30"/>
      <c r="MNN114" s="30"/>
      <c r="MNO114" s="61"/>
      <c r="MNP114" s="60"/>
      <c r="MNQ114" s="60"/>
      <c r="MNR114" s="60"/>
      <c r="MNS114" s="27"/>
      <c r="MNT114" s="61"/>
      <c r="MNU114" s="61"/>
      <c r="MNV114" s="61"/>
      <c r="MNW114" s="30"/>
      <c r="MNX114" s="30"/>
      <c r="MNY114" s="30"/>
      <c r="MNZ114" s="61"/>
      <c r="MOA114" s="30"/>
      <c r="MOB114" s="30"/>
      <c r="MOC114" s="30"/>
      <c r="MOD114" s="30"/>
      <c r="MOE114" s="61"/>
      <c r="MOF114" s="60"/>
      <c r="MOG114" s="60"/>
      <c r="MOH114" s="60"/>
      <c r="MOI114" s="27"/>
      <c r="MOJ114" s="61"/>
      <c r="MOK114" s="61"/>
      <c r="MOL114" s="61"/>
      <c r="MOM114" s="30"/>
      <c r="MON114" s="30"/>
      <c r="MOO114" s="30"/>
      <c r="MOP114" s="61"/>
      <c r="MOQ114" s="30"/>
      <c r="MOR114" s="30"/>
      <c r="MOS114" s="30"/>
      <c r="MOT114" s="30"/>
      <c r="MOU114" s="61"/>
      <c r="MOV114" s="60"/>
      <c r="MOW114" s="60"/>
      <c r="MOX114" s="60"/>
      <c r="MOY114" s="27"/>
      <c r="MOZ114" s="61"/>
      <c r="MPA114" s="61"/>
      <c r="MPB114" s="61"/>
      <c r="MPC114" s="30"/>
      <c r="MPD114" s="30"/>
      <c r="MPE114" s="30"/>
      <c r="MPF114" s="61"/>
      <c r="MPG114" s="30"/>
      <c r="MPH114" s="30"/>
      <c r="MPI114" s="30"/>
      <c r="MPJ114" s="30"/>
      <c r="MPK114" s="61"/>
      <c r="MPL114" s="60"/>
      <c r="MPM114" s="60"/>
      <c r="MPN114" s="60"/>
      <c r="MPO114" s="27"/>
      <c r="MPP114" s="61"/>
      <c r="MPQ114" s="61"/>
      <c r="MPR114" s="61"/>
      <c r="MPS114" s="30"/>
      <c r="MPT114" s="30"/>
      <c r="MPU114" s="30"/>
      <c r="MPV114" s="61"/>
      <c r="MPW114" s="30"/>
      <c r="MPX114" s="30"/>
      <c r="MPY114" s="30"/>
      <c r="MPZ114" s="30"/>
      <c r="MQA114" s="61"/>
      <c r="MQB114" s="60"/>
      <c r="MQC114" s="60"/>
      <c r="MQD114" s="60"/>
      <c r="MQE114" s="27"/>
      <c r="MQF114" s="61"/>
      <c r="MQG114" s="61"/>
      <c r="MQH114" s="61"/>
      <c r="MQI114" s="30"/>
      <c r="MQJ114" s="30"/>
      <c r="MQK114" s="30"/>
      <c r="MQL114" s="61"/>
      <c r="MQM114" s="30"/>
      <c r="MQN114" s="30"/>
      <c r="MQO114" s="30"/>
      <c r="MQP114" s="30"/>
      <c r="MQQ114" s="61"/>
      <c r="MQR114" s="60"/>
      <c r="MQS114" s="60"/>
      <c r="MQT114" s="60"/>
      <c r="MQU114" s="27"/>
      <c r="MQV114" s="61"/>
      <c r="MQW114" s="61"/>
      <c r="MQX114" s="61"/>
      <c r="MQY114" s="30"/>
      <c r="MQZ114" s="30"/>
      <c r="MRA114" s="30"/>
      <c r="MRB114" s="61"/>
      <c r="MRC114" s="30"/>
      <c r="MRD114" s="30"/>
      <c r="MRE114" s="30"/>
      <c r="MRF114" s="30"/>
      <c r="MRG114" s="61"/>
      <c r="MRH114" s="60"/>
      <c r="MRI114" s="60"/>
      <c r="MRJ114" s="60"/>
      <c r="MRK114" s="27"/>
      <c r="MRL114" s="61"/>
      <c r="MRM114" s="61"/>
      <c r="MRN114" s="61"/>
      <c r="MRO114" s="30"/>
      <c r="MRP114" s="30"/>
      <c r="MRQ114" s="30"/>
      <c r="MRR114" s="61"/>
      <c r="MRS114" s="30"/>
      <c r="MRT114" s="30"/>
      <c r="MRU114" s="30"/>
      <c r="MRV114" s="30"/>
      <c r="MRW114" s="61"/>
      <c r="MRX114" s="60"/>
      <c r="MRY114" s="60"/>
      <c r="MRZ114" s="60"/>
      <c r="MSA114" s="27"/>
      <c r="MSB114" s="61"/>
      <c r="MSC114" s="61"/>
      <c r="MSD114" s="61"/>
      <c r="MSE114" s="30"/>
      <c r="MSF114" s="30"/>
      <c r="MSG114" s="30"/>
      <c r="MSH114" s="61"/>
      <c r="MSI114" s="30"/>
      <c r="MSJ114" s="30"/>
      <c r="MSK114" s="30"/>
      <c r="MSL114" s="30"/>
      <c r="MSM114" s="61"/>
      <c r="MSN114" s="60"/>
      <c r="MSO114" s="60"/>
      <c r="MSP114" s="60"/>
      <c r="MSQ114" s="27"/>
      <c r="MSR114" s="61"/>
      <c r="MSS114" s="61"/>
      <c r="MST114" s="61"/>
      <c r="MSU114" s="30"/>
      <c r="MSV114" s="30"/>
      <c r="MSW114" s="30"/>
      <c r="MSX114" s="61"/>
      <c r="MSY114" s="30"/>
      <c r="MSZ114" s="30"/>
      <c r="MTA114" s="30"/>
      <c r="MTB114" s="30"/>
      <c r="MTC114" s="61"/>
      <c r="MTD114" s="60"/>
      <c r="MTE114" s="60"/>
      <c r="MTF114" s="60"/>
      <c r="MTG114" s="27"/>
      <c r="MTH114" s="61"/>
      <c r="MTI114" s="61"/>
      <c r="MTJ114" s="61"/>
      <c r="MTK114" s="30"/>
      <c r="MTL114" s="30"/>
      <c r="MTM114" s="30"/>
      <c r="MTN114" s="61"/>
      <c r="MTO114" s="30"/>
      <c r="MTP114" s="30"/>
      <c r="MTQ114" s="30"/>
      <c r="MTR114" s="30"/>
      <c r="MTS114" s="61"/>
      <c r="MTT114" s="60"/>
      <c r="MTU114" s="60"/>
      <c r="MTV114" s="60"/>
      <c r="MTW114" s="27"/>
      <c r="MTX114" s="61"/>
      <c r="MTY114" s="61"/>
      <c r="MTZ114" s="61"/>
      <c r="MUA114" s="30"/>
      <c r="MUB114" s="30"/>
      <c r="MUC114" s="30"/>
      <c r="MUD114" s="61"/>
      <c r="MUE114" s="30"/>
      <c r="MUF114" s="30"/>
      <c r="MUG114" s="30"/>
      <c r="MUH114" s="30"/>
      <c r="MUI114" s="61"/>
      <c r="MUJ114" s="60"/>
      <c r="MUK114" s="60"/>
      <c r="MUL114" s="60"/>
      <c r="MUM114" s="27"/>
      <c r="MUN114" s="61"/>
      <c r="MUO114" s="61"/>
      <c r="MUP114" s="61"/>
      <c r="MUQ114" s="30"/>
      <c r="MUR114" s="30"/>
      <c r="MUS114" s="30"/>
      <c r="MUT114" s="61"/>
      <c r="MUU114" s="30"/>
      <c r="MUV114" s="30"/>
      <c r="MUW114" s="30"/>
      <c r="MUX114" s="30"/>
      <c r="MUY114" s="61"/>
      <c r="MUZ114" s="60"/>
      <c r="MVA114" s="60"/>
      <c r="MVB114" s="60"/>
      <c r="MVC114" s="27"/>
      <c r="MVD114" s="61"/>
      <c r="MVE114" s="61"/>
      <c r="MVF114" s="61"/>
      <c r="MVG114" s="30"/>
      <c r="MVH114" s="30"/>
      <c r="MVI114" s="30"/>
      <c r="MVJ114" s="61"/>
      <c r="MVK114" s="30"/>
      <c r="MVL114" s="30"/>
      <c r="MVM114" s="30"/>
      <c r="MVN114" s="30"/>
      <c r="MVO114" s="61"/>
      <c r="MVP114" s="60"/>
      <c r="MVQ114" s="60"/>
      <c r="MVR114" s="60"/>
      <c r="MVS114" s="27"/>
      <c r="MVT114" s="61"/>
      <c r="MVU114" s="61"/>
      <c r="MVV114" s="61"/>
      <c r="MVW114" s="30"/>
      <c r="MVX114" s="30"/>
      <c r="MVY114" s="30"/>
      <c r="MVZ114" s="61"/>
      <c r="MWA114" s="30"/>
      <c r="MWB114" s="30"/>
      <c r="MWC114" s="30"/>
      <c r="MWD114" s="30"/>
      <c r="MWE114" s="61"/>
      <c r="MWF114" s="60"/>
      <c r="MWG114" s="60"/>
      <c r="MWH114" s="60"/>
      <c r="MWI114" s="27"/>
      <c r="MWJ114" s="61"/>
      <c r="MWK114" s="61"/>
      <c r="MWL114" s="61"/>
      <c r="MWM114" s="30"/>
      <c r="MWN114" s="30"/>
      <c r="MWO114" s="30"/>
      <c r="MWP114" s="61"/>
      <c r="MWQ114" s="30"/>
      <c r="MWR114" s="30"/>
      <c r="MWS114" s="30"/>
      <c r="MWT114" s="30"/>
      <c r="MWU114" s="61"/>
      <c r="MWV114" s="60"/>
      <c r="MWW114" s="60"/>
      <c r="MWX114" s="60"/>
      <c r="MWY114" s="27"/>
      <c r="MWZ114" s="61"/>
      <c r="MXA114" s="61"/>
      <c r="MXB114" s="61"/>
      <c r="MXC114" s="30"/>
      <c r="MXD114" s="30"/>
      <c r="MXE114" s="30"/>
      <c r="MXF114" s="61"/>
      <c r="MXG114" s="30"/>
      <c r="MXH114" s="30"/>
      <c r="MXI114" s="30"/>
      <c r="MXJ114" s="30"/>
      <c r="MXK114" s="61"/>
      <c r="MXL114" s="60"/>
      <c r="MXM114" s="60"/>
      <c r="MXN114" s="60"/>
      <c r="MXO114" s="27"/>
      <c r="MXP114" s="61"/>
      <c r="MXQ114" s="61"/>
      <c r="MXR114" s="61"/>
      <c r="MXS114" s="30"/>
      <c r="MXT114" s="30"/>
      <c r="MXU114" s="30"/>
      <c r="MXV114" s="61"/>
      <c r="MXW114" s="30"/>
      <c r="MXX114" s="30"/>
      <c r="MXY114" s="30"/>
      <c r="MXZ114" s="30"/>
      <c r="MYA114" s="61"/>
      <c r="MYB114" s="60"/>
      <c r="MYC114" s="60"/>
      <c r="MYD114" s="60"/>
      <c r="MYE114" s="27"/>
      <c r="MYF114" s="61"/>
      <c r="MYG114" s="61"/>
      <c r="MYH114" s="61"/>
      <c r="MYI114" s="30"/>
      <c r="MYJ114" s="30"/>
      <c r="MYK114" s="30"/>
      <c r="MYL114" s="61"/>
      <c r="MYM114" s="30"/>
      <c r="MYN114" s="30"/>
      <c r="MYO114" s="30"/>
      <c r="MYP114" s="30"/>
      <c r="MYQ114" s="61"/>
      <c r="MYR114" s="60"/>
      <c r="MYS114" s="60"/>
      <c r="MYT114" s="60"/>
      <c r="MYU114" s="27"/>
      <c r="MYV114" s="61"/>
      <c r="MYW114" s="61"/>
      <c r="MYX114" s="61"/>
      <c r="MYY114" s="30"/>
      <c r="MYZ114" s="30"/>
      <c r="MZA114" s="30"/>
      <c r="MZB114" s="61"/>
      <c r="MZC114" s="30"/>
      <c r="MZD114" s="30"/>
      <c r="MZE114" s="30"/>
      <c r="MZF114" s="30"/>
      <c r="MZG114" s="61"/>
      <c r="MZH114" s="60"/>
      <c r="MZI114" s="60"/>
      <c r="MZJ114" s="60"/>
      <c r="MZK114" s="27"/>
      <c r="MZL114" s="61"/>
      <c r="MZM114" s="61"/>
      <c r="MZN114" s="61"/>
      <c r="MZO114" s="30"/>
      <c r="MZP114" s="30"/>
      <c r="MZQ114" s="30"/>
      <c r="MZR114" s="61"/>
      <c r="MZS114" s="30"/>
      <c r="MZT114" s="30"/>
      <c r="MZU114" s="30"/>
      <c r="MZV114" s="30"/>
      <c r="MZW114" s="61"/>
      <c r="MZX114" s="60"/>
      <c r="MZY114" s="60"/>
      <c r="MZZ114" s="60"/>
      <c r="NAA114" s="27"/>
      <c r="NAB114" s="61"/>
      <c r="NAC114" s="61"/>
      <c r="NAD114" s="61"/>
      <c r="NAE114" s="30"/>
      <c r="NAF114" s="30"/>
      <c r="NAG114" s="30"/>
      <c r="NAH114" s="61"/>
      <c r="NAI114" s="30"/>
      <c r="NAJ114" s="30"/>
      <c r="NAK114" s="30"/>
      <c r="NAL114" s="30"/>
      <c r="NAM114" s="61"/>
      <c r="NAN114" s="60"/>
      <c r="NAO114" s="60"/>
      <c r="NAP114" s="60"/>
      <c r="NAQ114" s="27"/>
      <c r="NAR114" s="61"/>
      <c r="NAS114" s="61"/>
      <c r="NAT114" s="61"/>
      <c r="NAU114" s="30"/>
      <c r="NAV114" s="30"/>
      <c r="NAW114" s="30"/>
      <c r="NAX114" s="61"/>
      <c r="NAY114" s="30"/>
      <c r="NAZ114" s="30"/>
      <c r="NBA114" s="30"/>
      <c r="NBB114" s="30"/>
      <c r="NBC114" s="61"/>
      <c r="NBD114" s="60"/>
      <c r="NBE114" s="60"/>
      <c r="NBF114" s="60"/>
      <c r="NBG114" s="27"/>
      <c r="NBH114" s="61"/>
      <c r="NBI114" s="61"/>
      <c r="NBJ114" s="61"/>
      <c r="NBK114" s="30"/>
      <c r="NBL114" s="30"/>
      <c r="NBM114" s="30"/>
      <c r="NBN114" s="61"/>
      <c r="NBO114" s="30"/>
      <c r="NBP114" s="30"/>
      <c r="NBQ114" s="30"/>
      <c r="NBR114" s="30"/>
      <c r="NBS114" s="61"/>
      <c r="NBT114" s="60"/>
      <c r="NBU114" s="60"/>
      <c r="NBV114" s="60"/>
      <c r="NBW114" s="27"/>
      <c r="NBX114" s="61"/>
      <c r="NBY114" s="61"/>
      <c r="NBZ114" s="61"/>
      <c r="NCA114" s="30"/>
      <c r="NCB114" s="30"/>
      <c r="NCC114" s="30"/>
      <c r="NCD114" s="61"/>
      <c r="NCE114" s="30"/>
      <c r="NCF114" s="30"/>
      <c r="NCG114" s="30"/>
      <c r="NCH114" s="30"/>
      <c r="NCI114" s="61"/>
      <c r="NCJ114" s="60"/>
      <c r="NCK114" s="60"/>
      <c r="NCL114" s="60"/>
      <c r="NCM114" s="27"/>
      <c r="NCN114" s="61"/>
      <c r="NCO114" s="61"/>
      <c r="NCP114" s="61"/>
      <c r="NCQ114" s="30"/>
      <c r="NCR114" s="30"/>
      <c r="NCS114" s="30"/>
      <c r="NCT114" s="61"/>
      <c r="NCU114" s="30"/>
      <c r="NCV114" s="30"/>
      <c r="NCW114" s="30"/>
      <c r="NCX114" s="30"/>
      <c r="NCY114" s="61"/>
      <c r="NCZ114" s="60"/>
      <c r="NDA114" s="60"/>
      <c r="NDB114" s="60"/>
      <c r="NDC114" s="27"/>
      <c r="NDD114" s="61"/>
      <c r="NDE114" s="61"/>
      <c r="NDF114" s="61"/>
      <c r="NDG114" s="30"/>
      <c r="NDH114" s="30"/>
      <c r="NDI114" s="30"/>
      <c r="NDJ114" s="61"/>
      <c r="NDK114" s="30"/>
      <c r="NDL114" s="30"/>
      <c r="NDM114" s="30"/>
      <c r="NDN114" s="30"/>
      <c r="NDO114" s="61"/>
      <c r="NDP114" s="60"/>
      <c r="NDQ114" s="60"/>
      <c r="NDR114" s="60"/>
      <c r="NDS114" s="27"/>
      <c r="NDT114" s="61"/>
      <c r="NDU114" s="61"/>
      <c r="NDV114" s="61"/>
      <c r="NDW114" s="30"/>
      <c r="NDX114" s="30"/>
      <c r="NDY114" s="30"/>
      <c r="NDZ114" s="61"/>
      <c r="NEA114" s="30"/>
      <c r="NEB114" s="30"/>
      <c r="NEC114" s="30"/>
      <c r="NED114" s="30"/>
      <c r="NEE114" s="61"/>
      <c r="NEF114" s="60"/>
      <c r="NEG114" s="60"/>
      <c r="NEH114" s="60"/>
      <c r="NEI114" s="27"/>
      <c r="NEJ114" s="61"/>
      <c r="NEK114" s="61"/>
      <c r="NEL114" s="61"/>
      <c r="NEM114" s="30"/>
      <c r="NEN114" s="30"/>
      <c r="NEO114" s="30"/>
      <c r="NEP114" s="61"/>
      <c r="NEQ114" s="30"/>
      <c r="NER114" s="30"/>
      <c r="NES114" s="30"/>
      <c r="NET114" s="30"/>
      <c r="NEU114" s="61"/>
      <c r="NEV114" s="60"/>
      <c r="NEW114" s="60"/>
      <c r="NEX114" s="60"/>
      <c r="NEY114" s="27"/>
      <c r="NEZ114" s="61"/>
      <c r="NFA114" s="61"/>
      <c r="NFB114" s="61"/>
      <c r="NFC114" s="30"/>
      <c r="NFD114" s="30"/>
      <c r="NFE114" s="30"/>
      <c r="NFF114" s="61"/>
      <c r="NFG114" s="30"/>
      <c r="NFH114" s="30"/>
      <c r="NFI114" s="30"/>
      <c r="NFJ114" s="30"/>
      <c r="NFK114" s="61"/>
      <c r="NFL114" s="60"/>
      <c r="NFM114" s="60"/>
      <c r="NFN114" s="60"/>
      <c r="NFO114" s="27"/>
      <c r="NFP114" s="61"/>
      <c r="NFQ114" s="61"/>
      <c r="NFR114" s="61"/>
      <c r="NFS114" s="30"/>
      <c r="NFT114" s="30"/>
      <c r="NFU114" s="30"/>
      <c r="NFV114" s="61"/>
      <c r="NFW114" s="30"/>
      <c r="NFX114" s="30"/>
      <c r="NFY114" s="30"/>
      <c r="NFZ114" s="30"/>
      <c r="NGA114" s="61"/>
      <c r="NGB114" s="60"/>
      <c r="NGC114" s="60"/>
      <c r="NGD114" s="60"/>
      <c r="NGE114" s="27"/>
      <c r="NGF114" s="61"/>
      <c r="NGG114" s="61"/>
      <c r="NGH114" s="61"/>
      <c r="NGI114" s="30"/>
      <c r="NGJ114" s="30"/>
      <c r="NGK114" s="30"/>
      <c r="NGL114" s="61"/>
      <c r="NGM114" s="30"/>
      <c r="NGN114" s="30"/>
      <c r="NGO114" s="30"/>
      <c r="NGP114" s="30"/>
      <c r="NGQ114" s="61"/>
      <c r="NGR114" s="60"/>
      <c r="NGS114" s="60"/>
      <c r="NGT114" s="60"/>
      <c r="NGU114" s="27"/>
      <c r="NGV114" s="61"/>
      <c r="NGW114" s="61"/>
      <c r="NGX114" s="61"/>
      <c r="NGY114" s="30"/>
      <c r="NGZ114" s="30"/>
      <c r="NHA114" s="30"/>
      <c r="NHB114" s="61"/>
      <c r="NHC114" s="30"/>
      <c r="NHD114" s="30"/>
      <c r="NHE114" s="30"/>
      <c r="NHF114" s="30"/>
      <c r="NHG114" s="61"/>
      <c r="NHH114" s="60"/>
      <c r="NHI114" s="60"/>
      <c r="NHJ114" s="60"/>
      <c r="NHK114" s="27"/>
      <c r="NHL114" s="61"/>
      <c r="NHM114" s="61"/>
      <c r="NHN114" s="61"/>
      <c r="NHO114" s="30"/>
      <c r="NHP114" s="30"/>
      <c r="NHQ114" s="30"/>
      <c r="NHR114" s="61"/>
      <c r="NHS114" s="30"/>
      <c r="NHT114" s="30"/>
      <c r="NHU114" s="30"/>
      <c r="NHV114" s="30"/>
      <c r="NHW114" s="61"/>
      <c r="NHX114" s="60"/>
      <c r="NHY114" s="60"/>
      <c r="NHZ114" s="60"/>
      <c r="NIA114" s="27"/>
      <c r="NIB114" s="61"/>
      <c r="NIC114" s="61"/>
      <c r="NID114" s="61"/>
      <c r="NIE114" s="30"/>
      <c r="NIF114" s="30"/>
      <c r="NIG114" s="30"/>
      <c r="NIH114" s="61"/>
      <c r="NII114" s="30"/>
      <c r="NIJ114" s="30"/>
      <c r="NIK114" s="30"/>
      <c r="NIL114" s="30"/>
      <c r="NIM114" s="61"/>
      <c r="NIN114" s="60"/>
      <c r="NIO114" s="60"/>
      <c r="NIP114" s="60"/>
      <c r="NIQ114" s="27"/>
      <c r="NIR114" s="61"/>
      <c r="NIS114" s="61"/>
      <c r="NIT114" s="61"/>
      <c r="NIU114" s="30"/>
      <c r="NIV114" s="30"/>
      <c r="NIW114" s="30"/>
      <c r="NIX114" s="61"/>
      <c r="NIY114" s="30"/>
      <c r="NIZ114" s="30"/>
      <c r="NJA114" s="30"/>
      <c r="NJB114" s="30"/>
      <c r="NJC114" s="61"/>
      <c r="NJD114" s="60"/>
      <c r="NJE114" s="60"/>
      <c r="NJF114" s="60"/>
      <c r="NJG114" s="27"/>
      <c r="NJH114" s="61"/>
      <c r="NJI114" s="61"/>
      <c r="NJJ114" s="61"/>
      <c r="NJK114" s="30"/>
      <c r="NJL114" s="30"/>
      <c r="NJM114" s="30"/>
      <c r="NJN114" s="61"/>
      <c r="NJO114" s="30"/>
      <c r="NJP114" s="30"/>
      <c r="NJQ114" s="30"/>
      <c r="NJR114" s="30"/>
      <c r="NJS114" s="61"/>
      <c r="NJT114" s="60"/>
      <c r="NJU114" s="60"/>
      <c r="NJV114" s="60"/>
      <c r="NJW114" s="27"/>
      <c r="NJX114" s="61"/>
      <c r="NJY114" s="61"/>
      <c r="NJZ114" s="61"/>
      <c r="NKA114" s="30"/>
      <c r="NKB114" s="30"/>
      <c r="NKC114" s="30"/>
      <c r="NKD114" s="61"/>
      <c r="NKE114" s="30"/>
      <c r="NKF114" s="30"/>
      <c r="NKG114" s="30"/>
      <c r="NKH114" s="30"/>
      <c r="NKI114" s="61"/>
      <c r="NKJ114" s="60"/>
      <c r="NKK114" s="60"/>
      <c r="NKL114" s="60"/>
      <c r="NKM114" s="27"/>
      <c r="NKN114" s="61"/>
      <c r="NKO114" s="61"/>
      <c r="NKP114" s="61"/>
      <c r="NKQ114" s="30"/>
      <c r="NKR114" s="30"/>
      <c r="NKS114" s="30"/>
      <c r="NKT114" s="61"/>
      <c r="NKU114" s="30"/>
      <c r="NKV114" s="30"/>
      <c r="NKW114" s="30"/>
      <c r="NKX114" s="30"/>
      <c r="NKY114" s="61"/>
      <c r="NKZ114" s="60"/>
      <c r="NLA114" s="60"/>
      <c r="NLB114" s="60"/>
      <c r="NLC114" s="27"/>
      <c r="NLD114" s="61"/>
      <c r="NLE114" s="61"/>
      <c r="NLF114" s="61"/>
      <c r="NLG114" s="30"/>
      <c r="NLH114" s="30"/>
      <c r="NLI114" s="30"/>
      <c r="NLJ114" s="61"/>
      <c r="NLK114" s="30"/>
      <c r="NLL114" s="30"/>
      <c r="NLM114" s="30"/>
      <c r="NLN114" s="30"/>
      <c r="NLO114" s="61"/>
      <c r="NLP114" s="60"/>
      <c r="NLQ114" s="60"/>
      <c r="NLR114" s="60"/>
      <c r="NLS114" s="27"/>
      <c r="NLT114" s="61"/>
      <c r="NLU114" s="61"/>
      <c r="NLV114" s="61"/>
      <c r="NLW114" s="30"/>
      <c r="NLX114" s="30"/>
      <c r="NLY114" s="30"/>
      <c r="NLZ114" s="61"/>
      <c r="NMA114" s="30"/>
      <c r="NMB114" s="30"/>
      <c r="NMC114" s="30"/>
      <c r="NMD114" s="30"/>
      <c r="NME114" s="61"/>
      <c r="NMF114" s="60"/>
      <c r="NMG114" s="60"/>
      <c r="NMH114" s="60"/>
      <c r="NMI114" s="27"/>
      <c r="NMJ114" s="61"/>
      <c r="NMK114" s="61"/>
      <c r="NML114" s="61"/>
      <c r="NMM114" s="30"/>
      <c r="NMN114" s="30"/>
      <c r="NMO114" s="30"/>
      <c r="NMP114" s="61"/>
      <c r="NMQ114" s="30"/>
      <c r="NMR114" s="30"/>
      <c r="NMS114" s="30"/>
      <c r="NMT114" s="30"/>
      <c r="NMU114" s="61"/>
      <c r="NMV114" s="60"/>
      <c r="NMW114" s="60"/>
      <c r="NMX114" s="60"/>
      <c r="NMY114" s="27"/>
      <c r="NMZ114" s="61"/>
      <c r="NNA114" s="61"/>
      <c r="NNB114" s="61"/>
      <c r="NNC114" s="30"/>
      <c r="NND114" s="30"/>
      <c r="NNE114" s="30"/>
      <c r="NNF114" s="61"/>
      <c r="NNG114" s="30"/>
      <c r="NNH114" s="30"/>
      <c r="NNI114" s="30"/>
      <c r="NNJ114" s="30"/>
      <c r="NNK114" s="61"/>
      <c r="NNL114" s="60"/>
      <c r="NNM114" s="60"/>
      <c r="NNN114" s="60"/>
      <c r="NNO114" s="27"/>
      <c r="NNP114" s="61"/>
      <c r="NNQ114" s="61"/>
      <c r="NNR114" s="61"/>
      <c r="NNS114" s="30"/>
      <c r="NNT114" s="30"/>
      <c r="NNU114" s="30"/>
      <c r="NNV114" s="61"/>
      <c r="NNW114" s="30"/>
      <c r="NNX114" s="30"/>
      <c r="NNY114" s="30"/>
      <c r="NNZ114" s="30"/>
      <c r="NOA114" s="61"/>
      <c r="NOB114" s="60"/>
      <c r="NOC114" s="60"/>
      <c r="NOD114" s="60"/>
      <c r="NOE114" s="27"/>
      <c r="NOF114" s="61"/>
      <c r="NOG114" s="61"/>
      <c r="NOH114" s="61"/>
      <c r="NOI114" s="30"/>
      <c r="NOJ114" s="30"/>
      <c r="NOK114" s="30"/>
      <c r="NOL114" s="61"/>
      <c r="NOM114" s="30"/>
      <c r="NON114" s="30"/>
      <c r="NOO114" s="30"/>
      <c r="NOP114" s="30"/>
      <c r="NOQ114" s="61"/>
      <c r="NOR114" s="60"/>
      <c r="NOS114" s="60"/>
      <c r="NOT114" s="60"/>
      <c r="NOU114" s="27"/>
      <c r="NOV114" s="61"/>
      <c r="NOW114" s="61"/>
      <c r="NOX114" s="61"/>
      <c r="NOY114" s="30"/>
      <c r="NOZ114" s="30"/>
      <c r="NPA114" s="30"/>
      <c r="NPB114" s="61"/>
      <c r="NPC114" s="30"/>
      <c r="NPD114" s="30"/>
      <c r="NPE114" s="30"/>
      <c r="NPF114" s="30"/>
      <c r="NPG114" s="61"/>
      <c r="NPH114" s="60"/>
      <c r="NPI114" s="60"/>
      <c r="NPJ114" s="60"/>
      <c r="NPK114" s="27"/>
      <c r="NPL114" s="61"/>
      <c r="NPM114" s="61"/>
      <c r="NPN114" s="61"/>
      <c r="NPO114" s="30"/>
      <c r="NPP114" s="30"/>
      <c r="NPQ114" s="30"/>
      <c r="NPR114" s="61"/>
      <c r="NPS114" s="30"/>
      <c r="NPT114" s="30"/>
      <c r="NPU114" s="30"/>
      <c r="NPV114" s="30"/>
      <c r="NPW114" s="61"/>
      <c r="NPX114" s="60"/>
      <c r="NPY114" s="60"/>
      <c r="NPZ114" s="60"/>
      <c r="NQA114" s="27"/>
      <c r="NQB114" s="61"/>
      <c r="NQC114" s="61"/>
      <c r="NQD114" s="61"/>
      <c r="NQE114" s="30"/>
      <c r="NQF114" s="30"/>
      <c r="NQG114" s="30"/>
      <c r="NQH114" s="61"/>
      <c r="NQI114" s="30"/>
      <c r="NQJ114" s="30"/>
      <c r="NQK114" s="30"/>
      <c r="NQL114" s="30"/>
      <c r="NQM114" s="61"/>
      <c r="NQN114" s="60"/>
      <c r="NQO114" s="60"/>
      <c r="NQP114" s="60"/>
      <c r="NQQ114" s="27"/>
      <c r="NQR114" s="61"/>
      <c r="NQS114" s="61"/>
      <c r="NQT114" s="61"/>
      <c r="NQU114" s="30"/>
      <c r="NQV114" s="30"/>
      <c r="NQW114" s="30"/>
      <c r="NQX114" s="61"/>
      <c r="NQY114" s="30"/>
      <c r="NQZ114" s="30"/>
      <c r="NRA114" s="30"/>
      <c r="NRB114" s="30"/>
      <c r="NRC114" s="61"/>
      <c r="NRD114" s="60"/>
      <c r="NRE114" s="60"/>
      <c r="NRF114" s="60"/>
      <c r="NRG114" s="27"/>
      <c r="NRH114" s="61"/>
      <c r="NRI114" s="61"/>
      <c r="NRJ114" s="61"/>
      <c r="NRK114" s="30"/>
      <c r="NRL114" s="30"/>
      <c r="NRM114" s="30"/>
      <c r="NRN114" s="61"/>
      <c r="NRO114" s="30"/>
      <c r="NRP114" s="30"/>
      <c r="NRQ114" s="30"/>
      <c r="NRR114" s="30"/>
      <c r="NRS114" s="61"/>
      <c r="NRT114" s="60"/>
      <c r="NRU114" s="60"/>
      <c r="NRV114" s="60"/>
      <c r="NRW114" s="27"/>
      <c r="NRX114" s="61"/>
      <c r="NRY114" s="61"/>
      <c r="NRZ114" s="61"/>
      <c r="NSA114" s="30"/>
      <c r="NSB114" s="30"/>
      <c r="NSC114" s="30"/>
      <c r="NSD114" s="61"/>
      <c r="NSE114" s="30"/>
      <c r="NSF114" s="30"/>
      <c r="NSG114" s="30"/>
      <c r="NSH114" s="30"/>
      <c r="NSI114" s="61"/>
      <c r="NSJ114" s="60"/>
      <c r="NSK114" s="60"/>
      <c r="NSL114" s="60"/>
      <c r="NSM114" s="27"/>
      <c r="NSN114" s="61"/>
      <c r="NSO114" s="61"/>
      <c r="NSP114" s="61"/>
      <c r="NSQ114" s="30"/>
      <c r="NSR114" s="30"/>
      <c r="NSS114" s="30"/>
      <c r="NST114" s="61"/>
      <c r="NSU114" s="30"/>
      <c r="NSV114" s="30"/>
      <c r="NSW114" s="30"/>
      <c r="NSX114" s="30"/>
      <c r="NSY114" s="61"/>
      <c r="NSZ114" s="60"/>
      <c r="NTA114" s="60"/>
      <c r="NTB114" s="60"/>
      <c r="NTC114" s="27"/>
      <c r="NTD114" s="61"/>
      <c r="NTE114" s="61"/>
      <c r="NTF114" s="61"/>
      <c r="NTG114" s="30"/>
      <c r="NTH114" s="30"/>
      <c r="NTI114" s="30"/>
      <c r="NTJ114" s="61"/>
      <c r="NTK114" s="30"/>
      <c r="NTL114" s="30"/>
      <c r="NTM114" s="30"/>
      <c r="NTN114" s="30"/>
      <c r="NTO114" s="61"/>
      <c r="NTP114" s="60"/>
      <c r="NTQ114" s="60"/>
      <c r="NTR114" s="60"/>
      <c r="NTS114" s="27"/>
      <c r="NTT114" s="61"/>
      <c r="NTU114" s="61"/>
      <c r="NTV114" s="61"/>
      <c r="NTW114" s="30"/>
      <c r="NTX114" s="30"/>
      <c r="NTY114" s="30"/>
      <c r="NTZ114" s="61"/>
      <c r="NUA114" s="30"/>
      <c r="NUB114" s="30"/>
      <c r="NUC114" s="30"/>
      <c r="NUD114" s="30"/>
      <c r="NUE114" s="61"/>
      <c r="NUF114" s="60"/>
      <c r="NUG114" s="60"/>
      <c r="NUH114" s="60"/>
      <c r="NUI114" s="27"/>
      <c r="NUJ114" s="61"/>
      <c r="NUK114" s="61"/>
      <c r="NUL114" s="61"/>
      <c r="NUM114" s="30"/>
      <c r="NUN114" s="30"/>
      <c r="NUO114" s="30"/>
      <c r="NUP114" s="61"/>
      <c r="NUQ114" s="30"/>
      <c r="NUR114" s="30"/>
      <c r="NUS114" s="30"/>
      <c r="NUT114" s="30"/>
      <c r="NUU114" s="61"/>
      <c r="NUV114" s="60"/>
      <c r="NUW114" s="60"/>
      <c r="NUX114" s="60"/>
      <c r="NUY114" s="27"/>
      <c r="NUZ114" s="61"/>
      <c r="NVA114" s="61"/>
      <c r="NVB114" s="61"/>
      <c r="NVC114" s="30"/>
      <c r="NVD114" s="30"/>
      <c r="NVE114" s="30"/>
      <c r="NVF114" s="61"/>
      <c r="NVG114" s="30"/>
      <c r="NVH114" s="30"/>
      <c r="NVI114" s="30"/>
      <c r="NVJ114" s="30"/>
      <c r="NVK114" s="61"/>
      <c r="NVL114" s="60"/>
      <c r="NVM114" s="60"/>
      <c r="NVN114" s="60"/>
      <c r="NVO114" s="27"/>
      <c r="NVP114" s="61"/>
      <c r="NVQ114" s="61"/>
      <c r="NVR114" s="61"/>
      <c r="NVS114" s="30"/>
      <c r="NVT114" s="30"/>
      <c r="NVU114" s="30"/>
      <c r="NVV114" s="61"/>
      <c r="NVW114" s="30"/>
      <c r="NVX114" s="30"/>
      <c r="NVY114" s="30"/>
      <c r="NVZ114" s="30"/>
      <c r="NWA114" s="61"/>
      <c r="NWB114" s="60"/>
      <c r="NWC114" s="60"/>
      <c r="NWD114" s="60"/>
      <c r="NWE114" s="27"/>
      <c r="NWF114" s="61"/>
      <c r="NWG114" s="61"/>
      <c r="NWH114" s="61"/>
      <c r="NWI114" s="30"/>
      <c r="NWJ114" s="30"/>
      <c r="NWK114" s="30"/>
      <c r="NWL114" s="61"/>
      <c r="NWM114" s="30"/>
      <c r="NWN114" s="30"/>
      <c r="NWO114" s="30"/>
      <c r="NWP114" s="30"/>
      <c r="NWQ114" s="61"/>
      <c r="NWR114" s="60"/>
      <c r="NWS114" s="60"/>
      <c r="NWT114" s="60"/>
      <c r="NWU114" s="27"/>
      <c r="NWV114" s="61"/>
      <c r="NWW114" s="61"/>
      <c r="NWX114" s="61"/>
      <c r="NWY114" s="30"/>
      <c r="NWZ114" s="30"/>
      <c r="NXA114" s="30"/>
      <c r="NXB114" s="61"/>
      <c r="NXC114" s="30"/>
      <c r="NXD114" s="30"/>
      <c r="NXE114" s="30"/>
      <c r="NXF114" s="30"/>
      <c r="NXG114" s="61"/>
      <c r="NXH114" s="60"/>
      <c r="NXI114" s="60"/>
      <c r="NXJ114" s="60"/>
      <c r="NXK114" s="27"/>
      <c r="NXL114" s="61"/>
      <c r="NXM114" s="61"/>
      <c r="NXN114" s="61"/>
      <c r="NXO114" s="30"/>
      <c r="NXP114" s="30"/>
      <c r="NXQ114" s="30"/>
      <c r="NXR114" s="61"/>
      <c r="NXS114" s="30"/>
      <c r="NXT114" s="30"/>
      <c r="NXU114" s="30"/>
      <c r="NXV114" s="30"/>
      <c r="NXW114" s="61"/>
      <c r="NXX114" s="60"/>
      <c r="NXY114" s="60"/>
      <c r="NXZ114" s="60"/>
      <c r="NYA114" s="27"/>
      <c r="NYB114" s="61"/>
      <c r="NYC114" s="61"/>
      <c r="NYD114" s="61"/>
      <c r="NYE114" s="30"/>
      <c r="NYF114" s="30"/>
      <c r="NYG114" s="30"/>
      <c r="NYH114" s="61"/>
      <c r="NYI114" s="30"/>
      <c r="NYJ114" s="30"/>
      <c r="NYK114" s="30"/>
      <c r="NYL114" s="30"/>
      <c r="NYM114" s="61"/>
      <c r="NYN114" s="60"/>
      <c r="NYO114" s="60"/>
      <c r="NYP114" s="60"/>
      <c r="NYQ114" s="27"/>
      <c r="NYR114" s="61"/>
      <c r="NYS114" s="61"/>
      <c r="NYT114" s="61"/>
      <c r="NYU114" s="30"/>
      <c r="NYV114" s="30"/>
      <c r="NYW114" s="30"/>
      <c r="NYX114" s="61"/>
      <c r="NYY114" s="30"/>
      <c r="NYZ114" s="30"/>
      <c r="NZA114" s="30"/>
      <c r="NZB114" s="30"/>
      <c r="NZC114" s="61"/>
      <c r="NZD114" s="60"/>
      <c r="NZE114" s="60"/>
      <c r="NZF114" s="60"/>
      <c r="NZG114" s="27"/>
      <c r="NZH114" s="61"/>
      <c r="NZI114" s="61"/>
      <c r="NZJ114" s="61"/>
      <c r="NZK114" s="30"/>
      <c r="NZL114" s="30"/>
      <c r="NZM114" s="30"/>
      <c r="NZN114" s="61"/>
      <c r="NZO114" s="30"/>
      <c r="NZP114" s="30"/>
      <c r="NZQ114" s="30"/>
      <c r="NZR114" s="30"/>
      <c r="NZS114" s="61"/>
      <c r="NZT114" s="60"/>
      <c r="NZU114" s="60"/>
      <c r="NZV114" s="60"/>
      <c r="NZW114" s="27"/>
      <c r="NZX114" s="61"/>
      <c r="NZY114" s="61"/>
      <c r="NZZ114" s="61"/>
      <c r="OAA114" s="30"/>
      <c r="OAB114" s="30"/>
      <c r="OAC114" s="30"/>
      <c r="OAD114" s="61"/>
      <c r="OAE114" s="30"/>
      <c r="OAF114" s="30"/>
      <c r="OAG114" s="30"/>
      <c r="OAH114" s="30"/>
      <c r="OAI114" s="61"/>
      <c r="OAJ114" s="60"/>
      <c r="OAK114" s="60"/>
      <c r="OAL114" s="60"/>
      <c r="OAM114" s="27"/>
      <c r="OAN114" s="61"/>
      <c r="OAO114" s="61"/>
      <c r="OAP114" s="61"/>
      <c r="OAQ114" s="30"/>
      <c r="OAR114" s="30"/>
      <c r="OAS114" s="30"/>
      <c r="OAT114" s="61"/>
      <c r="OAU114" s="30"/>
      <c r="OAV114" s="30"/>
      <c r="OAW114" s="30"/>
      <c r="OAX114" s="30"/>
      <c r="OAY114" s="61"/>
      <c r="OAZ114" s="60"/>
      <c r="OBA114" s="60"/>
      <c r="OBB114" s="60"/>
      <c r="OBC114" s="27"/>
      <c r="OBD114" s="61"/>
      <c r="OBE114" s="61"/>
      <c r="OBF114" s="61"/>
      <c r="OBG114" s="30"/>
      <c r="OBH114" s="30"/>
      <c r="OBI114" s="30"/>
      <c r="OBJ114" s="61"/>
      <c r="OBK114" s="30"/>
      <c r="OBL114" s="30"/>
      <c r="OBM114" s="30"/>
      <c r="OBN114" s="30"/>
      <c r="OBO114" s="61"/>
      <c r="OBP114" s="60"/>
      <c r="OBQ114" s="60"/>
      <c r="OBR114" s="60"/>
      <c r="OBS114" s="27"/>
      <c r="OBT114" s="61"/>
      <c r="OBU114" s="61"/>
      <c r="OBV114" s="61"/>
      <c r="OBW114" s="30"/>
      <c r="OBX114" s="30"/>
      <c r="OBY114" s="30"/>
      <c r="OBZ114" s="61"/>
      <c r="OCA114" s="30"/>
      <c r="OCB114" s="30"/>
      <c r="OCC114" s="30"/>
      <c r="OCD114" s="30"/>
      <c r="OCE114" s="61"/>
      <c r="OCF114" s="60"/>
      <c r="OCG114" s="60"/>
      <c r="OCH114" s="60"/>
      <c r="OCI114" s="27"/>
      <c r="OCJ114" s="61"/>
      <c r="OCK114" s="61"/>
      <c r="OCL114" s="61"/>
      <c r="OCM114" s="30"/>
      <c r="OCN114" s="30"/>
      <c r="OCO114" s="30"/>
      <c r="OCP114" s="61"/>
      <c r="OCQ114" s="30"/>
      <c r="OCR114" s="30"/>
      <c r="OCS114" s="30"/>
      <c r="OCT114" s="30"/>
      <c r="OCU114" s="61"/>
      <c r="OCV114" s="60"/>
      <c r="OCW114" s="60"/>
      <c r="OCX114" s="60"/>
      <c r="OCY114" s="27"/>
      <c r="OCZ114" s="61"/>
      <c r="ODA114" s="61"/>
      <c r="ODB114" s="61"/>
      <c r="ODC114" s="30"/>
      <c r="ODD114" s="30"/>
      <c r="ODE114" s="30"/>
      <c r="ODF114" s="61"/>
      <c r="ODG114" s="30"/>
      <c r="ODH114" s="30"/>
      <c r="ODI114" s="30"/>
      <c r="ODJ114" s="30"/>
      <c r="ODK114" s="61"/>
      <c r="ODL114" s="60"/>
      <c r="ODM114" s="60"/>
      <c r="ODN114" s="60"/>
      <c r="ODO114" s="27"/>
      <c r="ODP114" s="61"/>
      <c r="ODQ114" s="61"/>
      <c r="ODR114" s="61"/>
      <c r="ODS114" s="30"/>
      <c r="ODT114" s="30"/>
      <c r="ODU114" s="30"/>
      <c r="ODV114" s="61"/>
      <c r="ODW114" s="30"/>
      <c r="ODX114" s="30"/>
      <c r="ODY114" s="30"/>
      <c r="ODZ114" s="30"/>
      <c r="OEA114" s="61"/>
      <c r="OEB114" s="60"/>
      <c r="OEC114" s="60"/>
      <c r="OED114" s="60"/>
      <c r="OEE114" s="27"/>
      <c r="OEF114" s="61"/>
      <c r="OEG114" s="61"/>
      <c r="OEH114" s="61"/>
      <c r="OEI114" s="30"/>
      <c r="OEJ114" s="30"/>
      <c r="OEK114" s="30"/>
      <c r="OEL114" s="61"/>
      <c r="OEM114" s="30"/>
      <c r="OEN114" s="30"/>
      <c r="OEO114" s="30"/>
      <c r="OEP114" s="30"/>
      <c r="OEQ114" s="61"/>
      <c r="OER114" s="60"/>
      <c r="OES114" s="60"/>
      <c r="OET114" s="60"/>
      <c r="OEU114" s="27"/>
      <c r="OEV114" s="61"/>
      <c r="OEW114" s="61"/>
      <c r="OEX114" s="61"/>
      <c r="OEY114" s="30"/>
      <c r="OEZ114" s="30"/>
      <c r="OFA114" s="30"/>
      <c r="OFB114" s="61"/>
      <c r="OFC114" s="30"/>
      <c r="OFD114" s="30"/>
      <c r="OFE114" s="30"/>
      <c r="OFF114" s="30"/>
      <c r="OFG114" s="61"/>
      <c r="OFH114" s="60"/>
      <c r="OFI114" s="60"/>
      <c r="OFJ114" s="60"/>
      <c r="OFK114" s="27"/>
      <c r="OFL114" s="61"/>
      <c r="OFM114" s="61"/>
      <c r="OFN114" s="61"/>
      <c r="OFO114" s="30"/>
      <c r="OFP114" s="30"/>
      <c r="OFQ114" s="30"/>
      <c r="OFR114" s="61"/>
      <c r="OFS114" s="30"/>
      <c r="OFT114" s="30"/>
      <c r="OFU114" s="30"/>
      <c r="OFV114" s="30"/>
      <c r="OFW114" s="61"/>
      <c r="OFX114" s="60"/>
      <c r="OFY114" s="60"/>
      <c r="OFZ114" s="60"/>
      <c r="OGA114" s="27"/>
      <c r="OGB114" s="61"/>
      <c r="OGC114" s="61"/>
      <c r="OGD114" s="61"/>
      <c r="OGE114" s="30"/>
      <c r="OGF114" s="30"/>
      <c r="OGG114" s="30"/>
      <c r="OGH114" s="61"/>
      <c r="OGI114" s="30"/>
      <c r="OGJ114" s="30"/>
      <c r="OGK114" s="30"/>
      <c r="OGL114" s="30"/>
      <c r="OGM114" s="61"/>
      <c r="OGN114" s="60"/>
      <c r="OGO114" s="60"/>
      <c r="OGP114" s="60"/>
      <c r="OGQ114" s="27"/>
      <c r="OGR114" s="61"/>
      <c r="OGS114" s="61"/>
      <c r="OGT114" s="61"/>
      <c r="OGU114" s="30"/>
      <c r="OGV114" s="30"/>
      <c r="OGW114" s="30"/>
      <c r="OGX114" s="61"/>
      <c r="OGY114" s="30"/>
      <c r="OGZ114" s="30"/>
      <c r="OHA114" s="30"/>
      <c r="OHB114" s="30"/>
      <c r="OHC114" s="61"/>
      <c r="OHD114" s="60"/>
      <c r="OHE114" s="60"/>
      <c r="OHF114" s="60"/>
      <c r="OHG114" s="27"/>
      <c r="OHH114" s="61"/>
      <c r="OHI114" s="61"/>
      <c r="OHJ114" s="61"/>
      <c r="OHK114" s="30"/>
      <c r="OHL114" s="30"/>
      <c r="OHM114" s="30"/>
      <c r="OHN114" s="61"/>
      <c r="OHO114" s="30"/>
      <c r="OHP114" s="30"/>
      <c r="OHQ114" s="30"/>
      <c r="OHR114" s="30"/>
      <c r="OHS114" s="61"/>
      <c r="OHT114" s="60"/>
      <c r="OHU114" s="60"/>
      <c r="OHV114" s="60"/>
      <c r="OHW114" s="27"/>
      <c r="OHX114" s="61"/>
      <c r="OHY114" s="61"/>
      <c r="OHZ114" s="61"/>
      <c r="OIA114" s="30"/>
      <c r="OIB114" s="30"/>
      <c r="OIC114" s="30"/>
      <c r="OID114" s="61"/>
      <c r="OIE114" s="30"/>
      <c r="OIF114" s="30"/>
      <c r="OIG114" s="30"/>
      <c r="OIH114" s="30"/>
      <c r="OII114" s="61"/>
      <c r="OIJ114" s="60"/>
      <c r="OIK114" s="60"/>
      <c r="OIL114" s="60"/>
      <c r="OIM114" s="27"/>
      <c r="OIN114" s="61"/>
      <c r="OIO114" s="61"/>
      <c r="OIP114" s="61"/>
      <c r="OIQ114" s="30"/>
      <c r="OIR114" s="30"/>
      <c r="OIS114" s="30"/>
      <c r="OIT114" s="61"/>
      <c r="OIU114" s="30"/>
      <c r="OIV114" s="30"/>
      <c r="OIW114" s="30"/>
      <c r="OIX114" s="30"/>
      <c r="OIY114" s="61"/>
      <c r="OIZ114" s="60"/>
      <c r="OJA114" s="60"/>
      <c r="OJB114" s="60"/>
      <c r="OJC114" s="27"/>
      <c r="OJD114" s="61"/>
      <c r="OJE114" s="61"/>
      <c r="OJF114" s="61"/>
      <c r="OJG114" s="30"/>
      <c r="OJH114" s="30"/>
      <c r="OJI114" s="30"/>
      <c r="OJJ114" s="61"/>
      <c r="OJK114" s="30"/>
      <c r="OJL114" s="30"/>
      <c r="OJM114" s="30"/>
      <c r="OJN114" s="30"/>
      <c r="OJO114" s="61"/>
      <c r="OJP114" s="60"/>
      <c r="OJQ114" s="60"/>
      <c r="OJR114" s="60"/>
      <c r="OJS114" s="27"/>
      <c r="OJT114" s="61"/>
      <c r="OJU114" s="61"/>
      <c r="OJV114" s="61"/>
      <c r="OJW114" s="30"/>
      <c r="OJX114" s="30"/>
      <c r="OJY114" s="30"/>
      <c r="OJZ114" s="61"/>
      <c r="OKA114" s="30"/>
      <c r="OKB114" s="30"/>
      <c r="OKC114" s="30"/>
      <c r="OKD114" s="30"/>
      <c r="OKE114" s="61"/>
      <c r="OKF114" s="60"/>
      <c r="OKG114" s="60"/>
      <c r="OKH114" s="60"/>
      <c r="OKI114" s="27"/>
      <c r="OKJ114" s="61"/>
      <c r="OKK114" s="61"/>
      <c r="OKL114" s="61"/>
      <c r="OKM114" s="30"/>
      <c r="OKN114" s="30"/>
      <c r="OKO114" s="30"/>
      <c r="OKP114" s="61"/>
      <c r="OKQ114" s="30"/>
      <c r="OKR114" s="30"/>
      <c r="OKS114" s="30"/>
      <c r="OKT114" s="30"/>
      <c r="OKU114" s="61"/>
      <c r="OKV114" s="60"/>
      <c r="OKW114" s="60"/>
      <c r="OKX114" s="60"/>
      <c r="OKY114" s="27"/>
      <c r="OKZ114" s="61"/>
      <c r="OLA114" s="61"/>
      <c r="OLB114" s="61"/>
      <c r="OLC114" s="30"/>
      <c r="OLD114" s="30"/>
      <c r="OLE114" s="30"/>
      <c r="OLF114" s="61"/>
      <c r="OLG114" s="30"/>
      <c r="OLH114" s="30"/>
      <c r="OLI114" s="30"/>
      <c r="OLJ114" s="30"/>
      <c r="OLK114" s="61"/>
      <c r="OLL114" s="60"/>
      <c r="OLM114" s="60"/>
      <c r="OLN114" s="60"/>
      <c r="OLO114" s="27"/>
      <c r="OLP114" s="61"/>
      <c r="OLQ114" s="61"/>
      <c r="OLR114" s="61"/>
      <c r="OLS114" s="30"/>
      <c r="OLT114" s="30"/>
      <c r="OLU114" s="30"/>
      <c r="OLV114" s="61"/>
      <c r="OLW114" s="30"/>
      <c r="OLX114" s="30"/>
      <c r="OLY114" s="30"/>
      <c r="OLZ114" s="30"/>
      <c r="OMA114" s="61"/>
      <c r="OMB114" s="60"/>
      <c r="OMC114" s="60"/>
      <c r="OMD114" s="60"/>
      <c r="OME114" s="27"/>
      <c r="OMF114" s="61"/>
      <c r="OMG114" s="61"/>
      <c r="OMH114" s="61"/>
      <c r="OMI114" s="30"/>
      <c r="OMJ114" s="30"/>
      <c r="OMK114" s="30"/>
      <c r="OML114" s="61"/>
      <c r="OMM114" s="30"/>
      <c r="OMN114" s="30"/>
      <c r="OMO114" s="30"/>
      <c r="OMP114" s="30"/>
      <c r="OMQ114" s="61"/>
      <c r="OMR114" s="60"/>
      <c r="OMS114" s="60"/>
      <c r="OMT114" s="60"/>
      <c r="OMU114" s="27"/>
      <c r="OMV114" s="61"/>
      <c r="OMW114" s="61"/>
      <c r="OMX114" s="61"/>
      <c r="OMY114" s="30"/>
      <c r="OMZ114" s="30"/>
      <c r="ONA114" s="30"/>
      <c r="ONB114" s="61"/>
      <c r="ONC114" s="30"/>
      <c r="OND114" s="30"/>
      <c r="ONE114" s="30"/>
      <c r="ONF114" s="30"/>
      <c r="ONG114" s="61"/>
      <c r="ONH114" s="60"/>
      <c r="ONI114" s="60"/>
      <c r="ONJ114" s="60"/>
      <c r="ONK114" s="27"/>
      <c r="ONL114" s="61"/>
      <c r="ONM114" s="61"/>
      <c r="ONN114" s="61"/>
      <c r="ONO114" s="30"/>
      <c r="ONP114" s="30"/>
      <c r="ONQ114" s="30"/>
      <c r="ONR114" s="61"/>
      <c r="ONS114" s="30"/>
      <c r="ONT114" s="30"/>
      <c r="ONU114" s="30"/>
      <c r="ONV114" s="30"/>
      <c r="ONW114" s="61"/>
      <c r="ONX114" s="60"/>
      <c r="ONY114" s="60"/>
      <c r="ONZ114" s="60"/>
      <c r="OOA114" s="27"/>
      <c r="OOB114" s="61"/>
      <c r="OOC114" s="61"/>
      <c r="OOD114" s="61"/>
      <c r="OOE114" s="30"/>
      <c r="OOF114" s="30"/>
      <c r="OOG114" s="30"/>
      <c r="OOH114" s="61"/>
      <c r="OOI114" s="30"/>
      <c r="OOJ114" s="30"/>
      <c r="OOK114" s="30"/>
      <c r="OOL114" s="30"/>
      <c r="OOM114" s="61"/>
      <c r="OON114" s="60"/>
      <c r="OOO114" s="60"/>
      <c r="OOP114" s="60"/>
      <c r="OOQ114" s="27"/>
      <c r="OOR114" s="61"/>
      <c r="OOS114" s="61"/>
      <c r="OOT114" s="61"/>
      <c r="OOU114" s="30"/>
      <c r="OOV114" s="30"/>
      <c r="OOW114" s="30"/>
      <c r="OOX114" s="61"/>
      <c r="OOY114" s="30"/>
      <c r="OOZ114" s="30"/>
      <c r="OPA114" s="30"/>
      <c r="OPB114" s="30"/>
      <c r="OPC114" s="61"/>
      <c r="OPD114" s="60"/>
      <c r="OPE114" s="60"/>
      <c r="OPF114" s="60"/>
      <c r="OPG114" s="27"/>
      <c r="OPH114" s="61"/>
      <c r="OPI114" s="61"/>
      <c r="OPJ114" s="61"/>
      <c r="OPK114" s="30"/>
      <c r="OPL114" s="30"/>
      <c r="OPM114" s="30"/>
      <c r="OPN114" s="61"/>
      <c r="OPO114" s="30"/>
      <c r="OPP114" s="30"/>
      <c r="OPQ114" s="30"/>
      <c r="OPR114" s="30"/>
      <c r="OPS114" s="61"/>
      <c r="OPT114" s="60"/>
      <c r="OPU114" s="60"/>
      <c r="OPV114" s="60"/>
      <c r="OPW114" s="27"/>
      <c r="OPX114" s="61"/>
      <c r="OPY114" s="61"/>
      <c r="OPZ114" s="61"/>
      <c r="OQA114" s="30"/>
      <c r="OQB114" s="30"/>
      <c r="OQC114" s="30"/>
      <c r="OQD114" s="61"/>
      <c r="OQE114" s="30"/>
      <c r="OQF114" s="30"/>
      <c r="OQG114" s="30"/>
      <c r="OQH114" s="30"/>
      <c r="OQI114" s="61"/>
      <c r="OQJ114" s="60"/>
      <c r="OQK114" s="60"/>
      <c r="OQL114" s="60"/>
      <c r="OQM114" s="27"/>
      <c r="OQN114" s="61"/>
      <c r="OQO114" s="61"/>
      <c r="OQP114" s="61"/>
      <c r="OQQ114" s="30"/>
      <c r="OQR114" s="30"/>
      <c r="OQS114" s="30"/>
      <c r="OQT114" s="61"/>
      <c r="OQU114" s="30"/>
      <c r="OQV114" s="30"/>
      <c r="OQW114" s="30"/>
      <c r="OQX114" s="30"/>
      <c r="OQY114" s="61"/>
      <c r="OQZ114" s="60"/>
      <c r="ORA114" s="60"/>
      <c r="ORB114" s="60"/>
      <c r="ORC114" s="27"/>
      <c r="ORD114" s="61"/>
      <c r="ORE114" s="61"/>
      <c r="ORF114" s="61"/>
      <c r="ORG114" s="30"/>
      <c r="ORH114" s="30"/>
      <c r="ORI114" s="30"/>
      <c r="ORJ114" s="61"/>
      <c r="ORK114" s="30"/>
      <c r="ORL114" s="30"/>
      <c r="ORM114" s="30"/>
      <c r="ORN114" s="30"/>
      <c r="ORO114" s="61"/>
      <c r="ORP114" s="60"/>
      <c r="ORQ114" s="60"/>
      <c r="ORR114" s="60"/>
      <c r="ORS114" s="27"/>
      <c r="ORT114" s="61"/>
      <c r="ORU114" s="61"/>
      <c r="ORV114" s="61"/>
      <c r="ORW114" s="30"/>
      <c r="ORX114" s="30"/>
      <c r="ORY114" s="30"/>
      <c r="ORZ114" s="61"/>
      <c r="OSA114" s="30"/>
      <c r="OSB114" s="30"/>
      <c r="OSC114" s="30"/>
      <c r="OSD114" s="30"/>
      <c r="OSE114" s="61"/>
      <c r="OSF114" s="60"/>
      <c r="OSG114" s="60"/>
      <c r="OSH114" s="60"/>
      <c r="OSI114" s="27"/>
      <c r="OSJ114" s="61"/>
      <c r="OSK114" s="61"/>
      <c r="OSL114" s="61"/>
      <c r="OSM114" s="30"/>
      <c r="OSN114" s="30"/>
      <c r="OSO114" s="30"/>
      <c r="OSP114" s="61"/>
      <c r="OSQ114" s="30"/>
      <c r="OSR114" s="30"/>
      <c r="OSS114" s="30"/>
      <c r="OST114" s="30"/>
      <c r="OSU114" s="61"/>
      <c r="OSV114" s="60"/>
      <c r="OSW114" s="60"/>
      <c r="OSX114" s="60"/>
      <c r="OSY114" s="27"/>
      <c r="OSZ114" s="61"/>
      <c r="OTA114" s="61"/>
      <c r="OTB114" s="61"/>
      <c r="OTC114" s="30"/>
      <c r="OTD114" s="30"/>
      <c r="OTE114" s="30"/>
      <c r="OTF114" s="61"/>
      <c r="OTG114" s="30"/>
      <c r="OTH114" s="30"/>
      <c r="OTI114" s="30"/>
      <c r="OTJ114" s="30"/>
      <c r="OTK114" s="61"/>
      <c r="OTL114" s="60"/>
      <c r="OTM114" s="60"/>
      <c r="OTN114" s="60"/>
      <c r="OTO114" s="27"/>
      <c r="OTP114" s="61"/>
      <c r="OTQ114" s="61"/>
      <c r="OTR114" s="61"/>
      <c r="OTS114" s="30"/>
      <c r="OTT114" s="30"/>
      <c r="OTU114" s="30"/>
      <c r="OTV114" s="61"/>
      <c r="OTW114" s="30"/>
      <c r="OTX114" s="30"/>
      <c r="OTY114" s="30"/>
      <c r="OTZ114" s="30"/>
      <c r="OUA114" s="61"/>
      <c r="OUB114" s="60"/>
      <c r="OUC114" s="60"/>
      <c r="OUD114" s="60"/>
      <c r="OUE114" s="27"/>
      <c r="OUF114" s="61"/>
      <c r="OUG114" s="61"/>
      <c r="OUH114" s="61"/>
      <c r="OUI114" s="30"/>
      <c r="OUJ114" s="30"/>
      <c r="OUK114" s="30"/>
      <c r="OUL114" s="61"/>
      <c r="OUM114" s="30"/>
      <c r="OUN114" s="30"/>
      <c r="OUO114" s="30"/>
      <c r="OUP114" s="30"/>
      <c r="OUQ114" s="61"/>
      <c r="OUR114" s="60"/>
      <c r="OUS114" s="60"/>
      <c r="OUT114" s="60"/>
      <c r="OUU114" s="27"/>
      <c r="OUV114" s="61"/>
      <c r="OUW114" s="61"/>
      <c r="OUX114" s="61"/>
      <c r="OUY114" s="30"/>
      <c r="OUZ114" s="30"/>
      <c r="OVA114" s="30"/>
      <c r="OVB114" s="61"/>
      <c r="OVC114" s="30"/>
      <c r="OVD114" s="30"/>
      <c r="OVE114" s="30"/>
      <c r="OVF114" s="30"/>
      <c r="OVG114" s="61"/>
      <c r="OVH114" s="60"/>
      <c r="OVI114" s="60"/>
      <c r="OVJ114" s="60"/>
      <c r="OVK114" s="27"/>
      <c r="OVL114" s="61"/>
      <c r="OVM114" s="61"/>
      <c r="OVN114" s="61"/>
      <c r="OVO114" s="30"/>
      <c r="OVP114" s="30"/>
      <c r="OVQ114" s="30"/>
      <c r="OVR114" s="61"/>
      <c r="OVS114" s="30"/>
      <c r="OVT114" s="30"/>
      <c r="OVU114" s="30"/>
      <c r="OVV114" s="30"/>
      <c r="OVW114" s="61"/>
      <c r="OVX114" s="60"/>
      <c r="OVY114" s="60"/>
      <c r="OVZ114" s="60"/>
      <c r="OWA114" s="27"/>
      <c r="OWB114" s="61"/>
      <c r="OWC114" s="61"/>
      <c r="OWD114" s="61"/>
      <c r="OWE114" s="30"/>
      <c r="OWF114" s="30"/>
      <c r="OWG114" s="30"/>
      <c r="OWH114" s="61"/>
      <c r="OWI114" s="30"/>
      <c r="OWJ114" s="30"/>
      <c r="OWK114" s="30"/>
      <c r="OWL114" s="30"/>
      <c r="OWM114" s="61"/>
      <c r="OWN114" s="60"/>
      <c r="OWO114" s="60"/>
      <c r="OWP114" s="60"/>
      <c r="OWQ114" s="27"/>
      <c r="OWR114" s="61"/>
      <c r="OWS114" s="61"/>
      <c r="OWT114" s="61"/>
      <c r="OWU114" s="30"/>
      <c r="OWV114" s="30"/>
      <c r="OWW114" s="30"/>
      <c r="OWX114" s="61"/>
      <c r="OWY114" s="30"/>
      <c r="OWZ114" s="30"/>
      <c r="OXA114" s="30"/>
      <c r="OXB114" s="30"/>
      <c r="OXC114" s="61"/>
      <c r="OXD114" s="60"/>
      <c r="OXE114" s="60"/>
      <c r="OXF114" s="60"/>
      <c r="OXG114" s="27"/>
      <c r="OXH114" s="61"/>
      <c r="OXI114" s="61"/>
      <c r="OXJ114" s="61"/>
      <c r="OXK114" s="30"/>
      <c r="OXL114" s="30"/>
      <c r="OXM114" s="30"/>
      <c r="OXN114" s="61"/>
      <c r="OXO114" s="30"/>
      <c r="OXP114" s="30"/>
      <c r="OXQ114" s="30"/>
      <c r="OXR114" s="30"/>
      <c r="OXS114" s="61"/>
      <c r="OXT114" s="60"/>
      <c r="OXU114" s="60"/>
      <c r="OXV114" s="60"/>
      <c r="OXW114" s="27"/>
      <c r="OXX114" s="61"/>
      <c r="OXY114" s="61"/>
      <c r="OXZ114" s="61"/>
      <c r="OYA114" s="30"/>
      <c r="OYB114" s="30"/>
      <c r="OYC114" s="30"/>
      <c r="OYD114" s="61"/>
      <c r="OYE114" s="30"/>
      <c r="OYF114" s="30"/>
      <c r="OYG114" s="30"/>
      <c r="OYH114" s="30"/>
      <c r="OYI114" s="61"/>
      <c r="OYJ114" s="60"/>
      <c r="OYK114" s="60"/>
      <c r="OYL114" s="60"/>
      <c r="OYM114" s="27"/>
      <c r="OYN114" s="61"/>
      <c r="OYO114" s="61"/>
      <c r="OYP114" s="61"/>
      <c r="OYQ114" s="30"/>
      <c r="OYR114" s="30"/>
      <c r="OYS114" s="30"/>
      <c r="OYT114" s="61"/>
      <c r="OYU114" s="30"/>
      <c r="OYV114" s="30"/>
      <c r="OYW114" s="30"/>
      <c r="OYX114" s="30"/>
      <c r="OYY114" s="61"/>
      <c r="OYZ114" s="60"/>
      <c r="OZA114" s="60"/>
      <c r="OZB114" s="60"/>
      <c r="OZC114" s="27"/>
      <c r="OZD114" s="61"/>
      <c r="OZE114" s="61"/>
      <c r="OZF114" s="61"/>
      <c r="OZG114" s="30"/>
      <c r="OZH114" s="30"/>
      <c r="OZI114" s="30"/>
      <c r="OZJ114" s="61"/>
      <c r="OZK114" s="30"/>
      <c r="OZL114" s="30"/>
      <c r="OZM114" s="30"/>
      <c r="OZN114" s="30"/>
      <c r="OZO114" s="61"/>
      <c r="OZP114" s="60"/>
      <c r="OZQ114" s="60"/>
      <c r="OZR114" s="60"/>
      <c r="OZS114" s="27"/>
      <c r="OZT114" s="61"/>
      <c r="OZU114" s="61"/>
      <c r="OZV114" s="61"/>
      <c r="OZW114" s="30"/>
      <c r="OZX114" s="30"/>
      <c r="OZY114" s="30"/>
      <c r="OZZ114" s="61"/>
      <c r="PAA114" s="30"/>
      <c r="PAB114" s="30"/>
      <c r="PAC114" s="30"/>
      <c r="PAD114" s="30"/>
      <c r="PAE114" s="61"/>
      <c r="PAF114" s="60"/>
      <c r="PAG114" s="60"/>
      <c r="PAH114" s="60"/>
      <c r="PAI114" s="27"/>
      <c r="PAJ114" s="61"/>
      <c r="PAK114" s="61"/>
      <c r="PAL114" s="61"/>
      <c r="PAM114" s="30"/>
      <c r="PAN114" s="30"/>
      <c r="PAO114" s="30"/>
      <c r="PAP114" s="61"/>
      <c r="PAQ114" s="30"/>
      <c r="PAR114" s="30"/>
      <c r="PAS114" s="30"/>
      <c r="PAT114" s="30"/>
      <c r="PAU114" s="61"/>
      <c r="PAV114" s="60"/>
      <c r="PAW114" s="60"/>
      <c r="PAX114" s="60"/>
      <c r="PAY114" s="27"/>
      <c r="PAZ114" s="61"/>
      <c r="PBA114" s="61"/>
      <c r="PBB114" s="61"/>
      <c r="PBC114" s="30"/>
      <c r="PBD114" s="30"/>
      <c r="PBE114" s="30"/>
      <c r="PBF114" s="61"/>
      <c r="PBG114" s="30"/>
      <c r="PBH114" s="30"/>
      <c r="PBI114" s="30"/>
      <c r="PBJ114" s="30"/>
      <c r="PBK114" s="61"/>
      <c r="PBL114" s="60"/>
      <c r="PBM114" s="60"/>
      <c r="PBN114" s="60"/>
      <c r="PBO114" s="27"/>
      <c r="PBP114" s="61"/>
      <c r="PBQ114" s="61"/>
      <c r="PBR114" s="61"/>
      <c r="PBS114" s="30"/>
      <c r="PBT114" s="30"/>
      <c r="PBU114" s="30"/>
      <c r="PBV114" s="61"/>
      <c r="PBW114" s="30"/>
      <c r="PBX114" s="30"/>
      <c r="PBY114" s="30"/>
      <c r="PBZ114" s="30"/>
      <c r="PCA114" s="61"/>
      <c r="PCB114" s="60"/>
      <c r="PCC114" s="60"/>
      <c r="PCD114" s="60"/>
      <c r="PCE114" s="27"/>
      <c r="PCF114" s="61"/>
      <c r="PCG114" s="61"/>
      <c r="PCH114" s="61"/>
      <c r="PCI114" s="30"/>
      <c r="PCJ114" s="30"/>
      <c r="PCK114" s="30"/>
      <c r="PCL114" s="61"/>
      <c r="PCM114" s="30"/>
      <c r="PCN114" s="30"/>
      <c r="PCO114" s="30"/>
      <c r="PCP114" s="30"/>
      <c r="PCQ114" s="61"/>
      <c r="PCR114" s="60"/>
      <c r="PCS114" s="60"/>
      <c r="PCT114" s="60"/>
      <c r="PCU114" s="27"/>
      <c r="PCV114" s="61"/>
      <c r="PCW114" s="61"/>
      <c r="PCX114" s="61"/>
      <c r="PCY114" s="30"/>
      <c r="PCZ114" s="30"/>
      <c r="PDA114" s="30"/>
      <c r="PDB114" s="61"/>
      <c r="PDC114" s="30"/>
      <c r="PDD114" s="30"/>
      <c r="PDE114" s="30"/>
      <c r="PDF114" s="30"/>
      <c r="PDG114" s="61"/>
      <c r="PDH114" s="60"/>
      <c r="PDI114" s="60"/>
      <c r="PDJ114" s="60"/>
      <c r="PDK114" s="27"/>
      <c r="PDL114" s="61"/>
      <c r="PDM114" s="61"/>
      <c r="PDN114" s="61"/>
      <c r="PDO114" s="30"/>
      <c r="PDP114" s="30"/>
      <c r="PDQ114" s="30"/>
      <c r="PDR114" s="61"/>
      <c r="PDS114" s="30"/>
      <c r="PDT114" s="30"/>
      <c r="PDU114" s="30"/>
      <c r="PDV114" s="30"/>
      <c r="PDW114" s="61"/>
      <c r="PDX114" s="60"/>
      <c r="PDY114" s="60"/>
      <c r="PDZ114" s="60"/>
      <c r="PEA114" s="27"/>
      <c r="PEB114" s="61"/>
      <c r="PEC114" s="61"/>
      <c r="PED114" s="61"/>
      <c r="PEE114" s="30"/>
      <c r="PEF114" s="30"/>
      <c r="PEG114" s="30"/>
      <c r="PEH114" s="61"/>
      <c r="PEI114" s="30"/>
      <c r="PEJ114" s="30"/>
      <c r="PEK114" s="30"/>
      <c r="PEL114" s="30"/>
      <c r="PEM114" s="61"/>
      <c r="PEN114" s="60"/>
      <c r="PEO114" s="60"/>
      <c r="PEP114" s="60"/>
      <c r="PEQ114" s="27"/>
      <c r="PER114" s="61"/>
      <c r="PES114" s="61"/>
      <c r="PET114" s="61"/>
      <c r="PEU114" s="30"/>
      <c r="PEV114" s="30"/>
      <c r="PEW114" s="30"/>
      <c r="PEX114" s="61"/>
      <c r="PEY114" s="30"/>
      <c r="PEZ114" s="30"/>
      <c r="PFA114" s="30"/>
      <c r="PFB114" s="30"/>
      <c r="PFC114" s="61"/>
      <c r="PFD114" s="60"/>
      <c r="PFE114" s="60"/>
      <c r="PFF114" s="60"/>
      <c r="PFG114" s="27"/>
      <c r="PFH114" s="61"/>
      <c r="PFI114" s="61"/>
      <c r="PFJ114" s="61"/>
      <c r="PFK114" s="30"/>
      <c r="PFL114" s="30"/>
      <c r="PFM114" s="30"/>
      <c r="PFN114" s="61"/>
      <c r="PFO114" s="30"/>
      <c r="PFP114" s="30"/>
      <c r="PFQ114" s="30"/>
      <c r="PFR114" s="30"/>
      <c r="PFS114" s="61"/>
      <c r="PFT114" s="60"/>
      <c r="PFU114" s="60"/>
      <c r="PFV114" s="60"/>
      <c r="PFW114" s="27"/>
      <c r="PFX114" s="61"/>
      <c r="PFY114" s="61"/>
      <c r="PFZ114" s="61"/>
      <c r="PGA114" s="30"/>
      <c r="PGB114" s="30"/>
      <c r="PGC114" s="30"/>
      <c r="PGD114" s="61"/>
      <c r="PGE114" s="30"/>
      <c r="PGF114" s="30"/>
      <c r="PGG114" s="30"/>
      <c r="PGH114" s="30"/>
      <c r="PGI114" s="61"/>
      <c r="PGJ114" s="60"/>
      <c r="PGK114" s="60"/>
      <c r="PGL114" s="60"/>
      <c r="PGM114" s="27"/>
      <c r="PGN114" s="61"/>
      <c r="PGO114" s="61"/>
      <c r="PGP114" s="61"/>
      <c r="PGQ114" s="30"/>
      <c r="PGR114" s="30"/>
      <c r="PGS114" s="30"/>
      <c r="PGT114" s="61"/>
      <c r="PGU114" s="30"/>
      <c r="PGV114" s="30"/>
      <c r="PGW114" s="30"/>
      <c r="PGX114" s="30"/>
      <c r="PGY114" s="61"/>
      <c r="PGZ114" s="60"/>
      <c r="PHA114" s="60"/>
      <c r="PHB114" s="60"/>
      <c r="PHC114" s="27"/>
      <c r="PHD114" s="61"/>
      <c r="PHE114" s="61"/>
      <c r="PHF114" s="61"/>
      <c r="PHG114" s="30"/>
      <c r="PHH114" s="30"/>
      <c r="PHI114" s="30"/>
      <c r="PHJ114" s="61"/>
      <c r="PHK114" s="30"/>
      <c r="PHL114" s="30"/>
      <c r="PHM114" s="30"/>
      <c r="PHN114" s="30"/>
      <c r="PHO114" s="61"/>
      <c r="PHP114" s="60"/>
      <c r="PHQ114" s="60"/>
      <c r="PHR114" s="60"/>
      <c r="PHS114" s="27"/>
      <c r="PHT114" s="61"/>
      <c r="PHU114" s="61"/>
      <c r="PHV114" s="61"/>
      <c r="PHW114" s="30"/>
      <c r="PHX114" s="30"/>
      <c r="PHY114" s="30"/>
      <c r="PHZ114" s="61"/>
      <c r="PIA114" s="30"/>
      <c r="PIB114" s="30"/>
      <c r="PIC114" s="30"/>
      <c r="PID114" s="30"/>
      <c r="PIE114" s="61"/>
      <c r="PIF114" s="60"/>
      <c r="PIG114" s="60"/>
      <c r="PIH114" s="60"/>
      <c r="PII114" s="27"/>
      <c r="PIJ114" s="61"/>
      <c r="PIK114" s="61"/>
      <c r="PIL114" s="61"/>
      <c r="PIM114" s="30"/>
      <c r="PIN114" s="30"/>
      <c r="PIO114" s="30"/>
      <c r="PIP114" s="61"/>
      <c r="PIQ114" s="30"/>
      <c r="PIR114" s="30"/>
      <c r="PIS114" s="30"/>
      <c r="PIT114" s="30"/>
      <c r="PIU114" s="61"/>
      <c r="PIV114" s="60"/>
      <c r="PIW114" s="60"/>
      <c r="PIX114" s="60"/>
      <c r="PIY114" s="27"/>
      <c r="PIZ114" s="61"/>
      <c r="PJA114" s="61"/>
      <c r="PJB114" s="61"/>
      <c r="PJC114" s="30"/>
      <c r="PJD114" s="30"/>
      <c r="PJE114" s="30"/>
      <c r="PJF114" s="61"/>
      <c r="PJG114" s="30"/>
      <c r="PJH114" s="30"/>
      <c r="PJI114" s="30"/>
      <c r="PJJ114" s="30"/>
      <c r="PJK114" s="61"/>
      <c r="PJL114" s="60"/>
      <c r="PJM114" s="60"/>
      <c r="PJN114" s="60"/>
      <c r="PJO114" s="27"/>
      <c r="PJP114" s="61"/>
      <c r="PJQ114" s="61"/>
      <c r="PJR114" s="61"/>
      <c r="PJS114" s="30"/>
      <c r="PJT114" s="30"/>
      <c r="PJU114" s="30"/>
      <c r="PJV114" s="61"/>
      <c r="PJW114" s="30"/>
      <c r="PJX114" s="30"/>
      <c r="PJY114" s="30"/>
      <c r="PJZ114" s="30"/>
      <c r="PKA114" s="61"/>
      <c r="PKB114" s="60"/>
      <c r="PKC114" s="60"/>
      <c r="PKD114" s="60"/>
      <c r="PKE114" s="27"/>
      <c r="PKF114" s="61"/>
      <c r="PKG114" s="61"/>
      <c r="PKH114" s="61"/>
      <c r="PKI114" s="30"/>
      <c r="PKJ114" s="30"/>
      <c r="PKK114" s="30"/>
      <c r="PKL114" s="61"/>
      <c r="PKM114" s="30"/>
      <c r="PKN114" s="30"/>
      <c r="PKO114" s="30"/>
      <c r="PKP114" s="30"/>
      <c r="PKQ114" s="61"/>
      <c r="PKR114" s="60"/>
      <c r="PKS114" s="60"/>
      <c r="PKT114" s="60"/>
      <c r="PKU114" s="27"/>
      <c r="PKV114" s="61"/>
      <c r="PKW114" s="61"/>
      <c r="PKX114" s="61"/>
      <c r="PKY114" s="30"/>
      <c r="PKZ114" s="30"/>
      <c r="PLA114" s="30"/>
      <c r="PLB114" s="61"/>
      <c r="PLC114" s="30"/>
      <c r="PLD114" s="30"/>
      <c r="PLE114" s="30"/>
      <c r="PLF114" s="30"/>
      <c r="PLG114" s="61"/>
      <c r="PLH114" s="60"/>
      <c r="PLI114" s="60"/>
      <c r="PLJ114" s="60"/>
      <c r="PLK114" s="27"/>
      <c r="PLL114" s="61"/>
      <c r="PLM114" s="61"/>
      <c r="PLN114" s="61"/>
      <c r="PLO114" s="30"/>
      <c r="PLP114" s="30"/>
      <c r="PLQ114" s="30"/>
      <c r="PLR114" s="61"/>
      <c r="PLS114" s="30"/>
      <c r="PLT114" s="30"/>
      <c r="PLU114" s="30"/>
      <c r="PLV114" s="30"/>
      <c r="PLW114" s="61"/>
      <c r="PLX114" s="60"/>
      <c r="PLY114" s="60"/>
      <c r="PLZ114" s="60"/>
      <c r="PMA114" s="27"/>
      <c r="PMB114" s="61"/>
      <c r="PMC114" s="61"/>
      <c r="PMD114" s="61"/>
      <c r="PME114" s="30"/>
      <c r="PMF114" s="30"/>
      <c r="PMG114" s="30"/>
      <c r="PMH114" s="61"/>
      <c r="PMI114" s="30"/>
      <c r="PMJ114" s="30"/>
      <c r="PMK114" s="30"/>
      <c r="PML114" s="30"/>
      <c r="PMM114" s="61"/>
      <c r="PMN114" s="60"/>
      <c r="PMO114" s="60"/>
      <c r="PMP114" s="60"/>
      <c r="PMQ114" s="27"/>
      <c r="PMR114" s="61"/>
      <c r="PMS114" s="61"/>
      <c r="PMT114" s="61"/>
      <c r="PMU114" s="30"/>
      <c r="PMV114" s="30"/>
      <c r="PMW114" s="30"/>
      <c r="PMX114" s="61"/>
      <c r="PMY114" s="30"/>
      <c r="PMZ114" s="30"/>
      <c r="PNA114" s="30"/>
      <c r="PNB114" s="30"/>
      <c r="PNC114" s="61"/>
      <c r="PND114" s="60"/>
      <c r="PNE114" s="60"/>
      <c r="PNF114" s="60"/>
      <c r="PNG114" s="27"/>
      <c r="PNH114" s="61"/>
      <c r="PNI114" s="61"/>
      <c r="PNJ114" s="61"/>
      <c r="PNK114" s="30"/>
      <c r="PNL114" s="30"/>
      <c r="PNM114" s="30"/>
      <c r="PNN114" s="61"/>
      <c r="PNO114" s="30"/>
      <c r="PNP114" s="30"/>
      <c r="PNQ114" s="30"/>
      <c r="PNR114" s="30"/>
      <c r="PNS114" s="61"/>
      <c r="PNT114" s="60"/>
      <c r="PNU114" s="60"/>
      <c r="PNV114" s="60"/>
      <c r="PNW114" s="27"/>
      <c r="PNX114" s="61"/>
      <c r="PNY114" s="61"/>
      <c r="PNZ114" s="61"/>
      <c r="POA114" s="30"/>
      <c r="POB114" s="30"/>
      <c r="POC114" s="30"/>
      <c r="POD114" s="61"/>
      <c r="POE114" s="30"/>
      <c r="POF114" s="30"/>
      <c r="POG114" s="30"/>
      <c r="POH114" s="30"/>
      <c r="POI114" s="61"/>
      <c r="POJ114" s="60"/>
      <c r="POK114" s="60"/>
      <c r="POL114" s="60"/>
      <c r="POM114" s="27"/>
      <c r="PON114" s="61"/>
      <c r="POO114" s="61"/>
      <c r="POP114" s="61"/>
      <c r="POQ114" s="30"/>
      <c r="POR114" s="30"/>
      <c r="POS114" s="30"/>
      <c r="POT114" s="61"/>
      <c r="POU114" s="30"/>
      <c r="POV114" s="30"/>
      <c r="POW114" s="30"/>
      <c r="POX114" s="30"/>
      <c r="POY114" s="61"/>
      <c r="POZ114" s="60"/>
      <c r="PPA114" s="60"/>
      <c r="PPB114" s="60"/>
      <c r="PPC114" s="27"/>
      <c r="PPD114" s="61"/>
      <c r="PPE114" s="61"/>
      <c r="PPF114" s="61"/>
      <c r="PPG114" s="30"/>
      <c r="PPH114" s="30"/>
      <c r="PPI114" s="30"/>
      <c r="PPJ114" s="61"/>
      <c r="PPK114" s="30"/>
      <c r="PPL114" s="30"/>
      <c r="PPM114" s="30"/>
      <c r="PPN114" s="30"/>
      <c r="PPO114" s="61"/>
      <c r="PPP114" s="60"/>
      <c r="PPQ114" s="60"/>
      <c r="PPR114" s="60"/>
      <c r="PPS114" s="27"/>
      <c r="PPT114" s="61"/>
      <c r="PPU114" s="61"/>
      <c r="PPV114" s="61"/>
      <c r="PPW114" s="30"/>
      <c r="PPX114" s="30"/>
      <c r="PPY114" s="30"/>
      <c r="PPZ114" s="61"/>
      <c r="PQA114" s="30"/>
      <c r="PQB114" s="30"/>
      <c r="PQC114" s="30"/>
      <c r="PQD114" s="30"/>
      <c r="PQE114" s="61"/>
      <c r="PQF114" s="60"/>
      <c r="PQG114" s="60"/>
      <c r="PQH114" s="60"/>
      <c r="PQI114" s="27"/>
      <c r="PQJ114" s="61"/>
      <c r="PQK114" s="61"/>
      <c r="PQL114" s="61"/>
      <c r="PQM114" s="30"/>
      <c r="PQN114" s="30"/>
      <c r="PQO114" s="30"/>
      <c r="PQP114" s="61"/>
      <c r="PQQ114" s="30"/>
      <c r="PQR114" s="30"/>
      <c r="PQS114" s="30"/>
      <c r="PQT114" s="30"/>
      <c r="PQU114" s="61"/>
      <c r="PQV114" s="60"/>
      <c r="PQW114" s="60"/>
      <c r="PQX114" s="60"/>
      <c r="PQY114" s="27"/>
      <c r="PQZ114" s="61"/>
      <c r="PRA114" s="61"/>
      <c r="PRB114" s="61"/>
      <c r="PRC114" s="30"/>
      <c r="PRD114" s="30"/>
      <c r="PRE114" s="30"/>
      <c r="PRF114" s="61"/>
      <c r="PRG114" s="30"/>
      <c r="PRH114" s="30"/>
      <c r="PRI114" s="30"/>
      <c r="PRJ114" s="30"/>
      <c r="PRK114" s="61"/>
      <c r="PRL114" s="60"/>
      <c r="PRM114" s="60"/>
      <c r="PRN114" s="60"/>
      <c r="PRO114" s="27"/>
      <c r="PRP114" s="61"/>
      <c r="PRQ114" s="61"/>
      <c r="PRR114" s="61"/>
      <c r="PRS114" s="30"/>
      <c r="PRT114" s="30"/>
      <c r="PRU114" s="30"/>
      <c r="PRV114" s="61"/>
      <c r="PRW114" s="30"/>
      <c r="PRX114" s="30"/>
      <c r="PRY114" s="30"/>
      <c r="PRZ114" s="30"/>
      <c r="PSA114" s="61"/>
      <c r="PSB114" s="60"/>
      <c r="PSC114" s="60"/>
      <c r="PSD114" s="60"/>
      <c r="PSE114" s="27"/>
      <c r="PSF114" s="61"/>
      <c r="PSG114" s="61"/>
      <c r="PSH114" s="61"/>
      <c r="PSI114" s="30"/>
      <c r="PSJ114" s="30"/>
      <c r="PSK114" s="30"/>
      <c r="PSL114" s="61"/>
      <c r="PSM114" s="30"/>
      <c r="PSN114" s="30"/>
      <c r="PSO114" s="30"/>
      <c r="PSP114" s="30"/>
      <c r="PSQ114" s="61"/>
      <c r="PSR114" s="60"/>
      <c r="PSS114" s="60"/>
      <c r="PST114" s="60"/>
      <c r="PSU114" s="27"/>
      <c r="PSV114" s="61"/>
      <c r="PSW114" s="61"/>
      <c r="PSX114" s="61"/>
      <c r="PSY114" s="30"/>
      <c r="PSZ114" s="30"/>
      <c r="PTA114" s="30"/>
      <c r="PTB114" s="61"/>
      <c r="PTC114" s="30"/>
      <c r="PTD114" s="30"/>
      <c r="PTE114" s="30"/>
      <c r="PTF114" s="30"/>
      <c r="PTG114" s="61"/>
      <c r="PTH114" s="60"/>
      <c r="PTI114" s="60"/>
      <c r="PTJ114" s="60"/>
      <c r="PTK114" s="27"/>
      <c r="PTL114" s="61"/>
      <c r="PTM114" s="61"/>
      <c r="PTN114" s="61"/>
      <c r="PTO114" s="30"/>
      <c r="PTP114" s="30"/>
      <c r="PTQ114" s="30"/>
      <c r="PTR114" s="61"/>
      <c r="PTS114" s="30"/>
      <c r="PTT114" s="30"/>
      <c r="PTU114" s="30"/>
      <c r="PTV114" s="30"/>
      <c r="PTW114" s="61"/>
      <c r="PTX114" s="60"/>
      <c r="PTY114" s="60"/>
      <c r="PTZ114" s="60"/>
      <c r="PUA114" s="27"/>
      <c r="PUB114" s="61"/>
      <c r="PUC114" s="61"/>
      <c r="PUD114" s="61"/>
      <c r="PUE114" s="30"/>
      <c r="PUF114" s="30"/>
      <c r="PUG114" s="30"/>
      <c r="PUH114" s="61"/>
      <c r="PUI114" s="30"/>
      <c r="PUJ114" s="30"/>
      <c r="PUK114" s="30"/>
      <c r="PUL114" s="30"/>
      <c r="PUM114" s="61"/>
      <c r="PUN114" s="60"/>
      <c r="PUO114" s="60"/>
      <c r="PUP114" s="60"/>
      <c r="PUQ114" s="27"/>
      <c r="PUR114" s="61"/>
      <c r="PUS114" s="61"/>
      <c r="PUT114" s="61"/>
      <c r="PUU114" s="30"/>
      <c r="PUV114" s="30"/>
      <c r="PUW114" s="30"/>
      <c r="PUX114" s="61"/>
      <c r="PUY114" s="30"/>
      <c r="PUZ114" s="30"/>
      <c r="PVA114" s="30"/>
      <c r="PVB114" s="30"/>
      <c r="PVC114" s="61"/>
      <c r="PVD114" s="60"/>
      <c r="PVE114" s="60"/>
      <c r="PVF114" s="60"/>
      <c r="PVG114" s="27"/>
      <c r="PVH114" s="61"/>
      <c r="PVI114" s="61"/>
      <c r="PVJ114" s="61"/>
      <c r="PVK114" s="30"/>
      <c r="PVL114" s="30"/>
      <c r="PVM114" s="30"/>
      <c r="PVN114" s="61"/>
      <c r="PVO114" s="30"/>
      <c r="PVP114" s="30"/>
      <c r="PVQ114" s="30"/>
      <c r="PVR114" s="30"/>
      <c r="PVS114" s="61"/>
      <c r="PVT114" s="60"/>
      <c r="PVU114" s="60"/>
      <c r="PVV114" s="60"/>
      <c r="PVW114" s="27"/>
      <c r="PVX114" s="61"/>
      <c r="PVY114" s="61"/>
      <c r="PVZ114" s="61"/>
      <c r="PWA114" s="30"/>
      <c r="PWB114" s="30"/>
      <c r="PWC114" s="30"/>
      <c r="PWD114" s="61"/>
      <c r="PWE114" s="30"/>
      <c r="PWF114" s="30"/>
      <c r="PWG114" s="30"/>
      <c r="PWH114" s="30"/>
      <c r="PWI114" s="61"/>
      <c r="PWJ114" s="60"/>
      <c r="PWK114" s="60"/>
      <c r="PWL114" s="60"/>
      <c r="PWM114" s="27"/>
      <c r="PWN114" s="61"/>
      <c r="PWO114" s="61"/>
      <c r="PWP114" s="61"/>
      <c r="PWQ114" s="30"/>
      <c r="PWR114" s="30"/>
      <c r="PWS114" s="30"/>
      <c r="PWT114" s="61"/>
      <c r="PWU114" s="30"/>
      <c r="PWV114" s="30"/>
      <c r="PWW114" s="30"/>
      <c r="PWX114" s="30"/>
      <c r="PWY114" s="61"/>
      <c r="PWZ114" s="60"/>
      <c r="PXA114" s="60"/>
      <c r="PXB114" s="60"/>
      <c r="PXC114" s="27"/>
      <c r="PXD114" s="61"/>
      <c r="PXE114" s="61"/>
      <c r="PXF114" s="61"/>
      <c r="PXG114" s="30"/>
      <c r="PXH114" s="30"/>
      <c r="PXI114" s="30"/>
      <c r="PXJ114" s="61"/>
      <c r="PXK114" s="30"/>
      <c r="PXL114" s="30"/>
      <c r="PXM114" s="30"/>
      <c r="PXN114" s="30"/>
      <c r="PXO114" s="61"/>
      <c r="PXP114" s="60"/>
      <c r="PXQ114" s="60"/>
      <c r="PXR114" s="60"/>
      <c r="PXS114" s="27"/>
      <c r="PXT114" s="61"/>
      <c r="PXU114" s="61"/>
      <c r="PXV114" s="61"/>
      <c r="PXW114" s="30"/>
      <c r="PXX114" s="30"/>
      <c r="PXY114" s="30"/>
      <c r="PXZ114" s="61"/>
      <c r="PYA114" s="30"/>
      <c r="PYB114" s="30"/>
      <c r="PYC114" s="30"/>
      <c r="PYD114" s="30"/>
      <c r="PYE114" s="61"/>
      <c r="PYF114" s="60"/>
      <c r="PYG114" s="60"/>
      <c r="PYH114" s="60"/>
      <c r="PYI114" s="27"/>
      <c r="PYJ114" s="61"/>
      <c r="PYK114" s="61"/>
      <c r="PYL114" s="61"/>
      <c r="PYM114" s="30"/>
      <c r="PYN114" s="30"/>
      <c r="PYO114" s="30"/>
      <c r="PYP114" s="61"/>
      <c r="PYQ114" s="30"/>
      <c r="PYR114" s="30"/>
      <c r="PYS114" s="30"/>
      <c r="PYT114" s="30"/>
      <c r="PYU114" s="61"/>
      <c r="PYV114" s="60"/>
      <c r="PYW114" s="60"/>
      <c r="PYX114" s="60"/>
      <c r="PYY114" s="27"/>
      <c r="PYZ114" s="61"/>
      <c r="PZA114" s="61"/>
      <c r="PZB114" s="61"/>
      <c r="PZC114" s="30"/>
      <c r="PZD114" s="30"/>
      <c r="PZE114" s="30"/>
      <c r="PZF114" s="61"/>
      <c r="PZG114" s="30"/>
      <c r="PZH114" s="30"/>
      <c r="PZI114" s="30"/>
      <c r="PZJ114" s="30"/>
      <c r="PZK114" s="61"/>
      <c r="PZL114" s="60"/>
      <c r="PZM114" s="60"/>
      <c r="PZN114" s="60"/>
      <c r="PZO114" s="27"/>
      <c r="PZP114" s="61"/>
      <c r="PZQ114" s="61"/>
      <c r="PZR114" s="61"/>
      <c r="PZS114" s="30"/>
      <c r="PZT114" s="30"/>
      <c r="PZU114" s="30"/>
      <c r="PZV114" s="61"/>
      <c r="PZW114" s="30"/>
      <c r="PZX114" s="30"/>
      <c r="PZY114" s="30"/>
      <c r="PZZ114" s="30"/>
      <c r="QAA114" s="61"/>
      <c r="QAB114" s="60"/>
      <c r="QAC114" s="60"/>
      <c r="QAD114" s="60"/>
      <c r="QAE114" s="27"/>
      <c r="QAF114" s="61"/>
      <c r="QAG114" s="61"/>
      <c r="QAH114" s="61"/>
      <c r="QAI114" s="30"/>
      <c r="QAJ114" s="30"/>
      <c r="QAK114" s="30"/>
      <c r="QAL114" s="61"/>
      <c r="QAM114" s="30"/>
      <c r="QAN114" s="30"/>
      <c r="QAO114" s="30"/>
      <c r="QAP114" s="30"/>
      <c r="QAQ114" s="61"/>
      <c r="QAR114" s="60"/>
      <c r="QAS114" s="60"/>
      <c r="QAT114" s="60"/>
      <c r="QAU114" s="27"/>
      <c r="QAV114" s="61"/>
      <c r="QAW114" s="61"/>
      <c r="QAX114" s="61"/>
      <c r="QAY114" s="30"/>
      <c r="QAZ114" s="30"/>
      <c r="QBA114" s="30"/>
      <c r="QBB114" s="61"/>
      <c r="QBC114" s="30"/>
      <c r="QBD114" s="30"/>
      <c r="QBE114" s="30"/>
      <c r="QBF114" s="30"/>
      <c r="QBG114" s="61"/>
      <c r="QBH114" s="60"/>
      <c r="QBI114" s="60"/>
      <c r="QBJ114" s="60"/>
      <c r="QBK114" s="27"/>
      <c r="QBL114" s="61"/>
      <c r="QBM114" s="61"/>
      <c r="QBN114" s="61"/>
      <c r="QBO114" s="30"/>
      <c r="QBP114" s="30"/>
      <c r="QBQ114" s="30"/>
      <c r="QBR114" s="61"/>
      <c r="QBS114" s="30"/>
      <c r="QBT114" s="30"/>
      <c r="QBU114" s="30"/>
      <c r="QBV114" s="30"/>
      <c r="QBW114" s="61"/>
      <c r="QBX114" s="60"/>
      <c r="QBY114" s="60"/>
      <c r="QBZ114" s="60"/>
      <c r="QCA114" s="27"/>
      <c r="QCB114" s="61"/>
      <c r="QCC114" s="61"/>
      <c r="QCD114" s="61"/>
      <c r="QCE114" s="30"/>
      <c r="QCF114" s="30"/>
      <c r="QCG114" s="30"/>
      <c r="QCH114" s="61"/>
      <c r="QCI114" s="30"/>
      <c r="QCJ114" s="30"/>
      <c r="QCK114" s="30"/>
      <c r="QCL114" s="30"/>
      <c r="QCM114" s="61"/>
      <c r="QCN114" s="60"/>
      <c r="QCO114" s="60"/>
      <c r="QCP114" s="60"/>
      <c r="QCQ114" s="27"/>
      <c r="QCR114" s="61"/>
      <c r="QCS114" s="61"/>
      <c r="QCT114" s="61"/>
      <c r="QCU114" s="30"/>
      <c r="QCV114" s="30"/>
      <c r="QCW114" s="30"/>
      <c r="QCX114" s="61"/>
      <c r="QCY114" s="30"/>
      <c r="QCZ114" s="30"/>
      <c r="QDA114" s="30"/>
      <c r="QDB114" s="30"/>
      <c r="QDC114" s="61"/>
      <c r="QDD114" s="60"/>
      <c r="QDE114" s="60"/>
      <c r="QDF114" s="60"/>
      <c r="QDG114" s="27"/>
      <c r="QDH114" s="61"/>
      <c r="QDI114" s="61"/>
      <c r="QDJ114" s="61"/>
      <c r="QDK114" s="30"/>
      <c r="QDL114" s="30"/>
      <c r="QDM114" s="30"/>
      <c r="QDN114" s="61"/>
      <c r="QDO114" s="30"/>
      <c r="QDP114" s="30"/>
      <c r="QDQ114" s="30"/>
      <c r="QDR114" s="30"/>
      <c r="QDS114" s="61"/>
      <c r="QDT114" s="60"/>
      <c r="QDU114" s="60"/>
      <c r="QDV114" s="60"/>
      <c r="QDW114" s="27"/>
      <c r="QDX114" s="61"/>
      <c r="QDY114" s="61"/>
      <c r="QDZ114" s="61"/>
      <c r="QEA114" s="30"/>
      <c r="QEB114" s="30"/>
      <c r="QEC114" s="30"/>
      <c r="QED114" s="61"/>
      <c r="QEE114" s="30"/>
      <c r="QEF114" s="30"/>
      <c r="QEG114" s="30"/>
      <c r="QEH114" s="30"/>
      <c r="QEI114" s="61"/>
      <c r="QEJ114" s="60"/>
      <c r="QEK114" s="60"/>
      <c r="QEL114" s="60"/>
      <c r="QEM114" s="27"/>
      <c r="QEN114" s="61"/>
      <c r="QEO114" s="61"/>
      <c r="QEP114" s="61"/>
      <c r="QEQ114" s="30"/>
      <c r="QER114" s="30"/>
      <c r="QES114" s="30"/>
      <c r="QET114" s="61"/>
      <c r="QEU114" s="30"/>
      <c r="QEV114" s="30"/>
      <c r="QEW114" s="30"/>
      <c r="QEX114" s="30"/>
      <c r="QEY114" s="61"/>
      <c r="QEZ114" s="60"/>
      <c r="QFA114" s="60"/>
      <c r="QFB114" s="60"/>
      <c r="QFC114" s="27"/>
      <c r="QFD114" s="61"/>
      <c r="QFE114" s="61"/>
      <c r="QFF114" s="61"/>
      <c r="QFG114" s="30"/>
      <c r="QFH114" s="30"/>
      <c r="QFI114" s="30"/>
      <c r="QFJ114" s="61"/>
      <c r="QFK114" s="30"/>
      <c r="QFL114" s="30"/>
      <c r="QFM114" s="30"/>
      <c r="QFN114" s="30"/>
      <c r="QFO114" s="61"/>
      <c r="QFP114" s="60"/>
      <c r="QFQ114" s="60"/>
      <c r="QFR114" s="60"/>
      <c r="QFS114" s="27"/>
      <c r="QFT114" s="61"/>
      <c r="QFU114" s="61"/>
      <c r="QFV114" s="61"/>
      <c r="QFW114" s="30"/>
      <c r="QFX114" s="30"/>
      <c r="QFY114" s="30"/>
      <c r="QFZ114" s="61"/>
      <c r="QGA114" s="30"/>
      <c r="QGB114" s="30"/>
      <c r="QGC114" s="30"/>
      <c r="QGD114" s="30"/>
      <c r="QGE114" s="61"/>
      <c r="QGF114" s="60"/>
      <c r="QGG114" s="60"/>
      <c r="QGH114" s="60"/>
      <c r="QGI114" s="27"/>
      <c r="QGJ114" s="61"/>
      <c r="QGK114" s="61"/>
      <c r="QGL114" s="61"/>
      <c r="QGM114" s="30"/>
      <c r="QGN114" s="30"/>
      <c r="QGO114" s="30"/>
      <c r="QGP114" s="61"/>
      <c r="QGQ114" s="30"/>
      <c r="QGR114" s="30"/>
      <c r="QGS114" s="30"/>
      <c r="QGT114" s="30"/>
      <c r="QGU114" s="61"/>
      <c r="QGV114" s="60"/>
      <c r="QGW114" s="60"/>
      <c r="QGX114" s="60"/>
      <c r="QGY114" s="27"/>
      <c r="QGZ114" s="61"/>
      <c r="QHA114" s="61"/>
      <c r="QHB114" s="61"/>
      <c r="QHC114" s="30"/>
      <c r="QHD114" s="30"/>
      <c r="QHE114" s="30"/>
      <c r="QHF114" s="61"/>
      <c r="QHG114" s="30"/>
      <c r="QHH114" s="30"/>
      <c r="QHI114" s="30"/>
      <c r="QHJ114" s="30"/>
      <c r="QHK114" s="61"/>
      <c r="QHL114" s="60"/>
      <c r="QHM114" s="60"/>
      <c r="QHN114" s="60"/>
      <c r="QHO114" s="27"/>
      <c r="QHP114" s="61"/>
      <c r="QHQ114" s="61"/>
      <c r="QHR114" s="61"/>
      <c r="QHS114" s="30"/>
      <c r="QHT114" s="30"/>
      <c r="QHU114" s="30"/>
      <c r="QHV114" s="61"/>
      <c r="QHW114" s="30"/>
      <c r="QHX114" s="30"/>
      <c r="QHY114" s="30"/>
      <c r="QHZ114" s="30"/>
      <c r="QIA114" s="61"/>
      <c r="QIB114" s="60"/>
      <c r="QIC114" s="60"/>
      <c r="QID114" s="60"/>
      <c r="QIE114" s="27"/>
      <c r="QIF114" s="61"/>
      <c r="QIG114" s="61"/>
      <c r="QIH114" s="61"/>
      <c r="QII114" s="30"/>
      <c r="QIJ114" s="30"/>
      <c r="QIK114" s="30"/>
      <c r="QIL114" s="61"/>
      <c r="QIM114" s="30"/>
      <c r="QIN114" s="30"/>
      <c r="QIO114" s="30"/>
      <c r="QIP114" s="30"/>
      <c r="QIQ114" s="61"/>
      <c r="QIR114" s="60"/>
      <c r="QIS114" s="60"/>
      <c r="QIT114" s="60"/>
      <c r="QIU114" s="27"/>
      <c r="QIV114" s="61"/>
      <c r="QIW114" s="61"/>
      <c r="QIX114" s="61"/>
      <c r="QIY114" s="30"/>
      <c r="QIZ114" s="30"/>
      <c r="QJA114" s="30"/>
      <c r="QJB114" s="61"/>
      <c r="QJC114" s="30"/>
      <c r="QJD114" s="30"/>
      <c r="QJE114" s="30"/>
      <c r="QJF114" s="30"/>
      <c r="QJG114" s="61"/>
      <c r="QJH114" s="60"/>
      <c r="QJI114" s="60"/>
      <c r="QJJ114" s="60"/>
      <c r="QJK114" s="27"/>
      <c r="QJL114" s="61"/>
      <c r="QJM114" s="61"/>
      <c r="QJN114" s="61"/>
      <c r="QJO114" s="30"/>
      <c r="QJP114" s="30"/>
      <c r="QJQ114" s="30"/>
      <c r="QJR114" s="61"/>
      <c r="QJS114" s="30"/>
      <c r="QJT114" s="30"/>
      <c r="QJU114" s="30"/>
      <c r="QJV114" s="30"/>
      <c r="QJW114" s="61"/>
      <c r="QJX114" s="60"/>
      <c r="QJY114" s="60"/>
      <c r="QJZ114" s="60"/>
      <c r="QKA114" s="27"/>
      <c r="QKB114" s="61"/>
      <c r="QKC114" s="61"/>
      <c r="QKD114" s="61"/>
      <c r="QKE114" s="30"/>
      <c r="QKF114" s="30"/>
      <c r="QKG114" s="30"/>
      <c r="QKH114" s="61"/>
      <c r="QKI114" s="30"/>
      <c r="QKJ114" s="30"/>
      <c r="QKK114" s="30"/>
      <c r="QKL114" s="30"/>
      <c r="QKM114" s="61"/>
      <c r="QKN114" s="60"/>
      <c r="QKO114" s="60"/>
      <c r="QKP114" s="60"/>
      <c r="QKQ114" s="27"/>
      <c r="QKR114" s="61"/>
      <c r="QKS114" s="61"/>
      <c r="QKT114" s="61"/>
      <c r="QKU114" s="30"/>
      <c r="QKV114" s="30"/>
      <c r="QKW114" s="30"/>
      <c r="QKX114" s="61"/>
      <c r="QKY114" s="30"/>
      <c r="QKZ114" s="30"/>
      <c r="QLA114" s="30"/>
      <c r="QLB114" s="30"/>
      <c r="QLC114" s="61"/>
      <c r="QLD114" s="60"/>
      <c r="QLE114" s="60"/>
      <c r="QLF114" s="60"/>
      <c r="QLG114" s="27"/>
      <c r="QLH114" s="61"/>
      <c r="QLI114" s="61"/>
      <c r="QLJ114" s="61"/>
      <c r="QLK114" s="30"/>
      <c r="QLL114" s="30"/>
      <c r="QLM114" s="30"/>
      <c r="QLN114" s="61"/>
      <c r="QLO114" s="30"/>
      <c r="QLP114" s="30"/>
      <c r="QLQ114" s="30"/>
      <c r="QLR114" s="30"/>
      <c r="QLS114" s="61"/>
      <c r="QLT114" s="60"/>
      <c r="QLU114" s="60"/>
      <c r="QLV114" s="60"/>
      <c r="QLW114" s="27"/>
      <c r="QLX114" s="61"/>
      <c r="QLY114" s="61"/>
      <c r="QLZ114" s="61"/>
      <c r="QMA114" s="30"/>
      <c r="QMB114" s="30"/>
      <c r="QMC114" s="30"/>
      <c r="QMD114" s="61"/>
      <c r="QME114" s="30"/>
      <c r="QMF114" s="30"/>
      <c r="QMG114" s="30"/>
      <c r="QMH114" s="30"/>
      <c r="QMI114" s="61"/>
      <c r="QMJ114" s="60"/>
      <c r="QMK114" s="60"/>
      <c r="QML114" s="60"/>
      <c r="QMM114" s="27"/>
      <c r="QMN114" s="61"/>
      <c r="QMO114" s="61"/>
      <c r="QMP114" s="61"/>
      <c r="QMQ114" s="30"/>
      <c r="QMR114" s="30"/>
      <c r="QMS114" s="30"/>
      <c r="QMT114" s="61"/>
      <c r="QMU114" s="30"/>
      <c r="QMV114" s="30"/>
      <c r="QMW114" s="30"/>
      <c r="QMX114" s="30"/>
      <c r="QMY114" s="61"/>
      <c r="QMZ114" s="60"/>
      <c r="QNA114" s="60"/>
      <c r="QNB114" s="60"/>
      <c r="QNC114" s="27"/>
      <c r="QND114" s="61"/>
      <c r="QNE114" s="61"/>
      <c r="QNF114" s="61"/>
      <c r="QNG114" s="30"/>
      <c r="QNH114" s="30"/>
      <c r="QNI114" s="30"/>
      <c r="QNJ114" s="61"/>
      <c r="QNK114" s="30"/>
      <c r="QNL114" s="30"/>
      <c r="QNM114" s="30"/>
      <c r="QNN114" s="30"/>
      <c r="QNO114" s="61"/>
      <c r="QNP114" s="60"/>
      <c r="QNQ114" s="60"/>
      <c r="QNR114" s="60"/>
      <c r="QNS114" s="27"/>
      <c r="QNT114" s="61"/>
      <c r="QNU114" s="61"/>
      <c r="QNV114" s="61"/>
      <c r="QNW114" s="30"/>
      <c r="QNX114" s="30"/>
      <c r="QNY114" s="30"/>
      <c r="QNZ114" s="61"/>
      <c r="QOA114" s="30"/>
      <c r="QOB114" s="30"/>
      <c r="QOC114" s="30"/>
      <c r="QOD114" s="30"/>
      <c r="QOE114" s="61"/>
      <c r="QOF114" s="60"/>
      <c r="QOG114" s="60"/>
      <c r="QOH114" s="60"/>
      <c r="QOI114" s="27"/>
      <c r="QOJ114" s="61"/>
      <c r="QOK114" s="61"/>
      <c r="QOL114" s="61"/>
      <c r="QOM114" s="30"/>
      <c r="QON114" s="30"/>
      <c r="QOO114" s="30"/>
      <c r="QOP114" s="61"/>
      <c r="QOQ114" s="30"/>
      <c r="QOR114" s="30"/>
      <c r="QOS114" s="30"/>
      <c r="QOT114" s="30"/>
      <c r="QOU114" s="61"/>
      <c r="QOV114" s="60"/>
      <c r="QOW114" s="60"/>
      <c r="QOX114" s="60"/>
      <c r="QOY114" s="27"/>
      <c r="QOZ114" s="61"/>
      <c r="QPA114" s="61"/>
      <c r="QPB114" s="61"/>
      <c r="QPC114" s="30"/>
      <c r="QPD114" s="30"/>
      <c r="QPE114" s="30"/>
      <c r="QPF114" s="61"/>
      <c r="QPG114" s="30"/>
      <c r="QPH114" s="30"/>
      <c r="QPI114" s="30"/>
      <c r="QPJ114" s="30"/>
      <c r="QPK114" s="61"/>
      <c r="QPL114" s="60"/>
      <c r="QPM114" s="60"/>
      <c r="QPN114" s="60"/>
      <c r="QPO114" s="27"/>
      <c r="QPP114" s="61"/>
      <c r="QPQ114" s="61"/>
      <c r="QPR114" s="61"/>
      <c r="QPS114" s="30"/>
      <c r="QPT114" s="30"/>
      <c r="QPU114" s="30"/>
      <c r="QPV114" s="61"/>
      <c r="QPW114" s="30"/>
      <c r="QPX114" s="30"/>
      <c r="QPY114" s="30"/>
      <c r="QPZ114" s="30"/>
      <c r="QQA114" s="61"/>
      <c r="QQB114" s="60"/>
      <c r="QQC114" s="60"/>
      <c r="QQD114" s="60"/>
      <c r="QQE114" s="27"/>
      <c r="QQF114" s="61"/>
      <c r="QQG114" s="61"/>
      <c r="QQH114" s="61"/>
      <c r="QQI114" s="30"/>
      <c r="QQJ114" s="30"/>
      <c r="QQK114" s="30"/>
      <c r="QQL114" s="61"/>
      <c r="QQM114" s="30"/>
      <c r="QQN114" s="30"/>
      <c r="QQO114" s="30"/>
      <c r="QQP114" s="30"/>
      <c r="QQQ114" s="61"/>
      <c r="QQR114" s="60"/>
      <c r="QQS114" s="60"/>
      <c r="QQT114" s="60"/>
      <c r="QQU114" s="27"/>
      <c r="QQV114" s="61"/>
      <c r="QQW114" s="61"/>
      <c r="QQX114" s="61"/>
      <c r="QQY114" s="30"/>
      <c r="QQZ114" s="30"/>
      <c r="QRA114" s="30"/>
      <c r="QRB114" s="61"/>
      <c r="QRC114" s="30"/>
      <c r="QRD114" s="30"/>
      <c r="QRE114" s="30"/>
      <c r="QRF114" s="30"/>
      <c r="QRG114" s="61"/>
      <c r="QRH114" s="60"/>
      <c r="QRI114" s="60"/>
      <c r="QRJ114" s="60"/>
      <c r="QRK114" s="27"/>
      <c r="QRL114" s="61"/>
      <c r="QRM114" s="61"/>
      <c r="QRN114" s="61"/>
      <c r="QRO114" s="30"/>
      <c r="QRP114" s="30"/>
      <c r="QRQ114" s="30"/>
      <c r="QRR114" s="61"/>
      <c r="QRS114" s="30"/>
      <c r="QRT114" s="30"/>
      <c r="QRU114" s="30"/>
      <c r="QRV114" s="30"/>
      <c r="QRW114" s="61"/>
      <c r="QRX114" s="60"/>
      <c r="QRY114" s="60"/>
      <c r="QRZ114" s="60"/>
      <c r="QSA114" s="27"/>
      <c r="QSB114" s="61"/>
      <c r="QSC114" s="61"/>
      <c r="QSD114" s="61"/>
      <c r="QSE114" s="30"/>
      <c r="QSF114" s="30"/>
      <c r="QSG114" s="30"/>
      <c r="QSH114" s="61"/>
      <c r="QSI114" s="30"/>
      <c r="QSJ114" s="30"/>
      <c r="QSK114" s="30"/>
      <c r="QSL114" s="30"/>
      <c r="QSM114" s="61"/>
      <c r="QSN114" s="60"/>
      <c r="QSO114" s="60"/>
      <c r="QSP114" s="60"/>
      <c r="QSQ114" s="27"/>
      <c r="QSR114" s="61"/>
      <c r="QSS114" s="61"/>
      <c r="QST114" s="61"/>
      <c r="QSU114" s="30"/>
      <c r="QSV114" s="30"/>
      <c r="QSW114" s="30"/>
      <c r="QSX114" s="61"/>
      <c r="QSY114" s="30"/>
      <c r="QSZ114" s="30"/>
      <c r="QTA114" s="30"/>
      <c r="QTB114" s="30"/>
      <c r="QTC114" s="61"/>
      <c r="QTD114" s="60"/>
      <c r="QTE114" s="60"/>
      <c r="QTF114" s="60"/>
      <c r="QTG114" s="27"/>
      <c r="QTH114" s="61"/>
      <c r="QTI114" s="61"/>
      <c r="QTJ114" s="61"/>
      <c r="QTK114" s="30"/>
      <c r="QTL114" s="30"/>
      <c r="QTM114" s="30"/>
      <c r="QTN114" s="61"/>
      <c r="QTO114" s="30"/>
      <c r="QTP114" s="30"/>
      <c r="QTQ114" s="30"/>
      <c r="QTR114" s="30"/>
      <c r="QTS114" s="61"/>
      <c r="QTT114" s="60"/>
      <c r="QTU114" s="60"/>
      <c r="QTV114" s="60"/>
      <c r="QTW114" s="27"/>
      <c r="QTX114" s="61"/>
      <c r="QTY114" s="61"/>
      <c r="QTZ114" s="61"/>
      <c r="QUA114" s="30"/>
      <c r="QUB114" s="30"/>
      <c r="QUC114" s="30"/>
      <c r="QUD114" s="61"/>
      <c r="QUE114" s="30"/>
      <c r="QUF114" s="30"/>
      <c r="QUG114" s="30"/>
      <c r="QUH114" s="30"/>
      <c r="QUI114" s="61"/>
      <c r="QUJ114" s="60"/>
      <c r="QUK114" s="60"/>
      <c r="QUL114" s="60"/>
      <c r="QUM114" s="27"/>
      <c r="QUN114" s="61"/>
      <c r="QUO114" s="61"/>
      <c r="QUP114" s="61"/>
      <c r="QUQ114" s="30"/>
      <c r="QUR114" s="30"/>
      <c r="QUS114" s="30"/>
      <c r="QUT114" s="61"/>
      <c r="QUU114" s="30"/>
      <c r="QUV114" s="30"/>
      <c r="QUW114" s="30"/>
      <c r="QUX114" s="30"/>
      <c r="QUY114" s="61"/>
      <c r="QUZ114" s="60"/>
      <c r="QVA114" s="60"/>
      <c r="QVB114" s="60"/>
      <c r="QVC114" s="27"/>
      <c r="QVD114" s="61"/>
      <c r="QVE114" s="61"/>
      <c r="QVF114" s="61"/>
      <c r="QVG114" s="30"/>
      <c r="QVH114" s="30"/>
      <c r="QVI114" s="30"/>
      <c r="QVJ114" s="61"/>
      <c r="QVK114" s="30"/>
      <c r="QVL114" s="30"/>
      <c r="QVM114" s="30"/>
      <c r="QVN114" s="30"/>
      <c r="QVO114" s="61"/>
      <c r="QVP114" s="60"/>
      <c r="QVQ114" s="60"/>
      <c r="QVR114" s="60"/>
      <c r="QVS114" s="27"/>
      <c r="QVT114" s="61"/>
      <c r="QVU114" s="61"/>
      <c r="QVV114" s="61"/>
      <c r="QVW114" s="30"/>
      <c r="QVX114" s="30"/>
      <c r="QVY114" s="30"/>
      <c r="QVZ114" s="61"/>
      <c r="QWA114" s="30"/>
      <c r="QWB114" s="30"/>
      <c r="QWC114" s="30"/>
      <c r="QWD114" s="30"/>
      <c r="QWE114" s="61"/>
      <c r="QWF114" s="60"/>
      <c r="QWG114" s="60"/>
      <c r="QWH114" s="60"/>
      <c r="QWI114" s="27"/>
      <c r="QWJ114" s="61"/>
      <c r="QWK114" s="61"/>
      <c r="QWL114" s="61"/>
      <c r="QWM114" s="30"/>
      <c r="QWN114" s="30"/>
      <c r="QWO114" s="30"/>
      <c r="QWP114" s="61"/>
      <c r="QWQ114" s="30"/>
      <c r="QWR114" s="30"/>
      <c r="QWS114" s="30"/>
      <c r="QWT114" s="30"/>
      <c r="QWU114" s="61"/>
      <c r="QWV114" s="60"/>
      <c r="QWW114" s="60"/>
      <c r="QWX114" s="60"/>
      <c r="QWY114" s="27"/>
      <c r="QWZ114" s="61"/>
      <c r="QXA114" s="61"/>
      <c r="QXB114" s="61"/>
      <c r="QXC114" s="30"/>
      <c r="QXD114" s="30"/>
      <c r="QXE114" s="30"/>
      <c r="QXF114" s="61"/>
      <c r="QXG114" s="30"/>
      <c r="QXH114" s="30"/>
      <c r="QXI114" s="30"/>
      <c r="QXJ114" s="30"/>
      <c r="QXK114" s="61"/>
      <c r="QXL114" s="60"/>
      <c r="QXM114" s="60"/>
      <c r="QXN114" s="60"/>
      <c r="QXO114" s="27"/>
      <c r="QXP114" s="61"/>
      <c r="QXQ114" s="61"/>
      <c r="QXR114" s="61"/>
      <c r="QXS114" s="30"/>
      <c r="QXT114" s="30"/>
      <c r="QXU114" s="30"/>
      <c r="QXV114" s="61"/>
      <c r="QXW114" s="30"/>
      <c r="QXX114" s="30"/>
      <c r="QXY114" s="30"/>
      <c r="QXZ114" s="30"/>
      <c r="QYA114" s="61"/>
      <c r="QYB114" s="60"/>
      <c r="QYC114" s="60"/>
      <c r="QYD114" s="60"/>
      <c r="QYE114" s="27"/>
      <c r="QYF114" s="61"/>
      <c r="QYG114" s="61"/>
      <c r="QYH114" s="61"/>
      <c r="QYI114" s="30"/>
      <c r="QYJ114" s="30"/>
      <c r="QYK114" s="30"/>
      <c r="QYL114" s="61"/>
      <c r="QYM114" s="30"/>
      <c r="QYN114" s="30"/>
      <c r="QYO114" s="30"/>
      <c r="QYP114" s="30"/>
      <c r="QYQ114" s="61"/>
      <c r="QYR114" s="60"/>
      <c r="QYS114" s="60"/>
      <c r="QYT114" s="60"/>
      <c r="QYU114" s="27"/>
      <c r="QYV114" s="61"/>
      <c r="QYW114" s="61"/>
      <c r="QYX114" s="61"/>
      <c r="QYY114" s="30"/>
      <c r="QYZ114" s="30"/>
      <c r="QZA114" s="30"/>
      <c r="QZB114" s="61"/>
      <c r="QZC114" s="30"/>
      <c r="QZD114" s="30"/>
      <c r="QZE114" s="30"/>
      <c r="QZF114" s="30"/>
      <c r="QZG114" s="61"/>
      <c r="QZH114" s="60"/>
      <c r="QZI114" s="60"/>
      <c r="QZJ114" s="60"/>
      <c r="QZK114" s="27"/>
      <c r="QZL114" s="61"/>
      <c r="QZM114" s="61"/>
      <c r="QZN114" s="61"/>
      <c r="QZO114" s="30"/>
      <c r="QZP114" s="30"/>
      <c r="QZQ114" s="30"/>
      <c r="QZR114" s="61"/>
      <c r="QZS114" s="30"/>
      <c r="QZT114" s="30"/>
      <c r="QZU114" s="30"/>
      <c r="QZV114" s="30"/>
      <c r="QZW114" s="61"/>
      <c r="QZX114" s="60"/>
      <c r="QZY114" s="60"/>
      <c r="QZZ114" s="60"/>
      <c r="RAA114" s="27"/>
      <c r="RAB114" s="61"/>
      <c r="RAC114" s="61"/>
      <c r="RAD114" s="61"/>
      <c r="RAE114" s="30"/>
      <c r="RAF114" s="30"/>
      <c r="RAG114" s="30"/>
      <c r="RAH114" s="61"/>
      <c r="RAI114" s="30"/>
      <c r="RAJ114" s="30"/>
      <c r="RAK114" s="30"/>
      <c r="RAL114" s="30"/>
      <c r="RAM114" s="61"/>
      <c r="RAN114" s="60"/>
      <c r="RAO114" s="60"/>
      <c r="RAP114" s="60"/>
      <c r="RAQ114" s="27"/>
      <c r="RAR114" s="61"/>
      <c r="RAS114" s="61"/>
      <c r="RAT114" s="61"/>
      <c r="RAU114" s="30"/>
      <c r="RAV114" s="30"/>
      <c r="RAW114" s="30"/>
      <c r="RAX114" s="61"/>
      <c r="RAY114" s="30"/>
      <c r="RAZ114" s="30"/>
      <c r="RBA114" s="30"/>
      <c r="RBB114" s="30"/>
      <c r="RBC114" s="61"/>
      <c r="RBD114" s="60"/>
      <c r="RBE114" s="60"/>
      <c r="RBF114" s="60"/>
      <c r="RBG114" s="27"/>
      <c r="RBH114" s="61"/>
      <c r="RBI114" s="61"/>
      <c r="RBJ114" s="61"/>
      <c r="RBK114" s="30"/>
      <c r="RBL114" s="30"/>
      <c r="RBM114" s="30"/>
      <c r="RBN114" s="61"/>
      <c r="RBO114" s="30"/>
      <c r="RBP114" s="30"/>
      <c r="RBQ114" s="30"/>
      <c r="RBR114" s="30"/>
      <c r="RBS114" s="61"/>
      <c r="RBT114" s="60"/>
      <c r="RBU114" s="60"/>
      <c r="RBV114" s="60"/>
      <c r="RBW114" s="27"/>
      <c r="RBX114" s="61"/>
      <c r="RBY114" s="61"/>
      <c r="RBZ114" s="61"/>
      <c r="RCA114" s="30"/>
      <c r="RCB114" s="30"/>
      <c r="RCC114" s="30"/>
      <c r="RCD114" s="61"/>
      <c r="RCE114" s="30"/>
      <c r="RCF114" s="30"/>
      <c r="RCG114" s="30"/>
      <c r="RCH114" s="30"/>
      <c r="RCI114" s="61"/>
      <c r="RCJ114" s="60"/>
      <c r="RCK114" s="60"/>
      <c r="RCL114" s="60"/>
      <c r="RCM114" s="27"/>
      <c r="RCN114" s="61"/>
      <c r="RCO114" s="61"/>
      <c r="RCP114" s="61"/>
      <c r="RCQ114" s="30"/>
      <c r="RCR114" s="30"/>
      <c r="RCS114" s="30"/>
      <c r="RCT114" s="61"/>
      <c r="RCU114" s="30"/>
      <c r="RCV114" s="30"/>
      <c r="RCW114" s="30"/>
      <c r="RCX114" s="30"/>
      <c r="RCY114" s="61"/>
      <c r="RCZ114" s="60"/>
      <c r="RDA114" s="60"/>
      <c r="RDB114" s="60"/>
      <c r="RDC114" s="27"/>
      <c r="RDD114" s="61"/>
      <c r="RDE114" s="61"/>
      <c r="RDF114" s="61"/>
      <c r="RDG114" s="30"/>
      <c r="RDH114" s="30"/>
      <c r="RDI114" s="30"/>
      <c r="RDJ114" s="61"/>
      <c r="RDK114" s="30"/>
      <c r="RDL114" s="30"/>
      <c r="RDM114" s="30"/>
      <c r="RDN114" s="30"/>
      <c r="RDO114" s="61"/>
      <c r="RDP114" s="60"/>
      <c r="RDQ114" s="60"/>
      <c r="RDR114" s="60"/>
      <c r="RDS114" s="27"/>
      <c r="RDT114" s="61"/>
      <c r="RDU114" s="61"/>
      <c r="RDV114" s="61"/>
      <c r="RDW114" s="30"/>
      <c r="RDX114" s="30"/>
      <c r="RDY114" s="30"/>
      <c r="RDZ114" s="61"/>
      <c r="REA114" s="30"/>
      <c r="REB114" s="30"/>
      <c r="REC114" s="30"/>
      <c r="RED114" s="30"/>
      <c r="REE114" s="61"/>
      <c r="REF114" s="60"/>
      <c r="REG114" s="60"/>
      <c r="REH114" s="60"/>
      <c r="REI114" s="27"/>
      <c r="REJ114" s="61"/>
      <c r="REK114" s="61"/>
      <c r="REL114" s="61"/>
      <c r="REM114" s="30"/>
      <c r="REN114" s="30"/>
      <c r="REO114" s="30"/>
      <c r="REP114" s="61"/>
      <c r="REQ114" s="30"/>
      <c r="RER114" s="30"/>
      <c r="RES114" s="30"/>
      <c r="RET114" s="30"/>
      <c r="REU114" s="61"/>
      <c r="REV114" s="60"/>
      <c r="REW114" s="60"/>
      <c r="REX114" s="60"/>
      <c r="REY114" s="27"/>
      <c r="REZ114" s="61"/>
      <c r="RFA114" s="61"/>
      <c r="RFB114" s="61"/>
      <c r="RFC114" s="30"/>
      <c r="RFD114" s="30"/>
      <c r="RFE114" s="30"/>
      <c r="RFF114" s="61"/>
      <c r="RFG114" s="30"/>
      <c r="RFH114" s="30"/>
      <c r="RFI114" s="30"/>
      <c r="RFJ114" s="30"/>
      <c r="RFK114" s="61"/>
      <c r="RFL114" s="60"/>
      <c r="RFM114" s="60"/>
      <c r="RFN114" s="60"/>
      <c r="RFO114" s="27"/>
      <c r="RFP114" s="61"/>
      <c r="RFQ114" s="61"/>
      <c r="RFR114" s="61"/>
      <c r="RFS114" s="30"/>
      <c r="RFT114" s="30"/>
      <c r="RFU114" s="30"/>
      <c r="RFV114" s="61"/>
      <c r="RFW114" s="30"/>
      <c r="RFX114" s="30"/>
      <c r="RFY114" s="30"/>
      <c r="RFZ114" s="30"/>
      <c r="RGA114" s="61"/>
      <c r="RGB114" s="60"/>
      <c r="RGC114" s="60"/>
      <c r="RGD114" s="60"/>
      <c r="RGE114" s="27"/>
      <c r="RGF114" s="61"/>
      <c r="RGG114" s="61"/>
      <c r="RGH114" s="61"/>
      <c r="RGI114" s="30"/>
      <c r="RGJ114" s="30"/>
      <c r="RGK114" s="30"/>
      <c r="RGL114" s="61"/>
      <c r="RGM114" s="30"/>
      <c r="RGN114" s="30"/>
      <c r="RGO114" s="30"/>
      <c r="RGP114" s="30"/>
      <c r="RGQ114" s="61"/>
      <c r="RGR114" s="60"/>
      <c r="RGS114" s="60"/>
      <c r="RGT114" s="60"/>
      <c r="RGU114" s="27"/>
      <c r="RGV114" s="61"/>
      <c r="RGW114" s="61"/>
      <c r="RGX114" s="61"/>
      <c r="RGY114" s="30"/>
      <c r="RGZ114" s="30"/>
      <c r="RHA114" s="30"/>
      <c r="RHB114" s="61"/>
      <c r="RHC114" s="30"/>
      <c r="RHD114" s="30"/>
      <c r="RHE114" s="30"/>
      <c r="RHF114" s="30"/>
      <c r="RHG114" s="61"/>
      <c r="RHH114" s="60"/>
      <c r="RHI114" s="60"/>
      <c r="RHJ114" s="60"/>
      <c r="RHK114" s="27"/>
      <c r="RHL114" s="61"/>
      <c r="RHM114" s="61"/>
      <c r="RHN114" s="61"/>
      <c r="RHO114" s="30"/>
      <c r="RHP114" s="30"/>
      <c r="RHQ114" s="30"/>
      <c r="RHR114" s="61"/>
      <c r="RHS114" s="30"/>
      <c r="RHT114" s="30"/>
      <c r="RHU114" s="30"/>
      <c r="RHV114" s="30"/>
      <c r="RHW114" s="61"/>
      <c r="RHX114" s="60"/>
      <c r="RHY114" s="60"/>
      <c r="RHZ114" s="60"/>
      <c r="RIA114" s="27"/>
      <c r="RIB114" s="61"/>
      <c r="RIC114" s="61"/>
      <c r="RID114" s="61"/>
      <c r="RIE114" s="30"/>
      <c r="RIF114" s="30"/>
      <c r="RIG114" s="30"/>
      <c r="RIH114" s="61"/>
      <c r="RII114" s="30"/>
      <c r="RIJ114" s="30"/>
      <c r="RIK114" s="30"/>
      <c r="RIL114" s="30"/>
      <c r="RIM114" s="61"/>
      <c r="RIN114" s="60"/>
      <c r="RIO114" s="60"/>
      <c r="RIP114" s="60"/>
      <c r="RIQ114" s="27"/>
      <c r="RIR114" s="61"/>
      <c r="RIS114" s="61"/>
      <c r="RIT114" s="61"/>
      <c r="RIU114" s="30"/>
      <c r="RIV114" s="30"/>
      <c r="RIW114" s="30"/>
      <c r="RIX114" s="61"/>
      <c r="RIY114" s="30"/>
      <c r="RIZ114" s="30"/>
      <c r="RJA114" s="30"/>
      <c r="RJB114" s="30"/>
      <c r="RJC114" s="61"/>
      <c r="RJD114" s="60"/>
      <c r="RJE114" s="60"/>
      <c r="RJF114" s="60"/>
      <c r="RJG114" s="27"/>
      <c r="RJH114" s="61"/>
      <c r="RJI114" s="61"/>
      <c r="RJJ114" s="61"/>
      <c r="RJK114" s="30"/>
      <c r="RJL114" s="30"/>
      <c r="RJM114" s="30"/>
      <c r="RJN114" s="61"/>
      <c r="RJO114" s="30"/>
      <c r="RJP114" s="30"/>
      <c r="RJQ114" s="30"/>
      <c r="RJR114" s="30"/>
      <c r="RJS114" s="61"/>
      <c r="RJT114" s="60"/>
      <c r="RJU114" s="60"/>
      <c r="RJV114" s="60"/>
      <c r="RJW114" s="27"/>
      <c r="RJX114" s="61"/>
      <c r="RJY114" s="61"/>
      <c r="RJZ114" s="61"/>
      <c r="RKA114" s="30"/>
      <c r="RKB114" s="30"/>
      <c r="RKC114" s="30"/>
      <c r="RKD114" s="61"/>
      <c r="RKE114" s="30"/>
      <c r="RKF114" s="30"/>
      <c r="RKG114" s="30"/>
      <c r="RKH114" s="30"/>
      <c r="RKI114" s="61"/>
      <c r="RKJ114" s="60"/>
      <c r="RKK114" s="60"/>
      <c r="RKL114" s="60"/>
      <c r="RKM114" s="27"/>
      <c r="RKN114" s="61"/>
      <c r="RKO114" s="61"/>
      <c r="RKP114" s="61"/>
      <c r="RKQ114" s="30"/>
      <c r="RKR114" s="30"/>
      <c r="RKS114" s="30"/>
      <c r="RKT114" s="61"/>
      <c r="RKU114" s="30"/>
      <c r="RKV114" s="30"/>
      <c r="RKW114" s="30"/>
      <c r="RKX114" s="30"/>
      <c r="RKY114" s="61"/>
      <c r="RKZ114" s="60"/>
      <c r="RLA114" s="60"/>
      <c r="RLB114" s="60"/>
      <c r="RLC114" s="27"/>
      <c r="RLD114" s="61"/>
      <c r="RLE114" s="61"/>
      <c r="RLF114" s="61"/>
      <c r="RLG114" s="30"/>
      <c r="RLH114" s="30"/>
      <c r="RLI114" s="30"/>
      <c r="RLJ114" s="61"/>
      <c r="RLK114" s="30"/>
      <c r="RLL114" s="30"/>
      <c r="RLM114" s="30"/>
      <c r="RLN114" s="30"/>
      <c r="RLO114" s="61"/>
      <c r="RLP114" s="60"/>
      <c r="RLQ114" s="60"/>
      <c r="RLR114" s="60"/>
      <c r="RLS114" s="27"/>
      <c r="RLT114" s="61"/>
      <c r="RLU114" s="61"/>
      <c r="RLV114" s="61"/>
      <c r="RLW114" s="30"/>
      <c r="RLX114" s="30"/>
      <c r="RLY114" s="30"/>
      <c r="RLZ114" s="61"/>
      <c r="RMA114" s="30"/>
      <c r="RMB114" s="30"/>
      <c r="RMC114" s="30"/>
      <c r="RMD114" s="30"/>
      <c r="RME114" s="61"/>
      <c r="RMF114" s="60"/>
      <c r="RMG114" s="60"/>
      <c r="RMH114" s="60"/>
      <c r="RMI114" s="27"/>
      <c r="RMJ114" s="61"/>
      <c r="RMK114" s="61"/>
      <c r="RML114" s="61"/>
      <c r="RMM114" s="30"/>
      <c r="RMN114" s="30"/>
      <c r="RMO114" s="30"/>
      <c r="RMP114" s="61"/>
      <c r="RMQ114" s="30"/>
      <c r="RMR114" s="30"/>
      <c r="RMS114" s="30"/>
      <c r="RMT114" s="30"/>
      <c r="RMU114" s="61"/>
      <c r="RMV114" s="60"/>
      <c r="RMW114" s="60"/>
      <c r="RMX114" s="60"/>
      <c r="RMY114" s="27"/>
      <c r="RMZ114" s="61"/>
      <c r="RNA114" s="61"/>
      <c r="RNB114" s="61"/>
      <c r="RNC114" s="30"/>
      <c r="RND114" s="30"/>
      <c r="RNE114" s="30"/>
      <c r="RNF114" s="61"/>
      <c r="RNG114" s="30"/>
      <c r="RNH114" s="30"/>
      <c r="RNI114" s="30"/>
      <c r="RNJ114" s="30"/>
      <c r="RNK114" s="61"/>
      <c r="RNL114" s="60"/>
      <c r="RNM114" s="60"/>
      <c r="RNN114" s="60"/>
      <c r="RNO114" s="27"/>
      <c r="RNP114" s="61"/>
      <c r="RNQ114" s="61"/>
      <c r="RNR114" s="61"/>
      <c r="RNS114" s="30"/>
      <c r="RNT114" s="30"/>
      <c r="RNU114" s="30"/>
      <c r="RNV114" s="61"/>
      <c r="RNW114" s="30"/>
      <c r="RNX114" s="30"/>
      <c r="RNY114" s="30"/>
      <c r="RNZ114" s="30"/>
      <c r="ROA114" s="61"/>
      <c r="ROB114" s="60"/>
      <c r="ROC114" s="60"/>
      <c r="ROD114" s="60"/>
      <c r="ROE114" s="27"/>
      <c r="ROF114" s="61"/>
      <c r="ROG114" s="61"/>
      <c r="ROH114" s="61"/>
      <c r="ROI114" s="30"/>
      <c r="ROJ114" s="30"/>
      <c r="ROK114" s="30"/>
      <c r="ROL114" s="61"/>
      <c r="ROM114" s="30"/>
      <c r="RON114" s="30"/>
      <c r="ROO114" s="30"/>
      <c r="ROP114" s="30"/>
      <c r="ROQ114" s="61"/>
      <c r="ROR114" s="60"/>
      <c r="ROS114" s="60"/>
      <c r="ROT114" s="60"/>
      <c r="ROU114" s="27"/>
      <c r="ROV114" s="61"/>
      <c r="ROW114" s="61"/>
      <c r="ROX114" s="61"/>
      <c r="ROY114" s="30"/>
      <c r="ROZ114" s="30"/>
      <c r="RPA114" s="30"/>
      <c r="RPB114" s="61"/>
      <c r="RPC114" s="30"/>
      <c r="RPD114" s="30"/>
      <c r="RPE114" s="30"/>
      <c r="RPF114" s="30"/>
      <c r="RPG114" s="61"/>
      <c r="RPH114" s="60"/>
      <c r="RPI114" s="60"/>
      <c r="RPJ114" s="60"/>
      <c r="RPK114" s="27"/>
      <c r="RPL114" s="61"/>
      <c r="RPM114" s="61"/>
      <c r="RPN114" s="61"/>
      <c r="RPO114" s="30"/>
      <c r="RPP114" s="30"/>
      <c r="RPQ114" s="30"/>
      <c r="RPR114" s="61"/>
      <c r="RPS114" s="30"/>
      <c r="RPT114" s="30"/>
      <c r="RPU114" s="30"/>
      <c r="RPV114" s="30"/>
      <c r="RPW114" s="61"/>
      <c r="RPX114" s="60"/>
      <c r="RPY114" s="60"/>
      <c r="RPZ114" s="60"/>
      <c r="RQA114" s="27"/>
      <c r="RQB114" s="61"/>
      <c r="RQC114" s="61"/>
      <c r="RQD114" s="61"/>
      <c r="RQE114" s="30"/>
      <c r="RQF114" s="30"/>
      <c r="RQG114" s="30"/>
      <c r="RQH114" s="61"/>
      <c r="RQI114" s="30"/>
      <c r="RQJ114" s="30"/>
      <c r="RQK114" s="30"/>
      <c r="RQL114" s="30"/>
      <c r="RQM114" s="61"/>
      <c r="RQN114" s="60"/>
      <c r="RQO114" s="60"/>
      <c r="RQP114" s="60"/>
      <c r="RQQ114" s="27"/>
      <c r="RQR114" s="61"/>
      <c r="RQS114" s="61"/>
      <c r="RQT114" s="61"/>
      <c r="RQU114" s="30"/>
      <c r="RQV114" s="30"/>
      <c r="RQW114" s="30"/>
      <c r="RQX114" s="61"/>
      <c r="RQY114" s="30"/>
      <c r="RQZ114" s="30"/>
      <c r="RRA114" s="30"/>
      <c r="RRB114" s="30"/>
      <c r="RRC114" s="61"/>
      <c r="RRD114" s="60"/>
      <c r="RRE114" s="60"/>
      <c r="RRF114" s="60"/>
      <c r="RRG114" s="27"/>
      <c r="RRH114" s="61"/>
      <c r="RRI114" s="61"/>
      <c r="RRJ114" s="61"/>
      <c r="RRK114" s="30"/>
      <c r="RRL114" s="30"/>
      <c r="RRM114" s="30"/>
      <c r="RRN114" s="61"/>
      <c r="RRO114" s="30"/>
      <c r="RRP114" s="30"/>
      <c r="RRQ114" s="30"/>
      <c r="RRR114" s="30"/>
      <c r="RRS114" s="61"/>
      <c r="RRT114" s="60"/>
      <c r="RRU114" s="60"/>
      <c r="RRV114" s="60"/>
      <c r="RRW114" s="27"/>
      <c r="RRX114" s="61"/>
      <c r="RRY114" s="61"/>
      <c r="RRZ114" s="61"/>
      <c r="RSA114" s="30"/>
      <c r="RSB114" s="30"/>
      <c r="RSC114" s="30"/>
      <c r="RSD114" s="61"/>
      <c r="RSE114" s="30"/>
      <c r="RSF114" s="30"/>
      <c r="RSG114" s="30"/>
      <c r="RSH114" s="30"/>
      <c r="RSI114" s="61"/>
      <c r="RSJ114" s="60"/>
      <c r="RSK114" s="60"/>
      <c r="RSL114" s="60"/>
      <c r="RSM114" s="27"/>
      <c r="RSN114" s="61"/>
      <c r="RSO114" s="61"/>
      <c r="RSP114" s="61"/>
      <c r="RSQ114" s="30"/>
      <c r="RSR114" s="30"/>
      <c r="RSS114" s="30"/>
      <c r="RST114" s="61"/>
      <c r="RSU114" s="30"/>
      <c r="RSV114" s="30"/>
      <c r="RSW114" s="30"/>
      <c r="RSX114" s="30"/>
      <c r="RSY114" s="61"/>
      <c r="RSZ114" s="60"/>
      <c r="RTA114" s="60"/>
      <c r="RTB114" s="60"/>
      <c r="RTC114" s="27"/>
      <c r="RTD114" s="61"/>
      <c r="RTE114" s="61"/>
      <c r="RTF114" s="61"/>
      <c r="RTG114" s="30"/>
      <c r="RTH114" s="30"/>
      <c r="RTI114" s="30"/>
      <c r="RTJ114" s="61"/>
      <c r="RTK114" s="30"/>
      <c r="RTL114" s="30"/>
      <c r="RTM114" s="30"/>
      <c r="RTN114" s="30"/>
      <c r="RTO114" s="61"/>
      <c r="RTP114" s="60"/>
      <c r="RTQ114" s="60"/>
      <c r="RTR114" s="60"/>
      <c r="RTS114" s="27"/>
      <c r="RTT114" s="61"/>
      <c r="RTU114" s="61"/>
      <c r="RTV114" s="61"/>
      <c r="RTW114" s="30"/>
      <c r="RTX114" s="30"/>
      <c r="RTY114" s="30"/>
      <c r="RTZ114" s="61"/>
      <c r="RUA114" s="30"/>
      <c r="RUB114" s="30"/>
      <c r="RUC114" s="30"/>
      <c r="RUD114" s="30"/>
      <c r="RUE114" s="61"/>
      <c r="RUF114" s="60"/>
      <c r="RUG114" s="60"/>
      <c r="RUH114" s="60"/>
      <c r="RUI114" s="27"/>
      <c r="RUJ114" s="61"/>
      <c r="RUK114" s="61"/>
      <c r="RUL114" s="61"/>
      <c r="RUM114" s="30"/>
      <c r="RUN114" s="30"/>
      <c r="RUO114" s="30"/>
      <c r="RUP114" s="61"/>
      <c r="RUQ114" s="30"/>
      <c r="RUR114" s="30"/>
      <c r="RUS114" s="30"/>
      <c r="RUT114" s="30"/>
      <c r="RUU114" s="61"/>
      <c r="RUV114" s="60"/>
      <c r="RUW114" s="60"/>
      <c r="RUX114" s="60"/>
      <c r="RUY114" s="27"/>
      <c r="RUZ114" s="61"/>
      <c r="RVA114" s="61"/>
      <c r="RVB114" s="61"/>
      <c r="RVC114" s="30"/>
      <c r="RVD114" s="30"/>
      <c r="RVE114" s="30"/>
      <c r="RVF114" s="61"/>
      <c r="RVG114" s="30"/>
      <c r="RVH114" s="30"/>
      <c r="RVI114" s="30"/>
      <c r="RVJ114" s="30"/>
      <c r="RVK114" s="61"/>
      <c r="RVL114" s="60"/>
      <c r="RVM114" s="60"/>
      <c r="RVN114" s="60"/>
      <c r="RVO114" s="27"/>
      <c r="RVP114" s="61"/>
      <c r="RVQ114" s="61"/>
      <c r="RVR114" s="61"/>
      <c r="RVS114" s="30"/>
      <c r="RVT114" s="30"/>
      <c r="RVU114" s="30"/>
      <c r="RVV114" s="61"/>
      <c r="RVW114" s="30"/>
      <c r="RVX114" s="30"/>
      <c r="RVY114" s="30"/>
      <c r="RVZ114" s="30"/>
      <c r="RWA114" s="61"/>
      <c r="RWB114" s="60"/>
      <c r="RWC114" s="60"/>
      <c r="RWD114" s="60"/>
      <c r="RWE114" s="27"/>
      <c r="RWF114" s="61"/>
      <c r="RWG114" s="61"/>
      <c r="RWH114" s="61"/>
      <c r="RWI114" s="30"/>
      <c r="RWJ114" s="30"/>
      <c r="RWK114" s="30"/>
      <c r="RWL114" s="61"/>
      <c r="RWM114" s="30"/>
      <c r="RWN114" s="30"/>
      <c r="RWO114" s="30"/>
      <c r="RWP114" s="30"/>
      <c r="RWQ114" s="61"/>
      <c r="RWR114" s="60"/>
      <c r="RWS114" s="60"/>
      <c r="RWT114" s="60"/>
      <c r="RWU114" s="27"/>
      <c r="RWV114" s="61"/>
      <c r="RWW114" s="61"/>
      <c r="RWX114" s="61"/>
      <c r="RWY114" s="30"/>
      <c r="RWZ114" s="30"/>
      <c r="RXA114" s="30"/>
      <c r="RXB114" s="61"/>
      <c r="RXC114" s="30"/>
      <c r="RXD114" s="30"/>
      <c r="RXE114" s="30"/>
      <c r="RXF114" s="30"/>
      <c r="RXG114" s="61"/>
      <c r="RXH114" s="60"/>
      <c r="RXI114" s="60"/>
      <c r="RXJ114" s="60"/>
      <c r="RXK114" s="27"/>
      <c r="RXL114" s="61"/>
      <c r="RXM114" s="61"/>
      <c r="RXN114" s="61"/>
      <c r="RXO114" s="30"/>
      <c r="RXP114" s="30"/>
      <c r="RXQ114" s="30"/>
      <c r="RXR114" s="61"/>
      <c r="RXS114" s="30"/>
      <c r="RXT114" s="30"/>
      <c r="RXU114" s="30"/>
      <c r="RXV114" s="30"/>
      <c r="RXW114" s="61"/>
      <c r="RXX114" s="60"/>
      <c r="RXY114" s="60"/>
      <c r="RXZ114" s="60"/>
      <c r="RYA114" s="27"/>
      <c r="RYB114" s="61"/>
      <c r="RYC114" s="61"/>
      <c r="RYD114" s="61"/>
      <c r="RYE114" s="30"/>
      <c r="RYF114" s="30"/>
      <c r="RYG114" s="30"/>
      <c r="RYH114" s="61"/>
      <c r="RYI114" s="30"/>
      <c r="RYJ114" s="30"/>
      <c r="RYK114" s="30"/>
      <c r="RYL114" s="30"/>
      <c r="RYM114" s="61"/>
      <c r="RYN114" s="60"/>
      <c r="RYO114" s="60"/>
      <c r="RYP114" s="60"/>
      <c r="RYQ114" s="27"/>
      <c r="RYR114" s="61"/>
      <c r="RYS114" s="61"/>
      <c r="RYT114" s="61"/>
      <c r="RYU114" s="30"/>
      <c r="RYV114" s="30"/>
      <c r="RYW114" s="30"/>
      <c r="RYX114" s="61"/>
      <c r="RYY114" s="30"/>
      <c r="RYZ114" s="30"/>
      <c r="RZA114" s="30"/>
      <c r="RZB114" s="30"/>
      <c r="RZC114" s="61"/>
      <c r="RZD114" s="60"/>
      <c r="RZE114" s="60"/>
      <c r="RZF114" s="60"/>
      <c r="RZG114" s="27"/>
      <c r="RZH114" s="61"/>
      <c r="RZI114" s="61"/>
      <c r="RZJ114" s="61"/>
      <c r="RZK114" s="30"/>
      <c r="RZL114" s="30"/>
      <c r="RZM114" s="30"/>
      <c r="RZN114" s="61"/>
      <c r="RZO114" s="30"/>
      <c r="RZP114" s="30"/>
      <c r="RZQ114" s="30"/>
      <c r="RZR114" s="30"/>
      <c r="RZS114" s="61"/>
      <c r="RZT114" s="60"/>
      <c r="RZU114" s="60"/>
      <c r="RZV114" s="60"/>
      <c r="RZW114" s="27"/>
      <c r="RZX114" s="61"/>
      <c r="RZY114" s="61"/>
      <c r="RZZ114" s="61"/>
      <c r="SAA114" s="30"/>
      <c r="SAB114" s="30"/>
      <c r="SAC114" s="30"/>
      <c r="SAD114" s="61"/>
      <c r="SAE114" s="30"/>
      <c r="SAF114" s="30"/>
      <c r="SAG114" s="30"/>
      <c r="SAH114" s="30"/>
      <c r="SAI114" s="61"/>
      <c r="SAJ114" s="60"/>
      <c r="SAK114" s="60"/>
      <c r="SAL114" s="60"/>
      <c r="SAM114" s="27"/>
      <c r="SAN114" s="61"/>
      <c r="SAO114" s="61"/>
      <c r="SAP114" s="61"/>
      <c r="SAQ114" s="30"/>
      <c r="SAR114" s="30"/>
      <c r="SAS114" s="30"/>
      <c r="SAT114" s="61"/>
      <c r="SAU114" s="30"/>
      <c r="SAV114" s="30"/>
      <c r="SAW114" s="30"/>
      <c r="SAX114" s="30"/>
      <c r="SAY114" s="61"/>
      <c r="SAZ114" s="60"/>
      <c r="SBA114" s="60"/>
      <c r="SBB114" s="60"/>
      <c r="SBC114" s="27"/>
      <c r="SBD114" s="61"/>
      <c r="SBE114" s="61"/>
      <c r="SBF114" s="61"/>
      <c r="SBG114" s="30"/>
      <c r="SBH114" s="30"/>
      <c r="SBI114" s="30"/>
      <c r="SBJ114" s="61"/>
      <c r="SBK114" s="30"/>
      <c r="SBL114" s="30"/>
      <c r="SBM114" s="30"/>
      <c r="SBN114" s="30"/>
      <c r="SBO114" s="61"/>
      <c r="SBP114" s="60"/>
      <c r="SBQ114" s="60"/>
      <c r="SBR114" s="60"/>
      <c r="SBS114" s="27"/>
      <c r="SBT114" s="61"/>
      <c r="SBU114" s="61"/>
      <c r="SBV114" s="61"/>
      <c r="SBW114" s="30"/>
      <c r="SBX114" s="30"/>
      <c r="SBY114" s="30"/>
      <c r="SBZ114" s="61"/>
      <c r="SCA114" s="30"/>
      <c r="SCB114" s="30"/>
      <c r="SCC114" s="30"/>
      <c r="SCD114" s="30"/>
      <c r="SCE114" s="61"/>
      <c r="SCF114" s="60"/>
      <c r="SCG114" s="60"/>
      <c r="SCH114" s="60"/>
      <c r="SCI114" s="27"/>
      <c r="SCJ114" s="61"/>
      <c r="SCK114" s="61"/>
      <c r="SCL114" s="61"/>
      <c r="SCM114" s="30"/>
      <c r="SCN114" s="30"/>
      <c r="SCO114" s="30"/>
      <c r="SCP114" s="61"/>
      <c r="SCQ114" s="30"/>
      <c r="SCR114" s="30"/>
      <c r="SCS114" s="30"/>
      <c r="SCT114" s="30"/>
      <c r="SCU114" s="61"/>
      <c r="SCV114" s="60"/>
      <c r="SCW114" s="60"/>
      <c r="SCX114" s="60"/>
      <c r="SCY114" s="27"/>
      <c r="SCZ114" s="61"/>
      <c r="SDA114" s="61"/>
      <c r="SDB114" s="61"/>
      <c r="SDC114" s="30"/>
      <c r="SDD114" s="30"/>
      <c r="SDE114" s="30"/>
      <c r="SDF114" s="61"/>
      <c r="SDG114" s="30"/>
      <c r="SDH114" s="30"/>
      <c r="SDI114" s="30"/>
      <c r="SDJ114" s="30"/>
      <c r="SDK114" s="61"/>
      <c r="SDL114" s="60"/>
      <c r="SDM114" s="60"/>
      <c r="SDN114" s="60"/>
      <c r="SDO114" s="27"/>
      <c r="SDP114" s="61"/>
      <c r="SDQ114" s="61"/>
      <c r="SDR114" s="61"/>
      <c r="SDS114" s="30"/>
      <c r="SDT114" s="30"/>
      <c r="SDU114" s="30"/>
      <c r="SDV114" s="61"/>
      <c r="SDW114" s="30"/>
      <c r="SDX114" s="30"/>
      <c r="SDY114" s="30"/>
      <c r="SDZ114" s="30"/>
      <c r="SEA114" s="61"/>
      <c r="SEB114" s="60"/>
      <c r="SEC114" s="60"/>
      <c r="SED114" s="60"/>
      <c r="SEE114" s="27"/>
      <c r="SEF114" s="61"/>
      <c r="SEG114" s="61"/>
      <c r="SEH114" s="61"/>
      <c r="SEI114" s="30"/>
      <c r="SEJ114" s="30"/>
      <c r="SEK114" s="30"/>
      <c r="SEL114" s="61"/>
      <c r="SEM114" s="30"/>
      <c r="SEN114" s="30"/>
      <c r="SEO114" s="30"/>
      <c r="SEP114" s="30"/>
      <c r="SEQ114" s="61"/>
      <c r="SER114" s="60"/>
      <c r="SES114" s="60"/>
      <c r="SET114" s="60"/>
      <c r="SEU114" s="27"/>
      <c r="SEV114" s="61"/>
      <c r="SEW114" s="61"/>
      <c r="SEX114" s="61"/>
      <c r="SEY114" s="30"/>
      <c r="SEZ114" s="30"/>
      <c r="SFA114" s="30"/>
      <c r="SFB114" s="61"/>
      <c r="SFC114" s="30"/>
      <c r="SFD114" s="30"/>
      <c r="SFE114" s="30"/>
      <c r="SFF114" s="30"/>
      <c r="SFG114" s="61"/>
      <c r="SFH114" s="60"/>
      <c r="SFI114" s="60"/>
      <c r="SFJ114" s="60"/>
      <c r="SFK114" s="27"/>
      <c r="SFL114" s="61"/>
      <c r="SFM114" s="61"/>
      <c r="SFN114" s="61"/>
      <c r="SFO114" s="30"/>
      <c r="SFP114" s="30"/>
      <c r="SFQ114" s="30"/>
      <c r="SFR114" s="61"/>
      <c r="SFS114" s="30"/>
      <c r="SFT114" s="30"/>
      <c r="SFU114" s="30"/>
      <c r="SFV114" s="30"/>
      <c r="SFW114" s="61"/>
      <c r="SFX114" s="60"/>
      <c r="SFY114" s="60"/>
      <c r="SFZ114" s="60"/>
      <c r="SGA114" s="27"/>
      <c r="SGB114" s="61"/>
      <c r="SGC114" s="61"/>
      <c r="SGD114" s="61"/>
      <c r="SGE114" s="30"/>
      <c r="SGF114" s="30"/>
      <c r="SGG114" s="30"/>
      <c r="SGH114" s="61"/>
      <c r="SGI114" s="30"/>
      <c r="SGJ114" s="30"/>
      <c r="SGK114" s="30"/>
      <c r="SGL114" s="30"/>
      <c r="SGM114" s="61"/>
      <c r="SGN114" s="60"/>
      <c r="SGO114" s="60"/>
      <c r="SGP114" s="60"/>
      <c r="SGQ114" s="27"/>
      <c r="SGR114" s="61"/>
      <c r="SGS114" s="61"/>
      <c r="SGT114" s="61"/>
      <c r="SGU114" s="30"/>
      <c r="SGV114" s="30"/>
      <c r="SGW114" s="30"/>
      <c r="SGX114" s="61"/>
      <c r="SGY114" s="30"/>
      <c r="SGZ114" s="30"/>
      <c r="SHA114" s="30"/>
      <c r="SHB114" s="30"/>
      <c r="SHC114" s="61"/>
      <c r="SHD114" s="60"/>
      <c r="SHE114" s="60"/>
      <c r="SHF114" s="60"/>
      <c r="SHG114" s="27"/>
      <c r="SHH114" s="61"/>
      <c r="SHI114" s="61"/>
      <c r="SHJ114" s="61"/>
      <c r="SHK114" s="30"/>
      <c r="SHL114" s="30"/>
      <c r="SHM114" s="30"/>
      <c r="SHN114" s="61"/>
      <c r="SHO114" s="30"/>
      <c r="SHP114" s="30"/>
      <c r="SHQ114" s="30"/>
      <c r="SHR114" s="30"/>
      <c r="SHS114" s="61"/>
      <c r="SHT114" s="60"/>
      <c r="SHU114" s="60"/>
      <c r="SHV114" s="60"/>
      <c r="SHW114" s="27"/>
      <c r="SHX114" s="61"/>
      <c r="SHY114" s="61"/>
      <c r="SHZ114" s="61"/>
      <c r="SIA114" s="30"/>
      <c r="SIB114" s="30"/>
      <c r="SIC114" s="30"/>
      <c r="SID114" s="61"/>
      <c r="SIE114" s="30"/>
      <c r="SIF114" s="30"/>
      <c r="SIG114" s="30"/>
      <c r="SIH114" s="30"/>
      <c r="SII114" s="61"/>
      <c r="SIJ114" s="60"/>
      <c r="SIK114" s="60"/>
      <c r="SIL114" s="60"/>
      <c r="SIM114" s="27"/>
      <c r="SIN114" s="61"/>
      <c r="SIO114" s="61"/>
      <c r="SIP114" s="61"/>
      <c r="SIQ114" s="30"/>
      <c r="SIR114" s="30"/>
      <c r="SIS114" s="30"/>
      <c r="SIT114" s="61"/>
      <c r="SIU114" s="30"/>
      <c r="SIV114" s="30"/>
      <c r="SIW114" s="30"/>
      <c r="SIX114" s="30"/>
      <c r="SIY114" s="61"/>
      <c r="SIZ114" s="60"/>
      <c r="SJA114" s="60"/>
      <c r="SJB114" s="60"/>
      <c r="SJC114" s="27"/>
      <c r="SJD114" s="61"/>
      <c r="SJE114" s="61"/>
      <c r="SJF114" s="61"/>
      <c r="SJG114" s="30"/>
      <c r="SJH114" s="30"/>
      <c r="SJI114" s="30"/>
      <c r="SJJ114" s="61"/>
      <c r="SJK114" s="30"/>
      <c r="SJL114" s="30"/>
      <c r="SJM114" s="30"/>
      <c r="SJN114" s="30"/>
      <c r="SJO114" s="61"/>
      <c r="SJP114" s="60"/>
      <c r="SJQ114" s="60"/>
      <c r="SJR114" s="60"/>
      <c r="SJS114" s="27"/>
      <c r="SJT114" s="61"/>
      <c r="SJU114" s="61"/>
      <c r="SJV114" s="61"/>
      <c r="SJW114" s="30"/>
      <c r="SJX114" s="30"/>
      <c r="SJY114" s="30"/>
      <c r="SJZ114" s="61"/>
      <c r="SKA114" s="30"/>
      <c r="SKB114" s="30"/>
      <c r="SKC114" s="30"/>
      <c r="SKD114" s="30"/>
      <c r="SKE114" s="61"/>
      <c r="SKF114" s="60"/>
      <c r="SKG114" s="60"/>
      <c r="SKH114" s="60"/>
      <c r="SKI114" s="27"/>
      <c r="SKJ114" s="61"/>
      <c r="SKK114" s="61"/>
      <c r="SKL114" s="61"/>
      <c r="SKM114" s="30"/>
      <c r="SKN114" s="30"/>
      <c r="SKO114" s="30"/>
      <c r="SKP114" s="61"/>
      <c r="SKQ114" s="30"/>
      <c r="SKR114" s="30"/>
      <c r="SKS114" s="30"/>
      <c r="SKT114" s="30"/>
      <c r="SKU114" s="61"/>
      <c r="SKV114" s="60"/>
      <c r="SKW114" s="60"/>
      <c r="SKX114" s="60"/>
      <c r="SKY114" s="27"/>
      <c r="SKZ114" s="61"/>
      <c r="SLA114" s="61"/>
      <c r="SLB114" s="61"/>
      <c r="SLC114" s="30"/>
      <c r="SLD114" s="30"/>
      <c r="SLE114" s="30"/>
      <c r="SLF114" s="61"/>
      <c r="SLG114" s="30"/>
      <c r="SLH114" s="30"/>
      <c r="SLI114" s="30"/>
      <c r="SLJ114" s="30"/>
      <c r="SLK114" s="61"/>
      <c r="SLL114" s="60"/>
      <c r="SLM114" s="60"/>
      <c r="SLN114" s="60"/>
      <c r="SLO114" s="27"/>
      <c r="SLP114" s="61"/>
      <c r="SLQ114" s="61"/>
      <c r="SLR114" s="61"/>
      <c r="SLS114" s="30"/>
      <c r="SLT114" s="30"/>
      <c r="SLU114" s="30"/>
      <c r="SLV114" s="61"/>
      <c r="SLW114" s="30"/>
      <c r="SLX114" s="30"/>
      <c r="SLY114" s="30"/>
      <c r="SLZ114" s="30"/>
      <c r="SMA114" s="61"/>
      <c r="SMB114" s="60"/>
      <c r="SMC114" s="60"/>
      <c r="SMD114" s="60"/>
      <c r="SME114" s="27"/>
      <c r="SMF114" s="61"/>
      <c r="SMG114" s="61"/>
      <c r="SMH114" s="61"/>
      <c r="SMI114" s="30"/>
      <c r="SMJ114" s="30"/>
      <c r="SMK114" s="30"/>
      <c r="SML114" s="61"/>
      <c r="SMM114" s="30"/>
      <c r="SMN114" s="30"/>
      <c r="SMO114" s="30"/>
      <c r="SMP114" s="30"/>
      <c r="SMQ114" s="61"/>
      <c r="SMR114" s="60"/>
      <c r="SMS114" s="60"/>
      <c r="SMT114" s="60"/>
      <c r="SMU114" s="27"/>
      <c r="SMV114" s="61"/>
      <c r="SMW114" s="61"/>
      <c r="SMX114" s="61"/>
      <c r="SMY114" s="30"/>
      <c r="SMZ114" s="30"/>
      <c r="SNA114" s="30"/>
      <c r="SNB114" s="61"/>
      <c r="SNC114" s="30"/>
      <c r="SND114" s="30"/>
      <c r="SNE114" s="30"/>
      <c r="SNF114" s="30"/>
      <c r="SNG114" s="61"/>
      <c r="SNH114" s="60"/>
      <c r="SNI114" s="60"/>
      <c r="SNJ114" s="60"/>
      <c r="SNK114" s="27"/>
      <c r="SNL114" s="61"/>
      <c r="SNM114" s="61"/>
      <c r="SNN114" s="61"/>
      <c r="SNO114" s="30"/>
      <c r="SNP114" s="30"/>
      <c r="SNQ114" s="30"/>
      <c r="SNR114" s="61"/>
      <c r="SNS114" s="30"/>
      <c r="SNT114" s="30"/>
      <c r="SNU114" s="30"/>
      <c r="SNV114" s="30"/>
      <c r="SNW114" s="61"/>
      <c r="SNX114" s="60"/>
      <c r="SNY114" s="60"/>
      <c r="SNZ114" s="60"/>
      <c r="SOA114" s="27"/>
      <c r="SOB114" s="61"/>
      <c r="SOC114" s="61"/>
      <c r="SOD114" s="61"/>
      <c r="SOE114" s="30"/>
      <c r="SOF114" s="30"/>
      <c r="SOG114" s="30"/>
      <c r="SOH114" s="61"/>
      <c r="SOI114" s="30"/>
      <c r="SOJ114" s="30"/>
      <c r="SOK114" s="30"/>
      <c r="SOL114" s="30"/>
      <c r="SOM114" s="61"/>
      <c r="SON114" s="60"/>
      <c r="SOO114" s="60"/>
      <c r="SOP114" s="60"/>
      <c r="SOQ114" s="27"/>
      <c r="SOR114" s="61"/>
      <c r="SOS114" s="61"/>
      <c r="SOT114" s="61"/>
      <c r="SOU114" s="30"/>
      <c r="SOV114" s="30"/>
      <c r="SOW114" s="30"/>
      <c r="SOX114" s="61"/>
      <c r="SOY114" s="30"/>
      <c r="SOZ114" s="30"/>
      <c r="SPA114" s="30"/>
      <c r="SPB114" s="30"/>
      <c r="SPC114" s="61"/>
      <c r="SPD114" s="60"/>
      <c r="SPE114" s="60"/>
      <c r="SPF114" s="60"/>
      <c r="SPG114" s="27"/>
      <c r="SPH114" s="61"/>
      <c r="SPI114" s="61"/>
      <c r="SPJ114" s="61"/>
      <c r="SPK114" s="30"/>
      <c r="SPL114" s="30"/>
      <c r="SPM114" s="30"/>
      <c r="SPN114" s="61"/>
      <c r="SPO114" s="30"/>
      <c r="SPP114" s="30"/>
      <c r="SPQ114" s="30"/>
      <c r="SPR114" s="30"/>
      <c r="SPS114" s="61"/>
      <c r="SPT114" s="60"/>
      <c r="SPU114" s="60"/>
      <c r="SPV114" s="60"/>
      <c r="SPW114" s="27"/>
      <c r="SPX114" s="61"/>
      <c r="SPY114" s="61"/>
      <c r="SPZ114" s="61"/>
      <c r="SQA114" s="30"/>
      <c r="SQB114" s="30"/>
      <c r="SQC114" s="30"/>
      <c r="SQD114" s="61"/>
      <c r="SQE114" s="30"/>
      <c r="SQF114" s="30"/>
      <c r="SQG114" s="30"/>
      <c r="SQH114" s="30"/>
      <c r="SQI114" s="61"/>
      <c r="SQJ114" s="60"/>
      <c r="SQK114" s="60"/>
      <c r="SQL114" s="60"/>
      <c r="SQM114" s="27"/>
      <c r="SQN114" s="61"/>
      <c r="SQO114" s="61"/>
      <c r="SQP114" s="61"/>
      <c r="SQQ114" s="30"/>
      <c r="SQR114" s="30"/>
      <c r="SQS114" s="30"/>
      <c r="SQT114" s="61"/>
      <c r="SQU114" s="30"/>
      <c r="SQV114" s="30"/>
      <c r="SQW114" s="30"/>
      <c r="SQX114" s="30"/>
      <c r="SQY114" s="61"/>
      <c r="SQZ114" s="60"/>
      <c r="SRA114" s="60"/>
      <c r="SRB114" s="60"/>
      <c r="SRC114" s="27"/>
      <c r="SRD114" s="61"/>
      <c r="SRE114" s="61"/>
      <c r="SRF114" s="61"/>
      <c r="SRG114" s="30"/>
      <c r="SRH114" s="30"/>
      <c r="SRI114" s="30"/>
      <c r="SRJ114" s="61"/>
      <c r="SRK114" s="30"/>
      <c r="SRL114" s="30"/>
      <c r="SRM114" s="30"/>
      <c r="SRN114" s="30"/>
      <c r="SRO114" s="61"/>
      <c r="SRP114" s="60"/>
      <c r="SRQ114" s="60"/>
      <c r="SRR114" s="60"/>
      <c r="SRS114" s="27"/>
      <c r="SRT114" s="61"/>
      <c r="SRU114" s="61"/>
      <c r="SRV114" s="61"/>
      <c r="SRW114" s="30"/>
      <c r="SRX114" s="30"/>
      <c r="SRY114" s="30"/>
      <c r="SRZ114" s="61"/>
      <c r="SSA114" s="30"/>
      <c r="SSB114" s="30"/>
      <c r="SSC114" s="30"/>
      <c r="SSD114" s="30"/>
      <c r="SSE114" s="61"/>
      <c r="SSF114" s="60"/>
      <c r="SSG114" s="60"/>
      <c r="SSH114" s="60"/>
      <c r="SSI114" s="27"/>
      <c r="SSJ114" s="61"/>
      <c r="SSK114" s="61"/>
      <c r="SSL114" s="61"/>
      <c r="SSM114" s="30"/>
      <c r="SSN114" s="30"/>
      <c r="SSO114" s="30"/>
      <c r="SSP114" s="61"/>
      <c r="SSQ114" s="30"/>
      <c r="SSR114" s="30"/>
      <c r="SSS114" s="30"/>
      <c r="SST114" s="30"/>
      <c r="SSU114" s="61"/>
      <c r="SSV114" s="60"/>
      <c r="SSW114" s="60"/>
      <c r="SSX114" s="60"/>
      <c r="SSY114" s="27"/>
      <c r="SSZ114" s="61"/>
      <c r="STA114" s="61"/>
      <c r="STB114" s="61"/>
      <c r="STC114" s="30"/>
      <c r="STD114" s="30"/>
      <c r="STE114" s="30"/>
      <c r="STF114" s="61"/>
      <c r="STG114" s="30"/>
      <c r="STH114" s="30"/>
      <c r="STI114" s="30"/>
      <c r="STJ114" s="30"/>
      <c r="STK114" s="61"/>
      <c r="STL114" s="60"/>
      <c r="STM114" s="60"/>
      <c r="STN114" s="60"/>
      <c r="STO114" s="27"/>
      <c r="STP114" s="61"/>
      <c r="STQ114" s="61"/>
      <c r="STR114" s="61"/>
      <c r="STS114" s="30"/>
      <c r="STT114" s="30"/>
      <c r="STU114" s="30"/>
      <c r="STV114" s="61"/>
      <c r="STW114" s="30"/>
      <c r="STX114" s="30"/>
      <c r="STY114" s="30"/>
      <c r="STZ114" s="30"/>
      <c r="SUA114" s="61"/>
      <c r="SUB114" s="60"/>
      <c r="SUC114" s="60"/>
      <c r="SUD114" s="60"/>
      <c r="SUE114" s="27"/>
      <c r="SUF114" s="61"/>
      <c r="SUG114" s="61"/>
      <c r="SUH114" s="61"/>
      <c r="SUI114" s="30"/>
      <c r="SUJ114" s="30"/>
      <c r="SUK114" s="30"/>
      <c r="SUL114" s="61"/>
      <c r="SUM114" s="30"/>
      <c r="SUN114" s="30"/>
      <c r="SUO114" s="30"/>
      <c r="SUP114" s="30"/>
      <c r="SUQ114" s="61"/>
      <c r="SUR114" s="60"/>
      <c r="SUS114" s="60"/>
      <c r="SUT114" s="60"/>
      <c r="SUU114" s="27"/>
      <c r="SUV114" s="61"/>
      <c r="SUW114" s="61"/>
      <c r="SUX114" s="61"/>
      <c r="SUY114" s="30"/>
      <c r="SUZ114" s="30"/>
      <c r="SVA114" s="30"/>
      <c r="SVB114" s="61"/>
      <c r="SVC114" s="30"/>
      <c r="SVD114" s="30"/>
      <c r="SVE114" s="30"/>
      <c r="SVF114" s="30"/>
      <c r="SVG114" s="61"/>
      <c r="SVH114" s="60"/>
      <c r="SVI114" s="60"/>
      <c r="SVJ114" s="60"/>
      <c r="SVK114" s="27"/>
      <c r="SVL114" s="61"/>
      <c r="SVM114" s="61"/>
      <c r="SVN114" s="61"/>
      <c r="SVO114" s="30"/>
      <c r="SVP114" s="30"/>
      <c r="SVQ114" s="30"/>
      <c r="SVR114" s="61"/>
      <c r="SVS114" s="30"/>
      <c r="SVT114" s="30"/>
      <c r="SVU114" s="30"/>
      <c r="SVV114" s="30"/>
      <c r="SVW114" s="61"/>
      <c r="SVX114" s="60"/>
      <c r="SVY114" s="60"/>
      <c r="SVZ114" s="60"/>
      <c r="SWA114" s="27"/>
      <c r="SWB114" s="61"/>
      <c r="SWC114" s="61"/>
      <c r="SWD114" s="61"/>
      <c r="SWE114" s="30"/>
      <c r="SWF114" s="30"/>
      <c r="SWG114" s="30"/>
      <c r="SWH114" s="61"/>
      <c r="SWI114" s="30"/>
      <c r="SWJ114" s="30"/>
      <c r="SWK114" s="30"/>
      <c r="SWL114" s="30"/>
      <c r="SWM114" s="61"/>
      <c r="SWN114" s="60"/>
      <c r="SWO114" s="60"/>
      <c r="SWP114" s="60"/>
      <c r="SWQ114" s="27"/>
      <c r="SWR114" s="61"/>
      <c r="SWS114" s="61"/>
      <c r="SWT114" s="61"/>
      <c r="SWU114" s="30"/>
      <c r="SWV114" s="30"/>
      <c r="SWW114" s="30"/>
      <c r="SWX114" s="61"/>
      <c r="SWY114" s="30"/>
      <c r="SWZ114" s="30"/>
      <c r="SXA114" s="30"/>
      <c r="SXB114" s="30"/>
      <c r="SXC114" s="61"/>
      <c r="SXD114" s="60"/>
      <c r="SXE114" s="60"/>
      <c r="SXF114" s="60"/>
      <c r="SXG114" s="27"/>
      <c r="SXH114" s="61"/>
      <c r="SXI114" s="61"/>
      <c r="SXJ114" s="61"/>
      <c r="SXK114" s="30"/>
      <c r="SXL114" s="30"/>
      <c r="SXM114" s="30"/>
      <c r="SXN114" s="61"/>
      <c r="SXO114" s="30"/>
      <c r="SXP114" s="30"/>
      <c r="SXQ114" s="30"/>
      <c r="SXR114" s="30"/>
      <c r="SXS114" s="61"/>
      <c r="SXT114" s="60"/>
      <c r="SXU114" s="60"/>
      <c r="SXV114" s="60"/>
      <c r="SXW114" s="27"/>
      <c r="SXX114" s="61"/>
      <c r="SXY114" s="61"/>
      <c r="SXZ114" s="61"/>
      <c r="SYA114" s="30"/>
      <c r="SYB114" s="30"/>
      <c r="SYC114" s="30"/>
      <c r="SYD114" s="61"/>
      <c r="SYE114" s="30"/>
      <c r="SYF114" s="30"/>
      <c r="SYG114" s="30"/>
      <c r="SYH114" s="30"/>
      <c r="SYI114" s="61"/>
      <c r="SYJ114" s="60"/>
      <c r="SYK114" s="60"/>
      <c r="SYL114" s="60"/>
      <c r="SYM114" s="27"/>
      <c r="SYN114" s="61"/>
      <c r="SYO114" s="61"/>
      <c r="SYP114" s="61"/>
      <c r="SYQ114" s="30"/>
      <c r="SYR114" s="30"/>
      <c r="SYS114" s="30"/>
      <c r="SYT114" s="61"/>
      <c r="SYU114" s="30"/>
      <c r="SYV114" s="30"/>
      <c r="SYW114" s="30"/>
      <c r="SYX114" s="30"/>
      <c r="SYY114" s="61"/>
      <c r="SYZ114" s="60"/>
      <c r="SZA114" s="60"/>
      <c r="SZB114" s="60"/>
      <c r="SZC114" s="27"/>
      <c r="SZD114" s="61"/>
      <c r="SZE114" s="61"/>
      <c r="SZF114" s="61"/>
      <c r="SZG114" s="30"/>
      <c r="SZH114" s="30"/>
      <c r="SZI114" s="30"/>
      <c r="SZJ114" s="61"/>
      <c r="SZK114" s="30"/>
      <c r="SZL114" s="30"/>
      <c r="SZM114" s="30"/>
      <c r="SZN114" s="30"/>
      <c r="SZO114" s="61"/>
      <c r="SZP114" s="60"/>
      <c r="SZQ114" s="60"/>
      <c r="SZR114" s="60"/>
      <c r="SZS114" s="27"/>
      <c r="SZT114" s="61"/>
      <c r="SZU114" s="61"/>
      <c r="SZV114" s="61"/>
      <c r="SZW114" s="30"/>
      <c r="SZX114" s="30"/>
      <c r="SZY114" s="30"/>
      <c r="SZZ114" s="61"/>
      <c r="TAA114" s="30"/>
      <c r="TAB114" s="30"/>
      <c r="TAC114" s="30"/>
      <c r="TAD114" s="30"/>
      <c r="TAE114" s="61"/>
      <c r="TAF114" s="60"/>
      <c r="TAG114" s="60"/>
      <c r="TAH114" s="60"/>
      <c r="TAI114" s="27"/>
      <c r="TAJ114" s="61"/>
      <c r="TAK114" s="61"/>
      <c r="TAL114" s="61"/>
      <c r="TAM114" s="30"/>
      <c r="TAN114" s="30"/>
      <c r="TAO114" s="30"/>
      <c r="TAP114" s="61"/>
      <c r="TAQ114" s="30"/>
      <c r="TAR114" s="30"/>
      <c r="TAS114" s="30"/>
      <c r="TAT114" s="30"/>
      <c r="TAU114" s="61"/>
      <c r="TAV114" s="60"/>
      <c r="TAW114" s="60"/>
      <c r="TAX114" s="60"/>
      <c r="TAY114" s="27"/>
      <c r="TAZ114" s="61"/>
      <c r="TBA114" s="61"/>
      <c r="TBB114" s="61"/>
      <c r="TBC114" s="30"/>
      <c r="TBD114" s="30"/>
      <c r="TBE114" s="30"/>
      <c r="TBF114" s="61"/>
      <c r="TBG114" s="30"/>
      <c r="TBH114" s="30"/>
      <c r="TBI114" s="30"/>
      <c r="TBJ114" s="30"/>
      <c r="TBK114" s="61"/>
      <c r="TBL114" s="60"/>
      <c r="TBM114" s="60"/>
      <c r="TBN114" s="60"/>
      <c r="TBO114" s="27"/>
      <c r="TBP114" s="61"/>
      <c r="TBQ114" s="61"/>
      <c r="TBR114" s="61"/>
      <c r="TBS114" s="30"/>
      <c r="TBT114" s="30"/>
      <c r="TBU114" s="30"/>
      <c r="TBV114" s="61"/>
      <c r="TBW114" s="30"/>
      <c r="TBX114" s="30"/>
      <c r="TBY114" s="30"/>
      <c r="TBZ114" s="30"/>
      <c r="TCA114" s="61"/>
      <c r="TCB114" s="60"/>
      <c r="TCC114" s="60"/>
      <c r="TCD114" s="60"/>
      <c r="TCE114" s="27"/>
      <c r="TCF114" s="61"/>
      <c r="TCG114" s="61"/>
      <c r="TCH114" s="61"/>
      <c r="TCI114" s="30"/>
      <c r="TCJ114" s="30"/>
      <c r="TCK114" s="30"/>
      <c r="TCL114" s="61"/>
      <c r="TCM114" s="30"/>
      <c r="TCN114" s="30"/>
      <c r="TCO114" s="30"/>
      <c r="TCP114" s="30"/>
      <c r="TCQ114" s="61"/>
      <c r="TCR114" s="60"/>
      <c r="TCS114" s="60"/>
      <c r="TCT114" s="60"/>
      <c r="TCU114" s="27"/>
      <c r="TCV114" s="61"/>
      <c r="TCW114" s="61"/>
      <c r="TCX114" s="61"/>
      <c r="TCY114" s="30"/>
      <c r="TCZ114" s="30"/>
      <c r="TDA114" s="30"/>
      <c r="TDB114" s="61"/>
      <c r="TDC114" s="30"/>
      <c r="TDD114" s="30"/>
      <c r="TDE114" s="30"/>
      <c r="TDF114" s="30"/>
      <c r="TDG114" s="61"/>
      <c r="TDH114" s="60"/>
      <c r="TDI114" s="60"/>
      <c r="TDJ114" s="60"/>
      <c r="TDK114" s="27"/>
      <c r="TDL114" s="61"/>
      <c r="TDM114" s="61"/>
      <c r="TDN114" s="61"/>
      <c r="TDO114" s="30"/>
      <c r="TDP114" s="30"/>
      <c r="TDQ114" s="30"/>
      <c r="TDR114" s="61"/>
      <c r="TDS114" s="30"/>
      <c r="TDT114" s="30"/>
      <c r="TDU114" s="30"/>
      <c r="TDV114" s="30"/>
      <c r="TDW114" s="61"/>
      <c r="TDX114" s="60"/>
      <c r="TDY114" s="60"/>
      <c r="TDZ114" s="60"/>
      <c r="TEA114" s="27"/>
      <c r="TEB114" s="61"/>
      <c r="TEC114" s="61"/>
      <c r="TED114" s="61"/>
      <c r="TEE114" s="30"/>
      <c r="TEF114" s="30"/>
      <c r="TEG114" s="30"/>
      <c r="TEH114" s="61"/>
      <c r="TEI114" s="30"/>
      <c r="TEJ114" s="30"/>
      <c r="TEK114" s="30"/>
      <c r="TEL114" s="30"/>
      <c r="TEM114" s="61"/>
      <c r="TEN114" s="60"/>
      <c r="TEO114" s="60"/>
      <c r="TEP114" s="60"/>
      <c r="TEQ114" s="27"/>
      <c r="TER114" s="61"/>
      <c r="TES114" s="61"/>
      <c r="TET114" s="61"/>
      <c r="TEU114" s="30"/>
      <c r="TEV114" s="30"/>
      <c r="TEW114" s="30"/>
      <c r="TEX114" s="61"/>
      <c r="TEY114" s="30"/>
      <c r="TEZ114" s="30"/>
      <c r="TFA114" s="30"/>
      <c r="TFB114" s="30"/>
      <c r="TFC114" s="61"/>
      <c r="TFD114" s="60"/>
      <c r="TFE114" s="60"/>
      <c r="TFF114" s="60"/>
      <c r="TFG114" s="27"/>
      <c r="TFH114" s="61"/>
      <c r="TFI114" s="61"/>
      <c r="TFJ114" s="61"/>
      <c r="TFK114" s="30"/>
      <c r="TFL114" s="30"/>
      <c r="TFM114" s="30"/>
      <c r="TFN114" s="61"/>
      <c r="TFO114" s="30"/>
      <c r="TFP114" s="30"/>
      <c r="TFQ114" s="30"/>
      <c r="TFR114" s="30"/>
      <c r="TFS114" s="61"/>
      <c r="TFT114" s="60"/>
      <c r="TFU114" s="60"/>
      <c r="TFV114" s="60"/>
      <c r="TFW114" s="27"/>
      <c r="TFX114" s="61"/>
      <c r="TFY114" s="61"/>
      <c r="TFZ114" s="61"/>
      <c r="TGA114" s="30"/>
      <c r="TGB114" s="30"/>
      <c r="TGC114" s="30"/>
      <c r="TGD114" s="61"/>
      <c r="TGE114" s="30"/>
      <c r="TGF114" s="30"/>
      <c r="TGG114" s="30"/>
      <c r="TGH114" s="30"/>
      <c r="TGI114" s="61"/>
      <c r="TGJ114" s="60"/>
      <c r="TGK114" s="60"/>
      <c r="TGL114" s="60"/>
      <c r="TGM114" s="27"/>
      <c r="TGN114" s="61"/>
      <c r="TGO114" s="61"/>
      <c r="TGP114" s="61"/>
      <c r="TGQ114" s="30"/>
      <c r="TGR114" s="30"/>
      <c r="TGS114" s="30"/>
      <c r="TGT114" s="61"/>
      <c r="TGU114" s="30"/>
      <c r="TGV114" s="30"/>
      <c r="TGW114" s="30"/>
      <c r="TGX114" s="30"/>
      <c r="TGY114" s="61"/>
      <c r="TGZ114" s="60"/>
      <c r="THA114" s="60"/>
      <c r="THB114" s="60"/>
      <c r="THC114" s="27"/>
      <c r="THD114" s="61"/>
      <c r="THE114" s="61"/>
      <c r="THF114" s="61"/>
      <c r="THG114" s="30"/>
      <c r="THH114" s="30"/>
      <c r="THI114" s="30"/>
      <c r="THJ114" s="61"/>
      <c r="THK114" s="30"/>
      <c r="THL114" s="30"/>
      <c r="THM114" s="30"/>
      <c r="THN114" s="30"/>
      <c r="THO114" s="61"/>
      <c r="THP114" s="60"/>
      <c r="THQ114" s="60"/>
      <c r="THR114" s="60"/>
      <c r="THS114" s="27"/>
      <c r="THT114" s="61"/>
      <c r="THU114" s="61"/>
      <c r="THV114" s="61"/>
      <c r="THW114" s="30"/>
      <c r="THX114" s="30"/>
      <c r="THY114" s="30"/>
      <c r="THZ114" s="61"/>
      <c r="TIA114" s="30"/>
      <c r="TIB114" s="30"/>
      <c r="TIC114" s="30"/>
      <c r="TID114" s="30"/>
      <c r="TIE114" s="61"/>
      <c r="TIF114" s="60"/>
      <c r="TIG114" s="60"/>
      <c r="TIH114" s="60"/>
      <c r="TII114" s="27"/>
      <c r="TIJ114" s="61"/>
      <c r="TIK114" s="61"/>
      <c r="TIL114" s="61"/>
      <c r="TIM114" s="30"/>
      <c r="TIN114" s="30"/>
      <c r="TIO114" s="30"/>
      <c r="TIP114" s="61"/>
      <c r="TIQ114" s="30"/>
      <c r="TIR114" s="30"/>
      <c r="TIS114" s="30"/>
      <c r="TIT114" s="30"/>
      <c r="TIU114" s="61"/>
      <c r="TIV114" s="60"/>
      <c r="TIW114" s="60"/>
      <c r="TIX114" s="60"/>
      <c r="TIY114" s="27"/>
      <c r="TIZ114" s="61"/>
      <c r="TJA114" s="61"/>
      <c r="TJB114" s="61"/>
      <c r="TJC114" s="30"/>
      <c r="TJD114" s="30"/>
      <c r="TJE114" s="30"/>
      <c r="TJF114" s="61"/>
      <c r="TJG114" s="30"/>
      <c r="TJH114" s="30"/>
      <c r="TJI114" s="30"/>
      <c r="TJJ114" s="30"/>
      <c r="TJK114" s="61"/>
      <c r="TJL114" s="60"/>
      <c r="TJM114" s="60"/>
      <c r="TJN114" s="60"/>
      <c r="TJO114" s="27"/>
      <c r="TJP114" s="61"/>
      <c r="TJQ114" s="61"/>
      <c r="TJR114" s="61"/>
      <c r="TJS114" s="30"/>
      <c r="TJT114" s="30"/>
      <c r="TJU114" s="30"/>
      <c r="TJV114" s="61"/>
      <c r="TJW114" s="30"/>
      <c r="TJX114" s="30"/>
      <c r="TJY114" s="30"/>
      <c r="TJZ114" s="30"/>
      <c r="TKA114" s="61"/>
      <c r="TKB114" s="60"/>
      <c r="TKC114" s="60"/>
      <c r="TKD114" s="60"/>
      <c r="TKE114" s="27"/>
      <c r="TKF114" s="61"/>
      <c r="TKG114" s="61"/>
      <c r="TKH114" s="61"/>
      <c r="TKI114" s="30"/>
      <c r="TKJ114" s="30"/>
      <c r="TKK114" s="30"/>
      <c r="TKL114" s="61"/>
      <c r="TKM114" s="30"/>
      <c r="TKN114" s="30"/>
      <c r="TKO114" s="30"/>
      <c r="TKP114" s="30"/>
      <c r="TKQ114" s="61"/>
      <c r="TKR114" s="60"/>
      <c r="TKS114" s="60"/>
      <c r="TKT114" s="60"/>
      <c r="TKU114" s="27"/>
      <c r="TKV114" s="61"/>
      <c r="TKW114" s="61"/>
      <c r="TKX114" s="61"/>
      <c r="TKY114" s="30"/>
      <c r="TKZ114" s="30"/>
      <c r="TLA114" s="30"/>
      <c r="TLB114" s="61"/>
      <c r="TLC114" s="30"/>
      <c r="TLD114" s="30"/>
      <c r="TLE114" s="30"/>
      <c r="TLF114" s="30"/>
      <c r="TLG114" s="61"/>
      <c r="TLH114" s="60"/>
      <c r="TLI114" s="60"/>
      <c r="TLJ114" s="60"/>
      <c r="TLK114" s="27"/>
      <c r="TLL114" s="61"/>
      <c r="TLM114" s="61"/>
      <c r="TLN114" s="61"/>
      <c r="TLO114" s="30"/>
      <c r="TLP114" s="30"/>
      <c r="TLQ114" s="30"/>
      <c r="TLR114" s="61"/>
      <c r="TLS114" s="30"/>
      <c r="TLT114" s="30"/>
      <c r="TLU114" s="30"/>
      <c r="TLV114" s="30"/>
      <c r="TLW114" s="61"/>
      <c r="TLX114" s="60"/>
      <c r="TLY114" s="60"/>
      <c r="TLZ114" s="60"/>
      <c r="TMA114" s="27"/>
      <c r="TMB114" s="61"/>
      <c r="TMC114" s="61"/>
      <c r="TMD114" s="61"/>
      <c r="TME114" s="30"/>
      <c r="TMF114" s="30"/>
      <c r="TMG114" s="30"/>
      <c r="TMH114" s="61"/>
      <c r="TMI114" s="30"/>
      <c r="TMJ114" s="30"/>
      <c r="TMK114" s="30"/>
      <c r="TML114" s="30"/>
      <c r="TMM114" s="61"/>
      <c r="TMN114" s="60"/>
      <c r="TMO114" s="60"/>
      <c r="TMP114" s="60"/>
      <c r="TMQ114" s="27"/>
      <c r="TMR114" s="61"/>
      <c r="TMS114" s="61"/>
      <c r="TMT114" s="61"/>
      <c r="TMU114" s="30"/>
      <c r="TMV114" s="30"/>
      <c r="TMW114" s="30"/>
      <c r="TMX114" s="61"/>
      <c r="TMY114" s="30"/>
      <c r="TMZ114" s="30"/>
      <c r="TNA114" s="30"/>
      <c r="TNB114" s="30"/>
      <c r="TNC114" s="61"/>
      <c r="TND114" s="60"/>
      <c r="TNE114" s="60"/>
      <c r="TNF114" s="60"/>
      <c r="TNG114" s="27"/>
      <c r="TNH114" s="61"/>
      <c r="TNI114" s="61"/>
      <c r="TNJ114" s="61"/>
      <c r="TNK114" s="30"/>
      <c r="TNL114" s="30"/>
      <c r="TNM114" s="30"/>
      <c r="TNN114" s="61"/>
      <c r="TNO114" s="30"/>
      <c r="TNP114" s="30"/>
      <c r="TNQ114" s="30"/>
      <c r="TNR114" s="30"/>
      <c r="TNS114" s="61"/>
      <c r="TNT114" s="60"/>
      <c r="TNU114" s="60"/>
      <c r="TNV114" s="60"/>
      <c r="TNW114" s="27"/>
      <c r="TNX114" s="61"/>
      <c r="TNY114" s="61"/>
      <c r="TNZ114" s="61"/>
      <c r="TOA114" s="30"/>
      <c r="TOB114" s="30"/>
      <c r="TOC114" s="30"/>
      <c r="TOD114" s="61"/>
      <c r="TOE114" s="30"/>
      <c r="TOF114" s="30"/>
      <c r="TOG114" s="30"/>
      <c r="TOH114" s="30"/>
      <c r="TOI114" s="61"/>
      <c r="TOJ114" s="60"/>
      <c r="TOK114" s="60"/>
      <c r="TOL114" s="60"/>
      <c r="TOM114" s="27"/>
      <c r="TON114" s="61"/>
      <c r="TOO114" s="61"/>
      <c r="TOP114" s="61"/>
      <c r="TOQ114" s="30"/>
      <c r="TOR114" s="30"/>
      <c r="TOS114" s="30"/>
      <c r="TOT114" s="61"/>
      <c r="TOU114" s="30"/>
      <c r="TOV114" s="30"/>
      <c r="TOW114" s="30"/>
      <c r="TOX114" s="30"/>
      <c r="TOY114" s="61"/>
      <c r="TOZ114" s="60"/>
      <c r="TPA114" s="60"/>
      <c r="TPB114" s="60"/>
      <c r="TPC114" s="27"/>
      <c r="TPD114" s="61"/>
      <c r="TPE114" s="61"/>
      <c r="TPF114" s="61"/>
      <c r="TPG114" s="30"/>
      <c r="TPH114" s="30"/>
      <c r="TPI114" s="30"/>
      <c r="TPJ114" s="61"/>
      <c r="TPK114" s="30"/>
      <c r="TPL114" s="30"/>
      <c r="TPM114" s="30"/>
      <c r="TPN114" s="30"/>
      <c r="TPO114" s="61"/>
      <c r="TPP114" s="60"/>
      <c r="TPQ114" s="60"/>
      <c r="TPR114" s="60"/>
      <c r="TPS114" s="27"/>
      <c r="TPT114" s="61"/>
      <c r="TPU114" s="61"/>
      <c r="TPV114" s="61"/>
      <c r="TPW114" s="30"/>
      <c r="TPX114" s="30"/>
      <c r="TPY114" s="30"/>
      <c r="TPZ114" s="61"/>
      <c r="TQA114" s="30"/>
      <c r="TQB114" s="30"/>
      <c r="TQC114" s="30"/>
      <c r="TQD114" s="30"/>
      <c r="TQE114" s="61"/>
      <c r="TQF114" s="60"/>
      <c r="TQG114" s="60"/>
      <c r="TQH114" s="60"/>
      <c r="TQI114" s="27"/>
      <c r="TQJ114" s="61"/>
      <c r="TQK114" s="61"/>
      <c r="TQL114" s="61"/>
      <c r="TQM114" s="30"/>
      <c r="TQN114" s="30"/>
      <c r="TQO114" s="30"/>
      <c r="TQP114" s="61"/>
      <c r="TQQ114" s="30"/>
      <c r="TQR114" s="30"/>
      <c r="TQS114" s="30"/>
      <c r="TQT114" s="30"/>
      <c r="TQU114" s="61"/>
      <c r="TQV114" s="60"/>
      <c r="TQW114" s="60"/>
      <c r="TQX114" s="60"/>
      <c r="TQY114" s="27"/>
      <c r="TQZ114" s="61"/>
      <c r="TRA114" s="61"/>
      <c r="TRB114" s="61"/>
      <c r="TRC114" s="30"/>
      <c r="TRD114" s="30"/>
      <c r="TRE114" s="30"/>
      <c r="TRF114" s="61"/>
      <c r="TRG114" s="30"/>
      <c r="TRH114" s="30"/>
      <c r="TRI114" s="30"/>
      <c r="TRJ114" s="30"/>
      <c r="TRK114" s="61"/>
      <c r="TRL114" s="60"/>
      <c r="TRM114" s="60"/>
      <c r="TRN114" s="60"/>
      <c r="TRO114" s="27"/>
      <c r="TRP114" s="61"/>
      <c r="TRQ114" s="61"/>
      <c r="TRR114" s="61"/>
      <c r="TRS114" s="30"/>
      <c r="TRT114" s="30"/>
      <c r="TRU114" s="30"/>
      <c r="TRV114" s="61"/>
      <c r="TRW114" s="30"/>
      <c r="TRX114" s="30"/>
      <c r="TRY114" s="30"/>
      <c r="TRZ114" s="30"/>
      <c r="TSA114" s="61"/>
      <c r="TSB114" s="60"/>
      <c r="TSC114" s="60"/>
      <c r="TSD114" s="60"/>
      <c r="TSE114" s="27"/>
      <c r="TSF114" s="61"/>
      <c r="TSG114" s="61"/>
      <c r="TSH114" s="61"/>
      <c r="TSI114" s="30"/>
      <c r="TSJ114" s="30"/>
      <c r="TSK114" s="30"/>
      <c r="TSL114" s="61"/>
      <c r="TSM114" s="30"/>
      <c r="TSN114" s="30"/>
      <c r="TSO114" s="30"/>
      <c r="TSP114" s="30"/>
      <c r="TSQ114" s="61"/>
      <c r="TSR114" s="60"/>
      <c r="TSS114" s="60"/>
      <c r="TST114" s="60"/>
      <c r="TSU114" s="27"/>
      <c r="TSV114" s="61"/>
      <c r="TSW114" s="61"/>
      <c r="TSX114" s="61"/>
      <c r="TSY114" s="30"/>
      <c r="TSZ114" s="30"/>
      <c r="TTA114" s="30"/>
      <c r="TTB114" s="61"/>
      <c r="TTC114" s="30"/>
      <c r="TTD114" s="30"/>
      <c r="TTE114" s="30"/>
      <c r="TTF114" s="30"/>
      <c r="TTG114" s="61"/>
      <c r="TTH114" s="60"/>
      <c r="TTI114" s="60"/>
      <c r="TTJ114" s="60"/>
      <c r="TTK114" s="27"/>
      <c r="TTL114" s="61"/>
      <c r="TTM114" s="61"/>
      <c r="TTN114" s="61"/>
      <c r="TTO114" s="30"/>
      <c r="TTP114" s="30"/>
      <c r="TTQ114" s="30"/>
      <c r="TTR114" s="61"/>
      <c r="TTS114" s="30"/>
      <c r="TTT114" s="30"/>
      <c r="TTU114" s="30"/>
      <c r="TTV114" s="30"/>
      <c r="TTW114" s="61"/>
      <c r="TTX114" s="60"/>
      <c r="TTY114" s="60"/>
      <c r="TTZ114" s="60"/>
      <c r="TUA114" s="27"/>
      <c r="TUB114" s="61"/>
      <c r="TUC114" s="61"/>
      <c r="TUD114" s="61"/>
      <c r="TUE114" s="30"/>
      <c r="TUF114" s="30"/>
      <c r="TUG114" s="30"/>
      <c r="TUH114" s="61"/>
      <c r="TUI114" s="30"/>
      <c r="TUJ114" s="30"/>
      <c r="TUK114" s="30"/>
      <c r="TUL114" s="30"/>
      <c r="TUM114" s="61"/>
      <c r="TUN114" s="60"/>
      <c r="TUO114" s="60"/>
      <c r="TUP114" s="60"/>
      <c r="TUQ114" s="27"/>
      <c r="TUR114" s="61"/>
      <c r="TUS114" s="61"/>
      <c r="TUT114" s="61"/>
      <c r="TUU114" s="30"/>
      <c r="TUV114" s="30"/>
      <c r="TUW114" s="30"/>
      <c r="TUX114" s="61"/>
      <c r="TUY114" s="30"/>
      <c r="TUZ114" s="30"/>
      <c r="TVA114" s="30"/>
      <c r="TVB114" s="30"/>
      <c r="TVC114" s="61"/>
      <c r="TVD114" s="60"/>
      <c r="TVE114" s="60"/>
      <c r="TVF114" s="60"/>
      <c r="TVG114" s="27"/>
      <c r="TVH114" s="61"/>
      <c r="TVI114" s="61"/>
      <c r="TVJ114" s="61"/>
      <c r="TVK114" s="30"/>
      <c r="TVL114" s="30"/>
      <c r="TVM114" s="30"/>
      <c r="TVN114" s="61"/>
      <c r="TVO114" s="30"/>
      <c r="TVP114" s="30"/>
      <c r="TVQ114" s="30"/>
      <c r="TVR114" s="30"/>
      <c r="TVS114" s="61"/>
      <c r="TVT114" s="60"/>
      <c r="TVU114" s="60"/>
      <c r="TVV114" s="60"/>
      <c r="TVW114" s="27"/>
      <c r="TVX114" s="61"/>
      <c r="TVY114" s="61"/>
      <c r="TVZ114" s="61"/>
      <c r="TWA114" s="30"/>
      <c r="TWB114" s="30"/>
      <c r="TWC114" s="30"/>
      <c r="TWD114" s="61"/>
      <c r="TWE114" s="30"/>
      <c r="TWF114" s="30"/>
      <c r="TWG114" s="30"/>
      <c r="TWH114" s="30"/>
      <c r="TWI114" s="61"/>
      <c r="TWJ114" s="60"/>
      <c r="TWK114" s="60"/>
      <c r="TWL114" s="60"/>
      <c r="TWM114" s="27"/>
      <c r="TWN114" s="61"/>
      <c r="TWO114" s="61"/>
      <c r="TWP114" s="61"/>
      <c r="TWQ114" s="30"/>
      <c r="TWR114" s="30"/>
      <c r="TWS114" s="30"/>
      <c r="TWT114" s="61"/>
      <c r="TWU114" s="30"/>
      <c r="TWV114" s="30"/>
      <c r="TWW114" s="30"/>
      <c r="TWX114" s="30"/>
      <c r="TWY114" s="61"/>
      <c r="TWZ114" s="60"/>
      <c r="TXA114" s="60"/>
      <c r="TXB114" s="60"/>
      <c r="TXC114" s="27"/>
      <c r="TXD114" s="61"/>
      <c r="TXE114" s="61"/>
      <c r="TXF114" s="61"/>
      <c r="TXG114" s="30"/>
      <c r="TXH114" s="30"/>
      <c r="TXI114" s="30"/>
      <c r="TXJ114" s="61"/>
      <c r="TXK114" s="30"/>
      <c r="TXL114" s="30"/>
      <c r="TXM114" s="30"/>
      <c r="TXN114" s="30"/>
      <c r="TXO114" s="61"/>
      <c r="TXP114" s="60"/>
      <c r="TXQ114" s="60"/>
      <c r="TXR114" s="60"/>
      <c r="TXS114" s="27"/>
      <c r="TXT114" s="61"/>
      <c r="TXU114" s="61"/>
      <c r="TXV114" s="61"/>
      <c r="TXW114" s="30"/>
      <c r="TXX114" s="30"/>
      <c r="TXY114" s="30"/>
      <c r="TXZ114" s="61"/>
      <c r="TYA114" s="30"/>
      <c r="TYB114" s="30"/>
      <c r="TYC114" s="30"/>
      <c r="TYD114" s="30"/>
      <c r="TYE114" s="61"/>
      <c r="TYF114" s="60"/>
      <c r="TYG114" s="60"/>
      <c r="TYH114" s="60"/>
      <c r="TYI114" s="27"/>
      <c r="TYJ114" s="61"/>
      <c r="TYK114" s="61"/>
      <c r="TYL114" s="61"/>
      <c r="TYM114" s="30"/>
      <c r="TYN114" s="30"/>
      <c r="TYO114" s="30"/>
      <c r="TYP114" s="61"/>
      <c r="TYQ114" s="30"/>
      <c r="TYR114" s="30"/>
      <c r="TYS114" s="30"/>
      <c r="TYT114" s="30"/>
      <c r="TYU114" s="61"/>
      <c r="TYV114" s="60"/>
      <c r="TYW114" s="60"/>
      <c r="TYX114" s="60"/>
      <c r="TYY114" s="27"/>
      <c r="TYZ114" s="61"/>
      <c r="TZA114" s="61"/>
      <c r="TZB114" s="61"/>
      <c r="TZC114" s="30"/>
      <c r="TZD114" s="30"/>
      <c r="TZE114" s="30"/>
      <c r="TZF114" s="61"/>
      <c r="TZG114" s="30"/>
      <c r="TZH114" s="30"/>
      <c r="TZI114" s="30"/>
      <c r="TZJ114" s="30"/>
      <c r="TZK114" s="61"/>
      <c r="TZL114" s="60"/>
      <c r="TZM114" s="60"/>
      <c r="TZN114" s="60"/>
      <c r="TZO114" s="27"/>
      <c r="TZP114" s="61"/>
      <c r="TZQ114" s="61"/>
      <c r="TZR114" s="61"/>
      <c r="TZS114" s="30"/>
      <c r="TZT114" s="30"/>
      <c r="TZU114" s="30"/>
      <c r="TZV114" s="61"/>
      <c r="TZW114" s="30"/>
      <c r="TZX114" s="30"/>
      <c r="TZY114" s="30"/>
      <c r="TZZ114" s="30"/>
      <c r="UAA114" s="61"/>
      <c r="UAB114" s="60"/>
      <c r="UAC114" s="60"/>
      <c r="UAD114" s="60"/>
      <c r="UAE114" s="27"/>
      <c r="UAF114" s="61"/>
      <c r="UAG114" s="61"/>
      <c r="UAH114" s="61"/>
      <c r="UAI114" s="30"/>
      <c r="UAJ114" s="30"/>
      <c r="UAK114" s="30"/>
      <c r="UAL114" s="61"/>
      <c r="UAM114" s="30"/>
      <c r="UAN114" s="30"/>
      <c r="UAO114" s="30"/>
      <c r="UAP114" s="30"/>
      <c r="UAQ114" s="61"/>
      <c r="UAR114" s="60"/>
      <c r="UAS114" s="60"/>
      <c r="UAT114" s="60"/>
      <c r="UAU114" s="27"/>
      <c r="UAV114" s="61"/>
      <c r="UAW114" s="61"/>
      <c r="UAX114" s="61"/>
      <c r="UAY114" s="30"/>
      <c r="UAZ114" s="30"/>
      <c r="UBA114" s="30"/>
      <c r="UBB114" s="61"/>
      <c r="UBC114" s="30"/>
      <c r="UBD114" s="30"/>
      <c r="UBE114" s="30"/>
      <c r="UBF114" s="30"/>
      <c r="UBG114" s="61"/>
      <c r="UBH114" s="60"/>
      <c r="UBI114" s="60"/>
      <c r="UBJ114" s="60"/>
      <c r="UBK114" s="27"/>
      <c r="UBL114" s="61"/>
      <c r="UBM114" s="61"/>
      <c r="UBN114" s="61"/>
      <c r="UBO114" s="30"/>
      <c r="UBP114" s="30"/>
      <c r="UBQ114" s="30"/>
      <c r="UBR114" s="61"/>
      <c r="UBS114" s="30"/>
      <c r="UBT114" s="30"/>
      <c r="UBU114" s="30"/>
      <c r="UBV114" s="30"/>
      <c r="UBW114" s="61"/>
      <c r="UBX114" s="60"/>
      <c r="UBY114" s="60"/>
      <c r="UBZ114" s="60"/>
      <c r="UCA114" s="27"/>
      <c r="UCB114" s="61"/>
      <c r="UCC114" s="61"/>
      <c r="UCD114" s="61"/>
      <c r="UCE114" s="30"/>
      <c r="UCF114" s="30"/>
      <c r="UCG114" s="30"/>
      <c r="UCH114" s="61"/>
      <c r="UCI114" s="30"/>
      <c r="UCJ114" s="30"/>
      <c r="UCK114" s="30"/>
      <c r="UCL114" s="30"/>
      <c r="UCM114" s="61"/>
      <c r="UCN114" s="60"/>
      <c r="UCO114" s="60"/>
      <c r="UCP114" s="60"/>
      <c r="UCQ114" s="27"/>
      <c r="UCR114" s="61"/>
      <c r="UCS114" s="61"/>
      <c r="UCT114" s="61"/>
      <c r="UCU114" s="30"/>
      <c r="UCV114" s="30"/>
      <c r="UCW114" s="30"/>
      <c r="UCX114" s="61"/>
      <c r="UCY114" s="30"/>
      <c r="UCZ114" s="30"/>
      <c r="UDA114" s="30"/>
      <c r="UDB114" s="30"/>
      <c r="UDC114" s="61"/>
      <c r="UDD114" s="60"/>
      <c r="UDE114" s="60"/>
      <c r="UDF114" s="60"/>
      <c r="UDG114" s="27"/>
      <c r="UDH114" s="61"/>
      <c r="UDI114" s="61"/>
      <c r="UDJ114" s="61"/>
      <c r="UDK114" s="30"/>
      <c r="UDL114" s="30"/>
      <c r="UDM114" s="30"/>
      <c r="UDN114" s="61"/>
      <c r="UDO114" s="30"/>
      <c r="UDP114" s="30"/>
      <c r="UDQ114" s="30"/>
      <c r="UDR114" s="30"/>
      <c r="UDS114" s="61"/>
      <c r="UDT114" s="60"/>
      <c r="UDU114" s="60"/>
      <c r="UDV114" s="60"/>
      <c r="UDW114" s="27"/>
      <c r="UDX114" s="61"/>
      <c r="UDY114" s="61"/>
      <c r="UDZ114" s="61"/>
      <c r="UEA114" s="30"/>
      <c r="UEB114" s="30"/>
      <c r="UEC114" s="30"/>
      <c r="UED114" s="61"/>
      <c r="UEE114" s="30"/>
      <c r="UEF114" s="30"/>
      <c r="UEG114" s="30"/>
      <c r="UEH114" s="30"/>
      <c r="UEI114" s="61"/>
      <c r="UEJ114" s="60"/>
      <c r="UEK114" s="60"/>
      <c r="UEL114" s="60"/>
      <c r="UEM114" s="27"/>
      <c r="UEN114" s="61"/>
      <c r="UEO114" s="61"/>
      <c r="UEP114" s="61"/>
      <c r="UEQ114" s="30"/>
      <c r="UER114" s="30"/>
      <c r="UES114" s="30"/>
      <c r="UET114" s="61"/>
      <c r="UEU114" s="30"/>
      <c r="UEV114" s="30"/>
      <c r="UEW114" s="30"/>
      <c r="UEX114" s="30"/>
      <c r="UEY114" s="61"/>
      <c r="UEZ114" s="60"/>
      <c r="UFA114" s="60"/>
      <c r="UFB114" s="60"/>
      <c r="UFC114" s="27"/>
      <c r="UFD114" s="61"/>
      <c r="UFE114" s="61"/>
      <c r="UFF114" s="61"/>
      <c r="UFG114" s="30"/>
      <c r="UFH114" s="30"/>
      <c r="UFI114" s="30"/>
      <c r="UFJ114" s="61"/>
      <c r="UFK114" s="30"/>
      <c r="UFL114" s="30"/>
      <c r="UFM114" s="30"/>
      <c r="UFN114" s="30"/>
      <c r="UFO114" s="61"/>
      <c r="UFP114" s="60"/>
      <c r="UFQ114" s="60"/>
      <c r="UFR114" s="60"/>
      <c r="UFS114" s="27"/>
      <c r="UFT114" s="61"/>
      <c r="UFU114" s="61"/>
      <c r="UFV114" s="61"/>
      <c r="UFW114" s="30"/>
      <c r="UFX114" s="30"/>
      <c r="UFY114" s="30"/>
      <c r="UFZ114" s="61"/>
      <c r="UGA114" s="30"/>
      <c r="UGB114" s="30"/>
      <c r="UGC114" s="30"/>
      <c r="UGD114" s="30"/>
      <c r="UGE114" s="61"/>
      <c r="UGF114" s="60"/>
      <c r="UGG114" s="60"/>
      <c r="UGH114" s="60"/>
      <c r="UGI114" s="27"/>
      <c r="UGJ114" s="61"/>
      <c r="UGK114" s="61"/>
      <c r="UGL114" s="61"/>
      <c r="UGM114" s="30"/>
      <c r="UGN114" s="30"/>
      <c r="UGO114" s="30"/>
      <c r="UGP114" s="61"/>
      <c r="UGQ114" s="30"/>
      <c r="UGR114" s="30"/>
      <c r="UGS114" s="30"/>
      <c r="UGT114" s="30"/>
      <c r="UGU114" s="61"/>
      <c r="UGV114" s="60"/>
      <c r="UGW114" s="60"/>
      <c r="UGX114" s="60"/>
      <c r="UGY114" s="27"/>
      <c r="UGZ114" s="61"/>
      <c r="UHA114" s="61"/>
      <c r="UHB114" s="61"/>
      <c r="UHC114" s="30"/>
      <c r="UHD114" s="30"/>
      <c r="UHE114" s="30"/>
      <c r="UHF114" s="61"/>
      <c r="UHG114" s="30"/>
      <c r="UHH114" s="30"/>
      <c r="UHI114" s="30"/>
      <c r="UHJ114" s="30"/>
      <c r="UHK114" s="61"/>
      <c r="UHL114" s="60"/>
      <c r="UHM114" s="60"/>
      <c r="UHN114" s="60"/>
      <c r="UHO114" s="27"/>
      <c r="UHP114" s="61"/>
      <c r="UHQ114" s="61"/>
      <c r="UHR114" s="61"/>
      <c r="UHS114" s="30"/>
      <c r="UHT114" s="30"/>
      <c r="UHU114" s="30"/>
      <c r="UHV114" s="61"/>
      <c r="UHW114" s="30"/>
      <c r="UHX114" s="30"/>
      <c r="UHY114" s="30"/>
      <c r="UHZ114" s="30"/>
      <c r="UIA114" s="61"/>
      <c r="UIB114" s="60"/>
      <c r="UIC114" s="60"/>
      <c r="UID114" s="60"/>
      <c r="UIE114" s="27"/>
      <c r="UIF114" s="61"/>
      <c r="UIG114" s="61"/>
      <c r="UIH114" s="61"/>
      <c r="UII114" s="30"/>
      <c r="UIJ114" s="30"/>
      <c r="UIK114" s="30"/>
      <c r="UIL114" s="61"/>
      <c r="UIM114" s="30"/>
      <c r="UIN114" s="30"/>
      <c r="UIO114" s="30"/>
      <c r="UIP114" s="30"/>
      <c r="UIQ114" s="61"/>
      <c r="UIR114" s="60"/>
      <c r="UIS114" s="60"/>
      <c r="UIT114" s="60"/>
      <c r="UIU114" s="27"/>
      <c r="UIV114" s="61"/>
      <c r="UIW114" s="61"/>
      <c r="UIX114" s="61"/>
      <c r="UIY114" s="30"/>
      <c r="UIZ114" s="30"/>
      <c r="UJA114" s="30"/>
      <c r="UJB114" s="61"/>
      <c r="UJC114" s="30"/>
      <c r="UJD114" s="30"/>
      <c r="UJE114" s="30"/>
      <c r="UJF114" s="30"/>
      <c r="UJG114" s="61"/>
      <c r="UJH114" s="60"/>
      <c r="UJI114" s="60"/>
      <c r="UJJ114" s="60"/>
      <c r="UJK114" s="27"/>
      <c r="UJL114" s="61"/>
      <c r="UJM114" s="61"/>
      <c r="UJN114" s="61"/>
      <c r="UJO114" s="30"/>
      <c r="UJP114" s="30"/>
      <c r="UJQ114" s="30"/>
      <c r="UJR114" s="61"/>
      <c r="UJS114" s="30"/>
      <c r="UJT114" s="30"/>
      <c r="UJU114" s="30"/>
      <c r="UJV114" s="30"/>
      <c r="UJW114" s="61"/>
      <c r="UJX114" s="60"/>
      <c r="UJY114" s="60"/>
      <c r="UJZ114" s="60"/>
      <c r="UKA114" s="27"/>
      <c r="UKB114" s="61"/>
      <c r="UKC114" s="61"/>
      <c r="UKD114" s="61"/>
      <c r="UKE114" s="30"/>
      <c r="UKF114" s="30"/>
      <c r="UKG114" s="30"/>
      <c r="UKH114" s="61"/>
      <c r="UKI114" s="30"/>
      <c r="UKJ114" s="30"/>
      <c r="UKK114" s="30"/>
      <c r="UKL114" s="30"/>
      <c r="UKM114" s="61"/>
      <c r="UKN114" s="60"/>
      <c r="UKO114" s="60"/>
      <c r="UKP114" s="60"/>
      <c r="UKQ114" s="27"/>
      <c r="UKR114" s="61"/>
      <c r="UKS114" s="61"/>
      <c r="UKT114" s="61"/>
      <c r="UKU114" s="30"/>
      <c r="UKV114" s="30"/>
      <c r="UKW114" s="30"/>
      <c r="UKX114" s="61"/>
      <c r="UKY114" s="30"/>
      <c r="UKZ114" s="30"/>
      <c r="ULA114" s="30"/>
      <c r="ULB114" s="30"/>
      <c r="ULC114" s="61"/>
      <c r="ULD114" s="60"/>
      <c r="ULE114" s="60"/>
      <c r="ULF114" s="60"/>
      <c r="ULG114" s="27"/>
      <c r="ULH114" s="61"/>
      <c r="ULI114" s="61"/>
      <c r="ULJ114" s="61"/>
      <c r="ULK114" s="30"/>
      <c r="ULL114" s="30"/>
      <c r="ULM114" s="30"/>
      <c r="ULN114" s="61"/>
      <c r="ULO114" s="30"/>
      <c r="ULP114" s="30"/>
      <c r="ULQ114" s="30"/>
      <c r="ULR114" s="30"/>
      <c r="ULS114" s="61"/>
      <c r="ULT114" s="60"/>
      <c r="ULU114" s="60"/>
      <c r="ULV114" s="60"/>
      <c r="ULW114" s="27"/>
      <c r="ULX114" s="61"/>
      <c r="ULY114" s="61"/>
      <c r="ULZ114" s="61"/>
      <c r="UMA114" s="30"/>
      <c r="UMB114" s="30"/>
      <c r="UMC114" s="30"/>
      <c r="UMD114" s="61"/>
      <c r="UME114" s="30"/>
      <c r="UMF114" s="30"/>
      <c r="UMG114" s="30"/>
      <c r="UMH114" s="30"/>
      <c r="UMI114" s="61"/>
      <c r="UMJ114" s="60"/>
      <c r="UMK114" s="60"/>
      <c r="UML114" s="60"/>
      <c r="UMM114" s="27"/>
      <c r="UMN114" s="61"/>
      <c r="UMO114" s="61"/>
      <c r="UMP114" s="61"/>
      <c r="UMQ114" s="30"/>
      <c r="UMR114" s="30"/>
      <c r="UMS114" s="30"/>
      <c r="UMT114" s="61"/>
      <c r="UMU114" s="30"/>
      <c r="UMV114" s="30"/>
      <c r="UMW114" s="30"/>
      <c r="UMX114" s="30"/>
      <c r="UMY114" s="61"/>
      <c r="UMZ114" s="60"/>
      <c r="UNA114" s="60"/>
      <c r="UNB114" s="60"/>
      <c r="UNC114" s="27"/>
      <c r="UND114" s="61"/>
      <c r="UNE114" s="61"/>
      <c r="UNF114" s="61"/>
      <c r="UNG114" s="30"/>
      <c r="UNH114" s="30"/>
      <c r="UNI114" s="30"/>
      <c r="UNJ114" s="61"/>
      <c r="UNK114" s="30"/>
      <c r="UNL114" s="30"/>
      <c r="UNM114" s="30"/>
      <c r="UNN114" s="30"/>
      <c r="UNO114" s="61"/>
      <c r="UNP114" s="60"/>
      <c r="UNQ114" s="60"/>
      <c r="UNR114" s="60"/>
      <c r="UNS114" s="27"/>
      <c r="UNT114" s="61"/>
      <c r="UNU114" s="61"/>
      <c r="UNV114" s="61"/>
      <c r="UNW114" s="30"/>
      <c r="UNX114" s="30"/>
      <c r="UNY114" s="30"/>
      <c r="UNZ114" s="61"/>
      <c r="UOA114" s="30"/>
      <c r="UOB114" s="30"/>
      <c r="UOC114" s="30"/>
      <c r="UOD114" s="30"/>
      <c r="UOE114" s="61"/>
      <c r="UOF114" s="60"/>
      <c r="UOG114" s="60"/>
      <c r="UOH114" s="60"/>
      <c r="UOI114" s="27"/>
      <c r="UOJ114" s="61"/>
      <c r="UOK114" s="61"/>
      <c r="UOL114" s="61"/>
      <c r="UOM114" s="30"/>
      <c r="UON114" s="30"/>
      <c r="UOO114" s="30"/>
      <c r="UOP114" s="61"/>
      <c r="UOQ114" s="30"/>
      <c r="UOR114" s="30"/>
      <c r="UOS114" s="30"/>
      <c r="UOT114" s="30"/>
      <c r="UOU114" s="61"/>
      <c r="UOV114" s="60"/>
      <c r="UOW114" s="60"/>
      <c r="UOX114" s="60"/>
      <c r="UOY114" s="27"/>
      <c r="UOZ114" s="61"/>
      <c r="UPA114" s="61"/>
      <c r="UPB114" s="61"/>
      <c r="UPC114" s="30"/>
      <c r="UPD114" s="30"/>
      <c r="UPE114" s="30"/>
      <c r="UPF114" s="61"/>
      <c r="UPG114" s="30"/>
      <c r="UPH114" s="30"/>
      <c r="UPI114" s="30"/>
      <c r="UPJ114" s="30"/>
      <c r="UPK114" s="61"/>
      <c r="UPL114" s="60"/>
      <c r="UPM114" s="60"/>
      <c r="UPN114" s="60"/>
      <c r="UPO114" s="27"/>
      <c r="UPP114" s="61"/>
      <c r="UPQ114" s="61"/>
      <c r="UPR114" s="61"/>
      <c r="UPS114" s="30"/>
      <c r="UPT114" s="30"/>
      <c r="UPU114" s="30"/>
      <c r="UPV114" s="61"/>
      <c r="UPW114" s="30"/>
      <c r="UPX114" s="30"/>
      <c r="UPY114" s="30"/>
      <c r="UPZ114" s="30"/>
      <c r="UQA114" s="61"/>
      <c r="UQB114" s="60"/>
      <c r="UQC114" s="60"/>
      <c r="UQD114" s="60"/>
      <c r="UQE114" s="27"/>
      <c r="UQF114" s="61"/>
      <c r="UQG114" s="61"/>
      <c r="UQH114" s="61"/>
      <c r="UQI114" s="30"/>
      <c r="UQJ114" s="30"/>
      <c r="UQK114" s="30"/>
      <c r="UQL114" s="61"/>
      <c r="UQM114" s="30"/>
      <c r="UQN114" s="30"/>
      <c r="UQO114" s="30"/>
      <c r="UQP114" s="30"/>
      <c r="UQQ114" s="61"/>
      <c r="UQR114" s="60"/>
      <c r="UQS114" s="60"/>
      <c r="UQT114" s="60"/>
      <c r="UQU114" s="27"/>
      <c r="UQV114" s="61"/>
      <c r="UQW114" s="61"/>
      <c r="UQX114" s="61"/>
      <c r="UQY114" s="30"/>
      <c r="UQZ114" s="30"/>
      <c r="URA114" s="30"/>
      <c r="URB114" s="61"/>
      <c r="URC114" s="30"/>
      <c r="URD114" s="30"/>
      <c r="URE114" s="30"/>
      <c r="URF114" s="30"/>
      <c r="URG114" s="61"/>
      <c r="URH114" s="60"/>
      <c r="URI114" s="60"/>
      <c r="URJ114" s="60"/>
      <c r="URK114" s="27"/>
      <c r="URL114" s="61"/>
      <c r="URM114" s="61"/>
      <c r="URN114" s="61"/>
      <c r="URO114" s="30"/>
      <c r="URP114" s="30"/>
      <c r="URQ114" s="30"/>
      <c r="URR114" s="61"/>
      <c r="URS114" s="30"/>
      <c r="URT114" s="30"/>
      <c r="URU114" s="30"/>
      <c r="URV114" s="30"/>
      <c r="URW114" s="61"/>
      <c r="URX114" s="60"/>
      <c r="URY114" s="60"/>
      <c r="URZ114" s="60"/>
      <c r="USA114" s="27"/>
      <c r="USB114" s="61"/>
      <c r="USC114" s="61"/>
      <c r="USD114" s="61"/>
      <c r="USE114" s="30"/>
      <c r="USF114" s="30"/>
      <c r="USG114" s="30"/>
      <c r="USH114" s="61"/>
      <c r="USI114" s="30"/>
      <c r="USJ114" s="30"/>
      <c r="USK114" s="30"/>
      <c r="USL114" s="30"/>
      <c r="USM114" s="61"/>
      <c r="USN114" s="60"/>
      <c r="USO114" s="60"/>
      <c r="USP114" s="60"/>
      <c r="USQ114" s="27"/>
      <c r="USR114" s="61"/>
      <c r="USS114" s="61"/>
      <c r="UST114" s="61"/>
      <c r="USU114" s="30"/>
      <c r="USV114" s="30"/>
      <c r="USW114" s="30"/>
      <c r="USX114" s="61"/>
      <c r="USY114" s="30"/>
      <c r="USZ114" s="30"/>
      <c r="UTA114" s="30"/>
      <c r="UTB114" s="30"/>
      <c r="UTC114" s="61"/>
      <c r="UTD114" s="60"/>
      <c r="UTE114" s="60"/>
      <c r="UTF114" s="60"/>
      <c r="UTG114" s="27"/>
      <c r="UTH114" s="61"/>
      <c r="UTI114" s="61"/>
      <c r="UTJ114" s="61"/>
      <c r="UTK114" s="30"/>
      <c r="UTL114" s="30"/>
      <c r="UTM114" s="30"/>
      <c r="UTN114" s="61"/>
      <c r="UTO114" s="30"/>
      <c r="UTP114" s="30"/>
      <c r="UTQ114" s="30"/>
      <c r="UTR114" s="30"/>
      <c r="UTS114" s="61"/>
      <c r="UTT114" s="60"/>
      <c r="UTU114" s="60"/>
      <c r="UTV114" s="60"/>
      <c r="UTW114" s="27"/>
      <c r="UTX114" s="61"/>
      <c r="UTY114" s="61"/>
      <c r="UTZ114" s="61"/>
      <c r="UUA114" s="30"/>
      <c r="UUB114" s="30"/>
      <c r="UUC114" s="30"/>
      <c r="UUD114" s="61"/>
      <c r="UUE114" s="30"/>
      <c r="UUF114" s="30"/>
      <c r="UUG114" s="30"/>
      <c r="UUH114" s="30"/>
      <c r="UUI114" s="61"/>
      <c r="UUJ114" s="60"/>
      <c r="UUK114" s="60"/>
      <c r="UUL114" s="60"/>
      <c r="UUM114" s="27"/>
      <c r="UUN114" s="61"/>
      <c r="UUO114" s="61"/>
      <c r="UUP114" s="61"/>
      <c r="UUQ114" s="30"/>
      <c r="UUR114" s="30"/>
      <c r="UUS114" s="30"/>
      <c r="UUT114" s="61"/>
      <c r="UUU114" s="30"/>
      <c r="UUV114" s="30"/>
      <c r="UUW114" s="30"/>
      <c r="UUX114" s="30"/>
      <c r="UUY114" s="61"/>
      <c r="UUZ114" s="60"/>
      <c r="UVA114" s="60"/>
      <c r="UVB114" s="60"/>
      <c r="UVC114" s="27"/>
      <c r="UVD114" s="61"/>
      <c r="UVE114" s="61"/>
      <c r="UVF114" s="61"/>
      <c r="UVG114" s="30"/>
      <c r="UVH114" s="30"/>
      <c r="UVI114" s="30"/>
      <c r="UVJ114" s="61"/>
      <c r="UVK114" s="30"/>
      <c r="UVL114" s="30"/>
      <c r="UVM114" s="30"/>
      <c r="UVN114" s="30"/>
      <c r="UVO114" s="61"/>
      <c r="UVP114" s="60"/>
      <c r="UVQ114" s="60"/>
      <c r="UVR114" s="60"/>
      <c r="UVS114" s="27"/>
      <c r="UVT114" s="61"/>
      <c r="UVU114" s="61"/>
      <c r="UVV114" s="61"/>
      <c r="UVW114" s="30"/>
      <c r="UVX114" s="30"/>
      <c r="UVY114" s="30"/>
      <c r="UVZ114" s="61"/>
      <c r="UWA114" s="30"/>
      <c r="UWB114" s="30"/>
      <c r="UWC114" s="30"/>
      <c r="UWD114" s="30"/>
      <c r="UWE114" s="61"/>
      <c r="UWF114" s="60"/>
      <c r="UWG114" s="60"/>
      <c r="UWH114" s="60"/>
      <c r="UWI114" s="27"/>
      <c r="UWJ114" s="61"/>
      <c r="UWK114" s="61"/>
      <c r="UWL114" s="61"/>
      <c r="UWM114" s="30"/>
      <c r="UWN114" s="30"/>
      <c r="UWO114" s="30"/>
      <c r="UWP114" s="61"/>
      <c r="UWQ114" s="30"/>
      <c r="UWR114" s="30"/>
      <c r="UWS114" s="30"/>
      <c r="UWT114" s="30"/>
      <c r="UWU114" s="61"/>
      <c r="UWV114" s="60"/>
      <c r="UWW114" s="60"/>
      <c r="UWX114" s="60"/>
      <c r="UWY114" s="27"/>
      <c r="UWZ114" s="61"/>
      <c r="UXA114" s="61"/>
      <c r="UXB114" s="61"/>
      <c r="UXC114" s="30"/>
      <c r="UXD114" s="30"/>
      <c r="UXE114" s="30"/>
      <c r="UXF114" s="61"/>
      <c r="UXG114" s="30"/>
      <c r="UXH114" s="30"/>
      <c r="UXI114" s="30"/>
      <c r="UXJ114" s="30"/>
      <c r="UXK114" s="61"/>
      <c r="UXL114" s="60"/>
      <c r="UXM114" s="60"/>
      <c r="UXN114" s="60"/>
      <c r="UXO114" s="27"/>
      <c r="UXP114" s="61"/>
      <c r="UXQ114" s="61"/>
      <c r="UXR114" s="61"/>
      <c r="UXS114" s="30"/>
      <c r="UXT114" s="30"/>
      <c r="UXU114" s="30"/>
      <c r="UXV114" s="61"/>
      <c r="UXW114" s="30"/>
      <c r="UXX114" s="30"/>
      <c r="UXY114" s="30"/>
      <c r="UXZ114" s="30"/>
      <c r="UYA114" s="61"/>
      <c r="UYB114" s="60"/>
      <c r="UYC114" s="60"/>
      <c r="UYD114" s="60"/>
      <c r="UYE114" s="27"/>
      <c r="UYF114" s="61"/>
      <c r="UYG114" s="61"/>
      <c r="UYH114" s="61"/>
      <c r="UYI114" s="30"/>
      <c r="UYJ114" s="30"/>
      <c r="UYK114" s="30"/>
      <c r="UYL114" s="61"/>
      <c r="UYM114" s="30"/>
      <c r="UYN114" s="30"/>
      <c r="UYO114" s="30"/>
      <c r="UYP114" s="30"/>
      <c r="UYQ114" s="61"/>
      <c r="UYR114" s="60"/>
      <c r="UYS114" s="60"/>
      <c r="UYT114" s="60"/>
      <c r="UYU114" s="27"/>
      <c r="UYV114" s="61"/>
      <c r="UYW114" s="61"/>
      <c r="UYX114" s="61"/>
      <c r="UYY114" s="30"/>
      <c r="UYZ114" s="30"/>
      <c r="UZA114" s="30"/>
      <c r="UZB114" s="61"/>
      <c r="UZC114" s="30"/>
      <c r="UZD114" s="30"/>
      <c r="UZE114" s="30"/>
      <c r="UZF114" s="30"/>
      <c r="UZG114" s="61"/>
      <c r="UZH114" s="60"/>
      <c r="UZI114" s="60"/>
      <c r="UZJ114" s="60"/>
      <c r="UZK114" s="27"/>
      <c r="UZL114" s="61"/>
      <c r="UZM114" s="61"/>
      <c r="UZN114" s="61"/>
      <c r="UZO114" s="30"/>
      <c r="UZP114" s="30"/>
      <c r="UZQ114" s="30"/>
      <c r="UZR114" s="61"/>
      <c r="UZS114" s="30"/>
      <c r="UZT114" s="30"/>
      <c r="UZU114" s="30"/>
      <c r="UZV114" s="30"/>
      <c r="UZW114" s="61"/>
      <c r="UZX114" s="60"/>
      <c r="UZY114" s="60"/>
      <c r="UZZ114" s="60"/>
      <c r="VAA114" s="27"/>
      <c r="VAB114" s="61"/>
      <c r="VAC114" s="61"/>
      <c r="VAD114" s="61"/>
      <c r="VAE114" s="30"/>
      <c r="VAF114" s="30"/>
      <c r="VAG114" s="30"/>
      <c r="VAH114" s="61"/>
      <c r="VAI114" s="30"/>
      <c r="VAJ114" s="30"/>
      <c r="VAK114" s="30"/>
      <c r="VAL114" s="30"/>
      <c r="VAM114" s="61"/>
      <c r="VAN114" s="60"/>
      <c r="VAO114" s="60"/>
      <c r="VAP114" s="60"/>
      <c r="VAQ114" s="27"/>
      <c r="VAR114" s="61"/>
      <c r="VAS114" s="61"/>
      <c r="VAT114" s="61"/>
      <c r="VAU114" s="30"/>
      <c r="VAV114" s="30"/>
      <c r="VAW114" s="30"/>
      <c r="VAX114" s="61"/>
      <c r="VAY114" s="30"/>
      <c r="VAZ114" s="30"/>
      <c r="VBA114" s="30"/>
      <c r="VBB114" s="30"/>
      <c r="VBC114" s="61"/>
      <c r="VBD114" s="60"/>
      <c r="VBE114" s="60"/>
      <c r="VBF114" s="60"/>
      <c r="VBG114" s="27"/>
      <c r="VBH114" s="61"/>
      <c r="VBI114" s="61"/>
      <c r="VBJ114" s="61"/>
      <c r="VBK114" s="30"/>
      <c r="VBL114" s="30"/>
      <c r="VBM114" s="30"/>
      <c r="VBN114" s="61"/>
      <c r="VBO114" s="30"/>
      <c r="VBP114" s="30"/>
      <c r="VBQ114" s="30"/>
      <c r="VBR114" s="30"/>
      <c r="VBS114" s="61"/>
      <c r="VBT114" s="60"/>
      <c r="VBU114" s="60"/>
      <c r="VBV114" s="60"/>
      <c r="VBW114" s="27"/>
      <c r="VBX114" s="61"/>
      <c r="VBY114" s="61"/>
      <c r="VBZ114" s="61"/>
      <c r="VCA114" s="30"/>
      <c r="VCB114" s="30"/>
      <c r="VCC114" s="30"/>
      <c r="VCD114" s="61"/>
      <c r="VCE114" s="30"/>
      <c r="VCF114" s="30"/>
      <c r="VCG114" s="30"/>
      <c r="VCH114" s="30"/>
      <c r="VCI114" s="61"/>
      <c r="VCJ114" s="60"/>
      <c r="VCK114" s="60"/>
      <c r="VCL114" s="60"/>
      <c r="VCM114" s="27"/>
      <c r="VCN114" s="61"/>
      <c r="VCO114" s="61"/>
      <c r="VCP114" s="61"/>
      <c r="VCQ114" s="30"/>
      <c r="VCR114" s="30"/>
      <c r="VCS114" s="30"/>
      <c r="VCT114" s="61"/>
      <c r="VCU114" s="30"/>
      <c r="VCV114" s="30"/>
      <c r="VCW114" s="30"/>
      <c r="VCX114" s="30"/>
      <c r="VCY114" s="61"/>
      <c r="VCZ114" s="60"/>
      <c r="VDA114" s="60"/>
      <c r="VDB114" s="60"/>
      <c r="VDC114" s="27"/>
      <c r="VDD114" s="61"/>
      <c r="VDE114" s="61"/>
      <c r="VDF114" s="61"/>
      <c r="VDG114" s="30"/>
      <c r="VDH114" s="30"/>
      <c r="VDI114" s="30"/>
      <c r="VDJ114" s="61"/>
      <c r="VDK114" s="30"/>
      <c r="VDL114" s="30"/>
      <c r="VDM114" s="30"/>
      <c r="VDN114" s="30"/>
      <c r="VDO114" s="61"/>
      <c r="VDP114" s="60"/>
      <c r="VDQ114" s="60"/>
      <c r="VDR114" s="60"/>
      <c r="VDS114" s="27"/>
      <c r="VDT114" s="61"/>
      <c r="VDU114" s="61"/>
      <c r="VDV114" s="61"/>
      <c r="VDW114" s="30"/>
      <c r="VDX114" s="30"/>
      <c r="VDY114" s="30"/>
      <c r="VDZ114" s="61"/>
      <c r="VEA114" s="30"/>
      <c r="VEB114" s="30"/>
      <c r="VEC114" s="30"/>
      <c r="VED114" s="30"/>
      <c r="VEE114" s="61"/>
      <c r="VEF114" s="60"/>
      <c r="VEG114" s="60"/>
      <c r="VEH114" s="60"/>
      <c r="VEI114" s="27"/>
      <c r="VEJ114" s="61"/>
      <c r="VEK114" s="61"/>
      <c r="VEL114" s="61"/>
      <c r="VEM114" s="30"/>
      <c r="VEN114" s="30"/>
      <c r="VEO114" s="30"/>
      <c r="VEP114" s="61"/>
      <c r="VEQ114" s="30"/>
      <c r="VER114" s="30"/>
      <c r="VES114" s="30"/>
      <c r="VET114" s="30"/>
      <c r="VEU114" s="61"/>
      <c r="VEV114" s="60"/>
      <c r="VEW114" s="60"/>
      <c r="VEX114" s="60"/>
      <c r="VEY114" s="27"/>
      <c r="VEZ114" s="61"/>
      <c r="VFA114" s="61"/>
      <c r="VFB114" s="61"/>
      <c r="VFC114" s="30"/>
      <c r="VFD114" s="30"/>
      <c r="VFE114" s="30"/>
      <c r="VFF114" s="61"/>
      <c r="VFG114" s="30"/>
      <c r="VFH114" s="30"/>
      <c r="VFI114" s="30"/>
      <c r="VFJ114" s="30"/>
      <c r="VFK114" s="61"/>
      <c r="VFL114" s="60"/>
      <c r="VFM114" s="60"/>
      <c r="VFN114" s="60"/>
      <c r="VFO114" s="27"/>
      <c r="VFP114" s="61"/>
      <c r="VFQ114" s="61"/>
      <c r="VFR114" s="61"/>
      <c r="VFS114" s="30"/>
      <c r="VFT114" s="30"/>
      <c r="VFU114" s="30"/>
      <c r="VFV114" s="61"/>
      <c r="VFW114" s="30"/>
      <c r="VFX114" s="30"/>
      <c r="VFY114" s="30"/>
      <c r="VFZ114" s="30"/>
      <c r="VGA114" s="61"/>
      <c r="VGB114" s="60"/>
      <c r="VGC114" s="60"/>
      <c r="VGD114" s="60"/>
      <c r="VGE114" s="27"/>
      <c r="VGF114" s="61"/>
      <c r="VGG114" s="61"/>
      <c r="VGH114" s="61"/>
      <c r="VGI114" s="30"/>
      <c r="VGJ114" s="30"/>
      <c r="VGK114" s="30"/>
      <c r="VGL114" s="61"/>
      <c r="VGM114" s="30"/>
      <c r="VGN114" s="30"/>
      <c r="VGO114" s="30"/>
      <c r="VGP114" s="30"/>
      <c r="VGQ114" s="61"/>
      <c r="VGR114" s="60"/>
      <c r="VGS114" s="60"/>
      <c r="VGT114" s="60"/>
      <c r="VGU114" s="27"/>
      <c r="VGV114" s="61"/>
      <c r="VGW114" s="61"/>
      <c r="VGX114" s="61"/>
      <c r="VGY114" s="30"/>
      <c r="VGZ114" s="30"/>
      <c r="VHA114" s="30"/>
      <c r="VHB114" s="61"/>
      <c r="VHC114" s="30"/>
      <c r="VHD114" s="30"/>
      <c r="VHE114" s="30"/>
      <c r="VHF114" s="30"/>
      <c r="VHG114" s="61"/>
      <c r="VHH114" s="60"/>
      <c r="VHI114" s="60"/>
      <c r="VHJ114" s="60"/>
      <c r="VHK114" s="27"/>
      <c r="VHL114" s="61"/>
      <c r="VHM114" s="61"/>
      <c r="VHN114" s="61"/>
      <c r="VHO114" s="30"/>
      <c r="VHP114" s="30"/>
      <c r="VHQ114" s="30"/>
      <c r="VHR114" s="61"/>
      <c r="VHS114" s="30"/>
      <c r="VHT114" s="30"/>
      <c r="VHU114" s="30"/>
      <c r="VHV114" s="30"/>
      <c r="VHW114" s="61"/>
      <c r="VHX114" s="60"/>
      <c r="VHY114" s="60"/>
      <c r="VHZ114" s="60"/>
      <c r="VIA114" s="27"/>
      <c r="VIB114" s="61"/>
      <c r="VIC114" s="61"/>
      <c r="VID114" s="61"/>
      <c r="VIE114" s="30"/>
      <c r="VIF114" s="30"/>
      <c r="VIG114" s="30"/>
      <c r="VIH114" s="61"/>
      <c r="VII114" s="30"/>
      <c r="VIJ114" s="30"/>
      <c r="VIK114" s="30"/>
      <c r="VIL114" s="30"/>
      <c r="VIM114" s="61"/>
      <c r="VIN114" s="60"/>
      <c r="VIO114" s="60"/>
      <c r="VIP114" s="60"/>
      <c r="VIQ114" s="27"/>
      <c r="VIR114" s="61"/>
      <c r="VIS114" s="61"/>
      <c r="VIT114" s="61"/>
      <c r="VIU114" s="30"/>
      <c r="VIV114" s="30"/>
      <c r="VIW114" s="30"/>
      <c r="VIX114" s="61"/>
      <c r="VIY114" s="30"/>
      <c r="VIZ114" s="30"/>
      <c r="VJA114" s="30"/>
      <c r="VJB114" s="30"/>
      <c r="VJC114" s="61"/>
      <c r="VJD114" s="60"/>
      <c r="VJE114" s="60"/>
      <c r="VJF114" s="60"/>
      <c r="VJG114" s="27"/>
      <c r="VJH114" s="61"/>
      <c r="VJI114" s="61"/>
      <c r="VJJ114" s="61"/>
      <c r="VJK114" s="30"/>
      <c r="VJL114" s="30"/>
      <c r="VJM114" s="30"/>
      <c r="VJN114" s="61"/>
      <c r="VJO114" s="30"/>
      <c r="VJP114" s="30"/>
      <c r="VJQ114" s="30"/>
      <c r="VJR114" s="30"/>
      <c r="VJS114" s="61"/>
      <c r="VJT114" s="60"/>
      <c r="VJU114" s="60"/>
      <c r="VJV114" s="60"/>
      <c r="VJW114" s="27"/>
      <c r="VJX114" s="61"/>
      <c r="VJY114" s="61"/>
      <c r="VJZ114" s="61"/>
      <c r="VKA114" s="30"/>
      <c r="VKB114" s="30"/>
      <c r="VKC114" s="30"/>
      <c r="VKD114" s="61"/>
      <c r="VKE114" s="30"/>
      <c r="VKF114" s="30"/>
      <c r="VKG114" s="30"/>
      <c r="VKH114" s="30"/>
      <c r="VKI114" s="61"/>
      <c r="VKJ114" s="60"/>
      <c r="VKK114" s="60"/>
      <c r="VKL114" s="60"/>
      <c r="VKM114" s="27"/>
      <c r="VKN114" s="61"/>
      <c r="VKO114" s="61"/>
      <c r="VKP114" s="61"/>
      <c r="VKQ114" s="30"/>
      <c r="VKR114" s="30"/>
      <c r="VKS114" s="30"/>
      <c r="VKT114" s="61"/>
      <c r="VKU114" s="30"/>
      <c r="VKV114" s="30"/>
      <c r="VKW114" s="30"/>
      <c r="VKX114" s="30"/>
      <c r="VKY114" s="61"/>
      <c r="VKZ114" s="60"/>
      <c r="VLA114" s="60"/>
      <c r="VLB114" s="60"/>
      <c r="VLC114" s="27"/>
      <c r="VLD114" s="61"/>
      <c r="VLE114" s="61"/>
      <c r="VLF114" s="61"/>
      <c r="VLG114" s="30"/>
      <c r="VLH114" s="30"/>
      <c r="VLI114" s="30"/>
      <c r="VLJ114" s="61"/>
      <c r="VLK114" s="30"/>
      <c r="VLL114" s="30"/>
      <c r="VLM114" s="30"/>
      <c r="VLN114" s="30"/>
      <c r="VLO114" s="61"/>
      <c r="VLP114" s="60"/>
      <c r="VLQ114" s="60"/>
      <c r="VLR114" s="60"/>
      <c r="VLS114" s="27"/>
      <c r="VLT114" s="61"/>
      <c r="VLU114" s="61"/>
      <c r="VLV114" s="61"/>
      <c r="VLW114" s="30"/>
      <c r="VLX114" s="30"/>
      <c r="VLY114" s="30"/>
      <c r="VLZ114" s="61"/>
      <c r="VMA114" s="30"/>
      <c r="VMB114" s="30"/>
      <c r="VMC114" s="30"/>
      <c r="VMD114" s="30"/>
      <c r="VME114" s="61"/>
      <c r="VMF114" s="60"/>
      <c r="VMG114" s="60"/>
      <c r="VMH114" s="60"/>
      <c r="VMI114" s="27"/>
      <c r="VMJ114" s="61"/>
      <c r="VMK114" s="61"/>
      <c r="VML114" s="61"/>
      <c r="VMM114" s="30"/>
      <c r="VMN114" s="30"/>
      <c r="VMO114" s="30"/>
      <c r="VMP114" s="61"/>
      <c r="VMQ114" s="30"/>
      <c r="VMR114" s="30"/>
      <c r="VMS114" s="30"/>
      <c r="VMT114" s="30"/>
      <c r="VMU114" s="61"/>
      <c r="VMV114" s="60"/>
      <c r="VMW114" s="60"/>
      <c r="VMX114" s="60"/>
      <c r="VMY114" s="27"/>
      <c r="VMZ114" s="61"/>
      <c r="VNA114" s="61"/>
      <c r="VNB114" s="61"/>
      <c r="VNC114" s="30"/>
      <c r="VND114" s="30"/>
      <c r="VNE114" s="30"/>
      <c r="VNF114" s="61"/>
      <c r="VNG114" s="30"/>
      <c r="VNH114" s="30"/>
      <c r="VNI114" s="30"/>
      <c r="VNJ114" s="30"/>
      <c r="VNK114" s="61"/>
      <c r="VNL114" s="60"/>
      <c r="VNM114" s="60"/>
      <c r="VNN114" s="60"/>
      <c r="VNO114" s="27"/>
      <c r="VNP114" s="61"/>
      <c r="VNQ114" s="61"/>
      <c r="VNR114" s="61"/>
      <c r="VNS114" s="30"/>
      <c r="VNT114" s="30"/>
      <c r="VNU114" s="30"/>
      <c r="VNV114" s="61"/>
      <c r="VNW114" s="30"/>
      <c r="VNX114" s="30"/>
      <c r="VNY114" s="30"/>
      <c r="VNZ114" s="30"/>
      <c r="VOA114" s="61"/>
      <c r="VOB114" s="60"/>
      <c r="VOC114" s="60"/>
      <c r="VOD114" s="60"/>
      <c r="VOE114" s="27"/>
      <c r="VOF114" s="61"/>
      <c r="VOG114" s="61"/>
      <c r="VOH114" s="61"/>
      <c r="VOI114" s="30"/>
      <c r="VOJ114" s="30"/>
      <c r="VOK114" s="30"/>
      <c r="VOL114" s="61"/>
      <c r="VOM114" s="30"/>
      <c r="VON114" s="30"/>
      <c r="VOO114" s="30"/>
      <c r="VOP114" s="30"/>
      <c r="VOQ114" s="61"/>
      <c r="VOR114" s="60"/>
      <c r="VOS114" s="60"/>
      <c r="VOT114" s="60"/>
      <c r="VOU114" s="27"/>
      <c r="VOV114" s="61"/>
      <c r="VOW114" s="61"/>
      <c r="VOX114" s="61"/>
      <c r="VOY114" s="30"/>
      <c r="VOZ114" s="30"/>
      <c r="VPA114" s="30"/>
      <c r="VPB114" s="61"/>
      <c r="VPC114" s="30"/>
      <c r="VPD114" s="30"/>
      <c r="VPE114" s="30"/>
      <c r="VPF114" s="30"/>
      <c r="VPG114" s="61"/>
      <c r="VPH114" s="60"/>
      <c r="VPI114" s="60"/>
      <c r="VPJ114" s="60"/>
      <c r="VPK114" s="27"/>
      <c r="VPL114" s="61"/>
      <c r="VPM114" s="61"/>
      <c r="VPN114" s="61"/>
      <c r="VPO114" s="30"/>
      <c r="VPP114" s="30"/>
      <c r="VPQ114" s="30"/>
      <c r="VPR114" s="61"/>
      <c r="VPS114" s="30"/>
      <c r="VPT114" s="30"/>
      <c r="VPU114" s="30"/>
      <c r="VPV114" s="30"/>
      <c r="VPW114" s="61"/>
      <c r="VPX114" s="60"/>
      <c r="VPY114" s="60"/>
      <c r="VPZ114" s="60"/>
      <c r="VQA114" s="27"/>
      <c r="VQB114" s="61"/>
      <c r="VQC114" s="61"/>
      <c r="VQD114" s="61"/>
      <c r="VQE114" s="30"/>
      <c r="VQF114" s="30"/>
      <c r="VQG114" s="30"/>
      <c r="VQH114" s="61"/>
      <c r="VQI114" s="30"/>
      <c r="VQJ114" s="30"/>
      <c r="VQK114" s="30"/>
      <c r="VQL114" s="30"/>
      <c r="VQM114" s="61"/>
      <c r="VQN114" s="60"/>
      <c r="VQO114" s="60"/>
      <c r="VQP114" s="60"/>
      <c r="VQQ114" s="27"/>
      <c r="VQR114" s="61"/>
      <c r="VQS114" s="61"/>
      <c r="VQT114" s="61"/>
      <c r="VQU114" s="30"/>
      <c r="VQV114" s="30"/>
      <c r="VQW114" s="30"/>
      <c r="VQX114" s="61"/>
      <c r="VQY114" s="30"/>
      <c r="VQZ114" s="30"/>
      <c r="VRA114" s="30"/>
      <c r="VRB114" s="30"/>
      <c r="VRC114" s="61"/>
      <c r="VRD114" s="60"/>
      <c r="VRE114" s="60"/>
      <c r="VRF114" s="60"/>
      <c r="VRG114" s="27"/>
      <c r="VRH114" s="61"/>
      <c r="VRI114" s="61"/>
      <c r="VRJ114" s="61"/>
      <c r="VRK114" s="30"/>
      <c r="VRL114" s="30"/>
      <c r="VRM114" s="30"/>
      <c r="VRN114" s="61"/>
      <c r="VRO114" s="30"/>
      <c r="VRP114" s="30"/>
      <c r="VRQ114" s="30"/>
      <c r="VRR114" s="30"/>
      <c r="VRS114" s="61"/>
      <c r="VRT114" s="60"/>
      <c r="VRU114" s="60"/>
      <c r="VRV114" s="60"/>
      <c r="VRW114" s="27"/>
      <c r="VRX114" s="61"/>
      <c r="VRY114" s="61"/>
      <c r="VRZ114" s="61"/>
      <c r="VSA114" s="30"/>
      <c r="VSB114" s="30"/>
      <c r="VSC114" s="30"/>
      <c r="VSD114" s="61"/>
      <c r="VSE114" s="30"/>
      <c r="VSF114" s="30"/>
      <c r="VSG114" s="30"/>
      <c r="VSH114" s="30"/>
      <c r="VSI114" s="61"/>
      <c r="VSJ114" s="60"/>
      <c r="VSK114" s="60"/>
      <c r="VSL114" s="60"/>
      <c r="VSM114" s="27"/>
      <c r="VSN114" s="61"/>
      <c r="VSO114" s="61"/>
      <c r="VSP114" s="61"/>
      <c r="VSQ114" s="30"/>
      <c r="VSR114" s="30"/>
      <c r="VSS114" s="30"/>
      <c r="VST114" s="61"/>
      <c r="VSU114" s="30"/>
      <c r="VSV114" s="30"/>
      <c r="VSW114" s="30"/>
      <c r="VSX114" s="30"/>
      <c r="VSY114" s="61"/>
      <c r="VSZ114" s="60"/>
      <c r="VTA114" s="60"/>
      <c r="VTB114" s="60"/>
      <c r="VTC114" s="27"/>
      <c r="VTD114" s="61"/>
      <c r="VTE114" s="61"/>
      <c r="VTF114" s="61"/>
      <c r="VTG114" s="30"/>
      <c r="VTH114" s="30"/>
      <c r="VTI114" s="30"/>
      <c r="VTJ114" s="61"/>
      <c r="VTK114" s="30"/>
      <c r="VTL114" s="30"/>
      <c r="VTM114" s="30"/>
      <c r="VTN114" s="30"/>
      <c r="VTO114" s="61"/>
      <c r="VTP114" s="60"/>
      <c r="VTQ114" s="60"/>
      <c r="VTR114" s="60"/>
      <c r="VTS114" s="27"/>
      <c r="VTT114" s="61"/>
      <c r="VTU114" s="61"/>
      <c r="VTV114" s="61"/>
      <c r="VTW114" s="30"/>
      <c r="VTX114" s="30"/>
      <c r="VTY114" s="30"/>
      <c r="VTZ114" s="61"/>
      <c r="VUA114" s="30"/>
      <c r="VUB114" s="30"/>
      <c r="VUC114" s="30"/>
      <c r="VUD114" s="30"/>
      <c r="VUE114" s="61"/>
      <c r="VUF114" s="60"/>
      <c r="VUG114" s="60"/>
      <c r="VUH114" s="60"/>
      <c r="VUI114" s="27"/>
      <c r="VUJ114" s="61"/>
      <c r="VUK114" s="61"/>
      <c r="VUL114" s="61"/>
      <c r="VUM114" s="30"/>
      <c r="VUN114" s="30"/>
      <c r="VUO114" s="30"/>
      <c r="VUP114" s="61"/>
      <c r="VUQ114" s="30"/>
      <c r="VUR114" s="30"/>
      <c r="VUS114" s="30"/>
      <c r="VUT114" s="30"/>
      <c r="VUU114" s="61"/>
      <c r="VUV114" s="60"/>
      <c r="VUW114" s="60"/>
      <c r="VUX114" s="60"/>
      <c r="VUY114" s="27"/>
      <c r="VUZ114" s="61"/>
      <c r="VVA114" s="61"/>
      <c r="VVB114" s="61"/>
      <c r="VVC114" s="30"/>
      <c r="VVD114" s="30"/>
      <c r="VVE114" s="30"/>
      <c r="VVF114" s="61"/>
      <c r="VVG114" s="30"/>
      <c r="VVH114" s="30"/>
      <c r="VVI114" s="30"/>
      <c r="VVJ114" s="30"/>
      <c r="VVK114" s="61"/>
      <c r="VVL114" s="60"/>
      <c r="VVM114" s="60"/>
      <c r="VVN114" s="60"/>
      <c r="VVO114" s="27"/>
      <c r="VVP114" s="61"/>
      <c r="VVQ114" s="61"/>
      <c r="VVR114" s="61"/>
      <c r="VVS114" s="30"/>
      <c r="VVT114" s="30"/>
      <c r="VVU114" s="30"/>
      <c r="VVV114" s="61"/>
      <c r="VVW114" s="30"/>
      <c r="VVX114" s="30"/>
      <c r="VVY114" s="30"/>
      <c r="VVZ114" s="30"/>
      <c r="VWA114" s="61"/>
      <c r="VWB114" s="60"/>
      <c r="VWC114" s="60"/>
      <c r="VWD114" s="60"/>
      <c r="VWE114" s="27"/>
      <c r="VWF114" s="61"/>
      <c r="VWG114" s="61"/>
      <c r="VWH114" s="61"/>
      <c r="VWI114" s="30"/>
      <c r="VWJ114" s="30"/>
      <c r="VWK114" s="30"/>
      <c r="VWL114" s="61"/>
      <c r="VWM114" s="30"/>
      <c r="VWN114" s="30"/>
      <c r="VWO114" s="30"/>
      <c r="VWP114" s="30"/>
      <c r="VWQ114" s="61"/>
      <c r="VWR114" s="60"/>
      <c r="VWS114" s="60"/>
      <c r="VWT114" s="60"/>
      <c r="VWU114" s="27"/>
      <c r="VWV114" s="61"/>
      <c r="VWW114" s="61"/>
      <c r="VWX114" s="61"/>
      <c r="VWY114" s="30"/>
      <c r="VWZ114" s="30"/>
      <c r="VXA114" s="30"/>
      <c r="VXB114" s="61"/>
      <c r="VXC114" s="30"/>
      <c r="VXD114" s="30"/>
      <c r="VXE114" s="30"/>
      <c r="VXF114" s="30"/>
      <c r="VXG114" s="61"/>
      <c r="VXH114" s="60"/>
      <c r="VXI114" s="60"/>
      <c r="VXJ114" s="60"/>
      <c r="VXK114" s="27"/>
      <c r="VXL114" s="61"/>
      <c r="VXM114" s="61"/>
      <c r="VXN114" s="61"/>
      <c r="VXO114" s="30"/>
      <c r="VXP114" s="30"/>
      <c r="VXQ114" s="30"/>
      <c r="VXR114" s="61"/>
      <c r="VXS114" s="30"/>
      <c r="VXT114" s="30"/>
      <c r="VXU114" s="30"/>
      <c r="VXV114" s="30"/>
      <c r="VXW114" s="61"/>
      <c r="VXX114" s="60"/>
      <c r="VXY114" s="60"/>
      <c r="VXZ114" s="60"/>
      <c r="VYA114" s="27"/>
      <c r="VYB114" s="61"/>
      <c r="VYC114" s="61"/>
      <c r="VYD114" s="61"/>
      <c r="VYE114" s="30"/>
      <c r="VYF114" s="30"/>
      <c r="VYG114" s="30"/>
      <c r="VYH114" s="61"/>
      <c r="VYI114" s="30"/>
      <c r="VYJ114" s="30"/>
      <c r="VYK114" s="30"/>
      <c r="VYL114" s="30"/>
      <c r="VYM114" s="61"/>
      <c r="VYN114" s="60"/>
      <c r="VYO114" s="60"/>
      <c r="VYP114" s="60"/>
      <c r="VYQ114" s="27"/>
      <c r="VYR114" s="61"/>
      <c r="VYS114" s="61"/>
      <c r="VYT114" s="61"/>
      <c r="VYU114" s="30"/>
      <c r="VYV114" s="30"/>
      <c r="VYW114" s="30"/>
      <c r="VYX114" s="61"/>
      <c r="VYY114" s="30"/>
      <c r="VYZ114" s="30"/>
      <c r="VZA114" s="30"/>
      <c r="VZB114" s="30"/>
      <c r="VZC114" s="61"/>
      <c r="VZD114" s="60"/>
      <c r="VZE114" s="60"/>
      <c r="VZF114" s="60"/>
      <c r="VZG114" s="27"/>
      <c r="VZH114" s="61"/>
      <c r="VZI114" s="61"/>
      <c r="VZJ114" s="61"/>
      <c r="VZK114" s="30"/>
      <c r="VZL114" s="30"/>
      <c r="VZM114" s="30"/>
      <c r="VZN114" s="61"/>
      <c r="VZO114" s="30"/>
      <c r="VZP114" s="30"/>
      <c r="VZQ114" s="30"/>
      <c r="VZR114" s="30"/>
      <c r="VZS114" s="61"/>
      <c r="VZT114" s="60"/>
      <c r="VZU114" s="60"/>
      <c r="VZV114" s="60"/>
      <c r="VZW114" s="27"/>
      <c r="VZX114" s="61"/>
      <c r="VZY114" s="61"/>
      <c r="VZZ114" s="61"/>
      <c r="WAA114" s="30"/>
      <c r="WAB114" s="30"/>
      <c r="WAC114" s="30"/>
      <c r="WAD114" s="61"/>
      <c r="WAE114" s="30"/>
      <c r="WAF114" s="30"/>
      <c r="WAG114" s="30"/>
      <c r="WAH114" s="30"/>
      <c r="WAI114" s="61"/>
      <c r="WAJ114" s="60"/>
      <c r="WAK114" s="60"/>
      <c r="WAL114" s="60"/>
      <c r="WAM114" s="27"/>
      <c r="WAN114" s="61"/>
      <c r="WAO114" s="61"/>
      <c r="WAP114" s="61"/>
      <c r="WAQ114" s="30"/>
      <c r="WAR114" s="30"/>
      <c r="WAS114" s="30"/>
      <c r="WAT114" s="61"/>
      <c r="WAU114" s="30"/>
      <c r="WAV114" s="30"/>
      <c r="WAW114" s="30"/>
      <c r="WAX114" s="30"/>
      <c r="WAY114" s="61"/>
      <c r="WAZ114" s="60"/>
      <c r="WBA114" s="60"/>
      <c r="WBB114" s="60"/>
      <c r="WBC114" s="27"/>
      <c r="WBD114" s="61"/>
      <c r="WBE114" s="61"/>
      <c r="WBF114" s="61"/>
      <c r="WBG114" s="30"/>
      <c r="WBH114" s="30"/>
      <c r="WBI114" s="30"/>
      <c r="WBJ114" s="61"/>
      <c r="WBK114" s="30"/>
      <c r="WBL114" s="30"/>
      <c r="WBM114" s="30"/>
      <c r="WBN114" s="30"/>
      <c r="WBO114" s="61"/>
      <c r="WBP114" s="60"/>
      <c r="WBQ114" s="60"/>
      <c r="WBR114" s="60"/>
      <c r="WBS114" s="27"/>
      <c r="WBT114" s="61"/>
      <c r="WBU114" s="61"/>
      <c r="WBV114" s="61"/>
      <c r="WBW114" s="30"/>
      <c r="WBX114" s="30"/>
      <c r="WBY114" s="30"/>
      <c r="WBZ114" s="61"/>
      <c r="WCA114" s="30"/>
      <c r="WCB114" s="30"/>
      <c r="WCC114" s="30"/>
      <c r="WCD114" s="30"/>
      <c r="WCE114" s="61"/>
      <c r="WCF114" s="60"/>
      <c r="WCG114" s="60"/>
      <c r="WCH114" s="60"/>
      <c r="WCI114" s="27"/>
      <c r="WCJ114" s="61"/>
      <c r="WCK114" s="61"/>
      <c r="WCL114" s="61"/>
      <c r="WCM114" s="30"/>
      <c r="WCN114" s="30"/>
      <c r="WCO114" s="30"/>
      <c r="WCP114" s="61"/>
      <c r="WCQ114" s="30"/>
      <c r="WCR114" s="30"/>
      <c r="WCS114" s="30"/>
      <c r="WCT114" s="30"/>
      <c r="WCU114" s="61"/>
      <c r="WCV114" s="60"/>
      <c r="WCW114" s="60"/>
      <c r="WCX114" s="60"/>
      <c r="WCY114" s="27"/>
      <c r="WCZ114" s="61"/>
      <c r="WDA114" s="61"/>
      <c r="WDB114" s="61"/>
      <c r="WDC114" s="30"/>
      <c r="WDD114" s="30"/>
      <c r="WDE114" s="30"/>
      <c r="WDF114" s="61"/>
      <c r="WDG114" s="30"/>
      <c r="WDH114" s="30"/>
      <c r="WDI114" s="30"/>
      <c r="WDJ114" s="30"/>
      <c r="WDK114" s="61"/>
      <c r="WDL114" s="60"/>
      <c r="WDM114" s="60"/>
      <c r="WDN114" s="60"/>
      <c r="WDO114" s="27"/>
      <c r="WDP114" s="61"/>
      <c r="WDQ114" s="61"/>
      <c r="WDR114" s="61"/>
      <c r="WDS114" s="30"/>
      <c r="WDT114" s="30"/>
      <c r="WDU114" s="30"/>
      <c r="WDV114" s="61"/>
      <c r="WDW114" s="30"/>
      <c r="WDX114" s="30"/>
      <c r="WDY114" s="30"/>
      <c r="WDZ114" s="30"/>
      <c r="WEA114" s="61"/>
      <c r="WEB114" s="60"/>
      <c r="WEC114" s="60"/>
      <c r="WED114" s="60"/>
      <c r="WEE114" s="27"/>
      <c r="WEF114" s="61"/>
      <c r="WEG114" s="61"/>
      <c r="WEH114" s="61"/>
      <c r="WEI114" s="30"/>
      <c r="WEJ114" s="30"/>
      <c r="WEK114" s="30"/>
      <c r="WEL114" s="61"/>
      <c r="WEM114" s="30"/>
      <c r="WEN114" s="30"/>
      <c r="WEO114" s="30"/>
      <c r="WEP114" s="30"/>
      <c r="WEQ114" s="61"/>
      <c r="WER114" s="60"/>
      <c r="WES114" s="60"/>
      <c r="WET114" s="60"/>
      <c r="WEU114" s="27"/>
      <c r="WEV114" s="61"/>
      <c r="WEW114" s="61"/>
      <c r="WEX114" s="61"/>
      <c r="WEY114" s="30"/>
      <c r="WEZ114" s="30"/>
      <c r="WFA114" s="30"/>
      <c r="WFB114" s="61"/>
      <c r="WFC114" s="30"/>
      <c r="WFD114" s="30"/>
      <c r="WFE114" s="30"/>
      <c r="WFF114" s="30"/>
      <c r="WFG114" s="61"/>
      <c r="WFH114" s="60"/>
      <c r="WFI114" s="60"/>
      <c r="WFJ114" s="60"/>
      <c r="WFK114" s="27"/>
      <c r="WFL114" s="61"/>
      <c r="WFM114" s="61"/>
      <c r="WFN114" s="61"/>
      <c r="WFO114" s="30"/>
      <c r="WFP114" s="30"/>
      <c r="WFQ114" s="30"/>
      <c r="WFR114" s="61"/>
      <c r="WFS114" s="30"/>
      <c r="WFT114" s="30"/>
      <c r="WFU114" s="30"/>
      <c r="WFV114" s="30"/>
      <c r="WFW114" s="61"/>
      <c r="WFX114" s="60"/>
      <c r="WFY114" s="60"/>
      <c r="WFZ114" s="60"/>
      <c r="WGA114" s="27"/>
      <c r="WGB114" s="61"/>
      <c r="WGC114" s="61"/>
      <c r="WGD114" s="61"/>
      <c r="WGE114" s="30"/>
      <c r="WGF114" s="30"/>
      <c r="WGG114" s="30"/>
      <c r="WGH114" s="61"/>
      <c r="WGI114" s="30"/>
      <c r="WGJ114" s="30"/>
      <c r="WGK114" s="30"/>
      <c r="WGL114" s="30"/>
      <c r="WGM114" s="61"/>
      <c r="WGN114" s="60"/>
      <c r="WGO114" s="60"/>
      <c r="WGP114" s="60"/>
      <c r="WGQ114" s="27"/>
      <c r="WGR114" s="61"/>
      <c r="WGS114" s="61"/>
      <c r="WGT114" s="61"/>
      <c r="WGU114" s="30"/>
      <c r="WGV114" s="30"/>
      <c r="WGW114" s="30"/>
      <c r="WGX114" s="61"/>
      <c r="WGY114" s="30"/>
      <c r="WGZ114" s="30"/>
      <c r="WHA114" s="30"/>
      <c r="WHB114" s="30"/>
      <c r="WHC114" s="61"/>
      <c r="WHD114" s="60"/>
      <c r="WHE114" s="60"/>
      <c r="WHF114" s="60"/>
      <c r="WHG114" s="27"/>
      <c r="WHH114" s="61"/>
      <c r="WHI114" s="61"/>
      <c r="WHJ114" s="61"/>
      <c r="WHK114" s="30"/>
      <c r="WHL114" s="30"/>
      <c r="WHM114" s="30"/>
      <c r="WHN114" s="61"/>
      <c r="WHO114" s="30"/>
      <c r="WHP114" s="30"/>
      <c r="WHQ114" s="30"/>
      <c r="WHR114" s="30"/>
      <c r="WHS114" s="61"/>
      <c r="WHT114" s="60"/>
      <c r="WHU114" s="60"/>
      <c r="WHV114" s="60"/>
      <c r="WHW114" s="27"/>
      <c r="WHX114" s="61"/>
      <c r="WHY114" s="61"/>
      <c r="WHZ114" s="61"/>
      <c r="WIA114" s="30"/>
      <c r="WIB114" s="30"/>
      <c r="WIC114" s="30"/>
      <c r="WID114" s="61"/>
      <c r="WIE114" s="30"/>
      <c r="WIF114" s="30"/>
      <c r="WIG114" s="30"/>
      <c r="WIH114" s="30"/>
      <c r="WII114" s="61"/>
      <c r="WIJ114" s="60"/>
      <c r="WIK114" s="60"/>
      <c r="WIL114" s="60"/>
      <c r="WIM114" s="27"/>
      <c r="WIN114" s="61"/>
      <c r="WIO114" s="61"/>
      <c r="WIP114" s="61"/>
      <c r="WIQ114" s="30"/>
      <c r="WIR114" s="30"/>
      <c r="WIS114" s="30"/>
      <c r="WIT114" s="61"/>
      <c r="WIU114" s="30"/>
      <c r="WIV114" s="30"/>
      <c r="WIW114" s="30"/>
      <c r="WIX114" s="30"/>
      <c r="WIY114" s="61"/>
      <c r="WIZ114" s="60"/>
      <c r="WJA114" s="60"/>
      <c r="WJB114" s="60"/>
      <c r="WJC114" s="27"/>
      <c r="WJD114" s="61"/>
      <c r="WJE114" s="61"/>
      <c r="WJF114" s="61"/>
      <c r="WJG114" s="30"/>
      <c r="WJH114" s="30"/>
      <c r="WJI114" s="30"/>
      <c r="WJJ114" s="61"/>
      <c r="WJK114" s="30"/>
      <c r="WJL114" s="30"/>
      <c r="WJM114" s="30"/>
      <c r="WJN114" s="30"/>
      <c r="WJO114" s="61"/>
      <c r="WJP114" s="60"/>
      <c r="WJQ114" s="60"/>
      <c r="WJR114" s="60"/>
      <c r="WJS114" s="27"/>
      <c r="WJT114" s="61"/>
      <c r="WJU114" s="61"/>
      <c r="WJV114" s="61"/>
      <c r="WJW114" s="30"/>
      <c r="WJX114" s="30"/>
      <c r="WJY114" s="30"/>
      <c r="WJZ114" s="61"/>
      <c r="WKA114" s="30"/>
      <c r="WKB114" s="30"/>
      <c r="WKC114" s="30"/>
      <c r="WKD114" s="30"/>
      <c r="WKE114" s="61"/>
      <c r="WKF114" s="60"/>
      <c r="WKG114" s="60"/>
      <c r="WKH114" s="60"/>
      <c r="WKI114" s="27"/>
      <c r="WKJ114" s="61"/>
      <c r="WKK114" s="61"/>
      <c r="WKL114" s="61"/>
      <c r="WKM114" s="30"/>
      <c r="WKN114" s="30"/>
      <c r="WKO114" s="30"/>
      <c r="WKP114" s="61"/>
      <c r="WKQ114" s="30"/>
      <c r="WKR114" s="30"/>
      <c r="WKS114" s="30"/>
      <c r="WKT114" s="30"/>
      <c r="WKU114" s="61"/>
      <c r="WKV114" s="60"/>
      <c r="WKW114" s="60"/>
      <c r="WKX114" s="60"/>
      <c r="WKY114" s="27"/>
      <c r="WKZ114" s="61"/>
      <c r="WLA114" s="61"/>
      <c r="WLB114" s="61"/>
      <c r="WLC114" s="30"/>
      <c r="WLD114" s="30"/>
      <c r="WLE114" s="30"/>
      <c r="WLF114" s="61"/>
      <c r="WLG114" s="30"/>
      <c r="WLH114" s="30"/>
      <c r="WLI114" s="30"/>
      <c r="WLJ114" s="30"/>
      <c r="WLK114" s="61"/>
      <c r="WLL114" s="60"/>
      <c r="WLM114" s="60"/>
      <c r="WLN114" s="60"/>
      <c r="WLO114" s="27"/>
      <c r="WLP114" s="61"/>
      <c r="WLQ114" s="61"/>
      <c r="WLR114" s="61"/>
      <c r="WLS114" s="30"/>
      <c r="WLT114" s="30"/>
      <c r="WLU114" s="30"/>
      <c r="WLV114" s="61"/>
      <c r="WLW114" s="30"/>
      <c r="WLX114" s="30"/>
      <c r="WLY114" s="30"/>
      <c r="WLZ114" s="30"/>
      <c r="WMA114" s="61"/>
      <c r="WMB114" s="60"/>
      <c r="WMC114" s="60"/>
      <c r="WMD114" s="60"/>
      <c r="WME114" s="27"/>
      <c r="WMF114" s="61"/>
      <c r="WMG114" s="61"/>
      <c r="WMH114" s="61"/>
      <c r="WMI114" s="30"/>
      <c r="WMJ114" s="30"/>
      <c r="WMK114" s="30"/>
      <c r="WML114" s="61"/>
      <c r="WMM114" s="30"/>
      <c r="WMN114" s="30"/>
      <c r="WMO114" s="30"/>
      <c r="WMP114" s="30"/>
      <c r="WMQ114" s="61"/>
      <c r="WMR114" s="60"/>
      <c r="WMS114" s="60"/>
      <c r="WMT114" s="60"/>
      <c r="WMU114" s="27"/>
      <c r="WMV114" s="61"/>
      <c r="WMW114" s="61"/>
      <c r="WMX114" s="61"/>
      <c r="WMY114" s="30"/>
      <c r="WMZ114" s="30"/>
      <c r="WNA114" s="30"/>
      <c r="WNB114" s="61"/>
      <c r="WNC114" s="30"/>
      <c r="WND114" s="30"/>
      <c r="WNE114" s="30"/>
      <c r="WNF114" s="30"/>
      <c r="WNG114" s="61"/>
      <c r="WNH114" s="60"/>
      <c r="WNI114" s="60"/>
      <c r="WNJ114" s="60"/>
      <c r="WNK114" s="27"/>
      <c r="WNL114" s="61"/>
      <c r="WNM114" s="61"/>
      <c r="WNN114" s="61"/>
      <c r="WNO114" s="30"/>
      <c r="WNP114" s="30"/>
      <c r="WNQ114" s="30"/>
      <c r="WNR114" s="61"/>
      <c r="WNS114" s="30"/>
      <c r="WNT114" s="30"/>
      <c r="WNU114" s="30"/>
      <c r="WNV114" s="30"/>
      <c r="WNW114" s="61"/>
      <c r="WNX114" s="60"/>
      <c r="WNY114" s="60"/>
      <c r="WNZ114" s="60"/>
      <c r="WOA114" s="27"/>
      <c r="WOB114" s="61"/>
      <c r="WOC114" s="61"/>
      <c r="WOD114" s="61"/>
      <c r="WOE114" s="30"/>
      <c r="WOF114" s="30"/>
      <c r="WOG114" s="30"/>
      <c r="WOH114" s="61"/>
      <c r="WOI114" s="30"/>
      <c r="WOJ114" s="30"/>
      <c r="WOK114" s="30"/>
      <c r="WOL114" s="30"/>
      <c r="WOM114" s="61"/>
      <c r="WON114" s="60"/>
      <c r="WOO114" s="60"/>
      <c r="WOP114" s="60"/>
      <c r="WOQ114" s="27"/>
      <c r="WOR114" s="61"/>
      <c r="WOS114" s="61"/>
      <c r="WOT114" s="61"/>
      <c r="WOU114" s="30"/>
      <c r="WOV114" s="30"/>
      <c r="WOW114" s="30"/>
      <c r="WOX114" s="61"/>
      <c r="WOY114" s="30"/>
      <c r="WOZ114" s="30"/>
      <c r="WPA114" s="30"/>
      <c r="WPB114" s="30"/>
      <c r="WPC114" s="61"/>
      <c r="WPD114" s="60"/>
      <c r="WPE114" s="60"/>
      <c r="WPF114" s="60"/>
      <c r="WPG114" s="27"/>
      <c r="WPH114" s="61"/>
      <c r="WPI114" s="61"/>
      <c r="WPJ114" s="61"/>
      <c r="WPK114" s="30"/>
      <c r="WPL114" s="30"/>
      <c r="WPM114" s="30"/>
      <c r="WPN114" s="61"/>
      <c r="WPO114" s="30"/>
      <c r="WPP114" s="30"/>
      <c r="WPQ114" s="30"/>
      <c r="WPR114" s="30"/>
      <c r="WPS114" s="61"/>
      <c r="WPT114" s="60"/>
      <c r="WPU114" s="60"/>
      <c r="WPV114" s="60"/>
      <c r="WPW114" s="27"/>
      <c r="WPX114" s="61"/>
      <c r="WPY114" s="61"/>
      <c r="WPZ114" s="61"/>
      <c r="WQA114" s="30"/>
      <c r="WQB114" s="30"/>
      <c r="WQC114" s="30"/>
      <c r="WQD114" s="61"/>
      <c r="WQE114" s="30"/>
      <c r="WQF114" s="30"/>
      <c r="WQG114" s="30"/>
      <c r="WQH114" s="30"/>
      <c r="WQI114" s="61"/>
      <c r="WQJ114" s="60"/>
      <c r="WQK114" s="60"/>
      <c r="WQL114" s="60"/>
      <c r="WQM114" s="27"/>
      <c r="WQN114" s="61"/>
      <c r="WQO114" s="61"/>
      <c r="WQP114" s="61"/>
      <c r="WQQ114" s="30"/>
      <c r="WQR114" s="30"/>
      <c r="WQS114" s="30"/>
      <c r="WQT114" s="61"/>
      <c r="WQU114" s="30"/>
      <c r="WQV114" s="30"/>
      <c r="WQW114" s="30"/>
      <c r="WQX114" s="30"/>
      <c r="WQY114" s="61"/>
      <c r="WQZ114" s="60"/>
      <c r="WRA114" s="60"/>
      <c r="WRB114" s="60"/>
      <c r="WRC114" s="27"/>
      <c r="WRD114" s="61"/>
      <c r="WRE114" s="61"/>
      <c r="WRF114" s="61"/>
      <c r="WRG114" s="30"/>
      <c r="WRH114" s="30"/>
      <c r="WRI114" s="30"/>
      <c r="WRJ114" s="61"/>
      <c r="WRK114" s="30"/>
      <c r="WRL114" s="30"/>
      <c r="WRM114" s="30"/>
      <c r="WRN114" s="30"/>
      <c r="WRO114" s="61"/>
      <c r="WRP114" s="60"/>
      <c r="WRQ114" s="60"/>
      <c r="WRR114" s="60"/>
      <c r="WRS114" s="27"/>
      <c r="WRT114" s="61"/>
      <c r="WRU114" s="61"/>
      <c r="WRV114" s="61"/>
      <c r="WRW114" s="30"/>
      <c r="WRX114" s="30"/>
      <c r="WRY114" s="30"/>
      <c r="WRZ114" s="61"/>
      <c r="WSA114" s="30"/>
      <c r="WSB114" s="30"/>
      <c r="WSC114" s="30"/>
      <c r="WSD114" s="30"/>
      <c r="WSE114" s="61"/>
      <c r="WSF114" s="60"/>
      <c r="WSG114" s="60"/>
      <c r="WSH114" s="60"/>
      <c r="WSI114" s="27"/>
      <c r="WSJ114" s="61"/>
      <c r="WSK114" s="61"/>
      <c r="WSL114" s="61"/>
      <c r="WSM114" s="30"/>
      <c r="WSN114" s="30"/>
      <c r="WSO114" s="30"/>
      <c r="WSP114" s="61"/>
      <c r="WSQ114" s="30"/>
      <c r="WSR114" s="30"/>
      <c r="WSS114" s="30"/>
      <c r="WST114" s="30"/>
      <c r="WSU114" s="61"/>
      <c r="WSV114" s="60"/>
      <c r="WSW114" s="60"/>
      <c r="WSX114" s="60"/>
      <c r="WSY114" s="27"/>
      <c r="WSZ114" s="61"/>
      <c r="WTA114" s="61"/>
      <c r="WTB114" s="61"/>
      <c r="WTC114" s="30"/>
      <c r="WTD114" s="30"/>
      <c r="WTE114" s="30"/>
      <c r="WTF114" s="61"/>
      <c r="WTG114" s="30"/>
      <c r="WTH114" s="30"/>
      <c r="WTI114" s="30"/>
      <c r="WTJ114" s="30"/>
      <c r="WTK114" s="61"/>
      <c r="WTL114" s="60"/>
      <c r="WTM114" s="60"/>
      <c r="WTN114" s="60"/>
      <c r="WTO114" s="27"/>
      <c r="WTP114" s="61"/>
      <c r="WTQ114" s="61"/>
      <c r="WTR114" s="61"/>
      <c r="WTS114" s="30"/>
      <c r="WTT114" s="30"/>
      <c r="WTU114" s="30"/>
      <c r="WTV114" s="61"/>
      <c r="WTW114" s="30"/>
      <c r="WTX114" s="30"/>
      <c r="WTY114" s="30"/>
      <c r="WTZ114" s="30"/>
      <c r="WUA114" s="61"/>
      <c r="WUB114" s="60"/>
      <c r="WUC114" s="60"/>
      <c r="WUD114" s="60"/>
      <c r="WUE114" s="27"/>
      <c r="WUF114" s="61"/>
      <c r="WUG114" s="61"/>
      <c r="WUH114" s="61"/>
      <c r="WUI114" s="30"/>
      <c r="WUJ114" s="30"/>
      <c r="WUK114" s="30"/>
      <c r="WUL114" s="61"/>
      <c r="WUM114" s="30"/>
      <c r="WUN114" s="30"/>
      <c r="WUO114" s="30"/>
      <c r="WUP114" s="30"/>
      <c r="WUQ114" s="61"/>
      <c r="WUR114" s="60"/>
      <c r="WUS114" s="60"/>
      <c r="WUT114" s="60"/>
      <c r="WUU114" s="27"/>
      <c r="WUV114" s="61"/>
      <c r="WUW114" s="61"/>
      <c r="WUX114" s="61"/>
      <c r="WUY114" s="30"/>
      <c r="WUZ114" s="30"/>
      <c r="WVA114" s="30"/>
      <c r="WVB114" s="61"/>
      <c r="WVC114" s="30"/>
      <c r="WVD114" s="30"/>
      <c r="WVE114" s="30"/>
      <c r="WVF114" s="30"/>
      <c r="WVG114" s="61"/>
      <c r="WVH114" s="60"/>
      <c r="WVI114" s="60"/>
      <c r="WVJ114" s="60"/>
      <c r="WVK114" s="27"/>
      <c r="WVL114" s="61"/>
      <c r="WVM114" s="61"/>
      <c r="WVN114" s="61"/>
      <c r="WVO114" s="30"/>
      <c r="WVP114" s="30"/>
      <c r="WVQ114" s="30"/>
      <c r="WVR114" s="61"/>
      <c r="WVS114" s="30"/>
      <c r="WVT114" s="30"/>
      <c r="WVU114" s="30"/>
      <c r="WVV114" s="30"/>
      <c r="WVW114" s="61"/>
      <c r="WVX114" s="60"/>
      <c r="WVY114" s="60"/>
      <c r="WVZ114" s="60"/>
      <c r="WWA114" s="27"/>
      <c r="WWB114" s="61"/>
      <c r="WWC114" s="61"/>
      <c r="WWD114" s="61"/>
      <c r="WWE114" s="30"/>
      <c r="WWF114" s="30"/>
      <c r="WWG114" s="30"/>
      <c r="WWH114" s="61"/>
      <c r="WWI114" s="30"/>
      <c r="WWJ114" s="30"/>
      <c r="WWK114" s="30"/>
      <c r="WWL114" s="30"/>
      <c r="WWM114" s="61"/>
      <c r="WWN114" s="60"/>
      <c r="WWO114" s="60"/>
      <c r="WWP114" s="60"/>
      <c r="WWQ114" s="27"/>
      <c r="WWR114" s="61"/>
      <c r="WWS114" s="61"/>
      <c r="WWT114" s="61"/>
      <c r="WWU114" s="30"/>
      <c r="WWV114" s="30"/>
      <c r="WWW114" s="30"/>
      <c r="WWX114" s="61"/>
      <c r="WWY114" s="30"/>
      <c r="WWZ114" s="30"/>
      <c r="WXA114" s="30"/>
      <c r="WXB114" s="30"/>
      <c r="WXC114" s="61"/>
      <c r="WXD114" s="60"/>
      <c r="WXE114" s="60"/>
      <c r="WXF114" s="60"/>
      <c r="WXG114" s="27"/>
      <c r="WXH114" s="61"/>
      <c r="WXI114" s="61"/>
      <c r="WXJ114" s="61"/>
      <c r="WXK114" s="30"/>
      <c r="WXL114" s="30"/>
      <c r="WXM114" s="30"/>
      <c r="WXN114" s="61"/>
      <c r="WXO114" s="30"/>
      <c r="WXP114" s="30"/>
      <c r="WXQ114" s="30"/>
      <c r="WXR114" s="30"/>
      <c r="WXS114" s="61"/>
      <c r="WXT114" s="60"/>
      <c r="WXU114" s="60"/>
      <c r="WXV114" s="60"/>
      <c r="WXW114" s="27"/>
      <c r="WXX114" s="61"/>
      <c r="WXY114" s="61"/>
      <c r="WXZ114" s="61"/>
      <c r="WYA114" s="30"/>
      <c r="WYB114" s="30"/>
      <c r="WYC114" s="30"/>
      <c r="WYD114" s="61"/>
      <c r="WYE114" s="30"/>
      <c r="WYF114" s="30"/>
      <c r="WYG114" s="30"/>
      <c r="WYH114" s="30"/>
      <c r="WYI114" s="61"/>
      <c r="WYJ114" s="60"/>
      <c r="WYK114" s="60"/>
      <c r="WYL114" s="60"/>
      <c r="WYM114" s="27"/>
      <c r="WYN114" s="61"/>
      <c r="WYO114" s="61"/>
      <c r="WYP114" s="61"/>
      <c r="WYQ114" s="30"/>
      <c r="WYR114" s="30"/>
      <c r="WYS114" s="30"/>
      <c r="WYT114" s="61"/>
      <c r="WYU114" s="30"/>
      <c r="WYV114" s="30"/>
      <c r="WYW114" s="30"/>
      <c r="WYX114" s="30"/>
      <c r="WYY114" s="61"/>
      <c r="WYZ114" s="60"/>
      <c r="WZA114" s="60"/>
      <c r="WZB114" s="60"/>
      <c r="WZC114" s="27"/>
      <c r="WZD114" s="61"/>
      <c r="WZE114" s="61"/>
      <c r="WZF114" s="61"/>
      <c r="WZG114" s="30"/>
      <c r="WZH114" s="30"/>
      <c r="WZI114" s="30"/>
      <c r="WZJ114" s="61"/>
      <c r="WZK114" s="30"/>
      <c r="WZL114" s="30"/>
      <c r="WZM114" s="30"/>
      <c r="WZN114" s="30"/>
      <c r="WZO114" s="61"/>
      <c r="WZP114" s="60"/>
      <c r="WZQ114" s="60"/>
      <c r="WZR114" s="60"/>
      <c r="WZS114" s="27"/>
      <c r="WZT114" s="61"/>
      <c r="WZU114" s="61"/>
      <c r="WZV114" s="61"/>
      <c r="WZW114" s="30"/>
      <c r="WZX114" s="30"/>
      <c r="WZY114" s="30"/>
      <c r="WZZ114" s="61"/>
      <c r="XAA114" s="30"/>
      <c r="XAB114" s="30"/>
      <c r="XAC114" s="30"/>
      <c r="XAD114" s="30"/>
      <c r="XAE114" s="61"/>
      <c r="XAF114" s="60"/>
      <c r="XAG114" s="60"/>
      <c r="XAH114" s="60"/>
      <c r="XAI114" s="27"/>
      <c r="XAJ114" s="61"/>
      <c r="XAK114" s="61"/>
      <c r="XAL114" s="61"/>
      <c r="XAM114" s="30"/>
      <c r="XAN114" s="30"/>
      <c r="XAO114" s="30"/>
      <c r="XAP114" s="61"/>
      <c r="XAQ114" s="30"/>
      <c r="XAR114" s="30"/>
      <c r="XAS114" s="30"/>
      <c r="XAT114" s="30"/>
      <c r="XAU114" s="61"/>
      <c r="XAV114" s="60"/>
      <c r="XAW114" s="60"/>
      <c r="XAX114" s="60"/>
      <c r="XAY114" s="27"/>
      <c r="XAZ114" s="61"/>
      <c r="XBA114" s="61"/>
      <c r="XBB114" s="61"/>
      <c r="XBC114" s="30"/>
      <c r="XBD114" s="30"/>
      <c r="XBE114" s="30"/>
      <c r="XBF114" s="61"/>
      <c r="XBG114" s="30"/>
      <c r="XBH114" s="30"/>
      <c r="XBI114" s="30"/>
      <c r="XBJ114" s="30"/>
      <c r="XBK114" s="61"/>
      <c r="XBL114" s="60"/>
      <c r="XBM114" s="60"/>
      <c r="XBN114" s="60"/>
      <c r="XBO114" s="27"/>
      <c r="XBP114" s="61"/>
      <c r="XBQ114" s="61"/>
      <c r="XBR114" s="61"/>
      <c r="XBS114" s="30"/>
      <c r="XBT114" s="30"/>
      <c r="XBU114" s="30"/>
      <c r="XBV114" s="61"/>
      <c r="XBW114" s="30"/>
      <c r="XBX114" s="30"/>
      <c r="XBY114" s="30"/>
      <c r="XBZ114" s="30"/>
      <c r="XCA114" s="61"/>
      <c r="XCB114" s="60"/>
      <c r="XCC114" s="60"/>
      <c r="XCD114" s="60"/>
      <c r="XCE114" s="27"/>
      <c r="XCF114" s="61"/>
      <c r="XCG114" s="61"/>
      <c r="XCH114" s="61"/>
      <c r="XCI114" s="30"/>
      <c r="XCJ114" s="30"/>
      <c r="XCK114" s="30"/>
      <c r="XCL114" s="61"/>
      <c r="XCM114" s="30"/>
      <c r="XCN114" s="30"/>
      <c r="XCO114" s="30"/>
      <c r="XCP114" s="30"/>
      <c r="XCQ114" s="61"/>
      <c r="XCR114" s="60"/>
      <c r="XCS114" s="60"/>
      <c r="XCT114" s="60"/>
      <c r="XCU114" s="27"/>
      <c r="XCV114" s="61"/>
      <c r="XCW114" s="61"/>
      <c r="XCX114" s="61"/>
      <c r="XCY114" s="30"/>
      <c r="XCZ114" s="30"/>
      <c r="XDA114" s="30"/>
      <c r="XDB114" s="61"/>
      <c r="XDC114" s="30"/>
      <c r="XDD114" s="30"/>
      <c r="XDE114" s="30"/>
      <c r="XDF114" s="30"/>
      <c r="XDG114" s="61"/>
      <c r="XDH114" s="60"/>
      <c r="XDI114" s="60"/>
      <c r="XDJ114" s="60"/>
      <c r="XDK114" s="27"/>
      <c r="XDL114" s="61"/>
      <c r="XDM114" s="61"/>
      <c r="XDN114" s="61"/>
      <c r="XDO114" s="30"/>
      <c r="XDP114" s="30"/>
      <c r="XDQ114" s="30"/>
      <c r="XDR114" s="61"/>
      <c r="XDS114" s="30"/>
      <c r="XDT114" s="30"/>
      <c r="XDU114" s="30"/>
      <c r="XDV114" s="30"/>
      <c r="XDW114" s="61"/>
      <c r="XDX114" s="60"/>
      <c r="XDY114" s="60"/>
      <c r="XDZ114" s="60"/>
      <c r="XEA114" s="27"/>
      <c r="XEB114" s="61"/>
      <c r="XEC114" s="61"/>
      <c r="XED114" s="61"/>
      <c r="XEE114" s="30"/>
      <c r="XEF114" s="30"/>
      <c r="XEG114" s="30"/>
      <c r="XEH114" s="61"/>
      <c r="XEI114" s="30"/>
      <c r="XEJ114" s="30"/>
      <c r="XEK114" s="30"/>
      <c r="XEL114" s="30"/>
      <c r="XEM114" s="61"/>
      <c r="XEN114" s="60"/>
      <c r="XEO114" s="60"/>
      <c r="XEP114" s="60"/>
      <c r="XEQ114" s="27"/>
      <c r="XER114" s="61"/>
      <c r="XES114" s="61"/>
      <c r="XET114" s="61"/>
      <c r="XEU114" s="30"/>
      <c r="XEV114" s="30"/>
      <c r="XEW114" s="30"/>
      <c r="XEX114" s="61"/>
      <c r="XEY114" s="30"/>
      <c r="XEZ114" s="30"/>
      <c r="XFA114" s="30"/>
      <c r="XFB114" s="30"/>
      <c r="XFC114" s="61"/>
    </row>
    <row r="115" spans="1:16383" s="9" customFormat="1" ht="31.5" customHeight="1" x14ac:dyDescent="0.25">
      <c r="A115" s="118" t="s">
        <v>426</v>
      </c>
      <c r="B115" s="147" t="s">
        <v>189</v>
      </c>
      <c r="C115" s="147" t="s">
        <v>72</v>
      </c>
      <c r="D115" s="149" t="s">
        <v>352</v>
      </c>
      <c r="E115" s="69">
        <f>38238600+176000</f>
        <v>38414600</v>
      </c>
      <c r="F115" s="69">
        <f t="shared" si="39"/>
        <v>38414600</v>
      </c>
      <c r="G115" s="69">
        <v>7928200</v>
      </c>
      <c r="H115" s="69">
        <v>22200</v>
      </c>
      <c r="I115" s="69">
        <v>0</v>
      </c>
      <c r="J115" s="69">
        <v>0</v>
      </c>
      <c r="K115" s="69">
        <v>0</v>
      </c>
      <c r="L115" s="69">
        <f t="shared" si="40"/>
        <v>0</v>
      </c>
      <c r="M115" s="69">
        <v>0</v>
      </c>
      <c r="N115" s="69">
        <v>0</v>
      </c>
      <c r="O115" s="69">
        <v>0</v>
      </c>
      <c r="P115" s="69">
        <f t="shared" si="27"/>
        <v>38414600</v>
      </c>
      <c r="Q115" s="111"/>
      <c r="R115" s="51"/>
      <c r="S115" s="47"/>
      <c r="T115" s="52"/>
      <c r="U115" s="52"/>
      <c r="V115" s="52"/>
      <c r="W115" s="28"/>
      <c r="X115" s="28"/>
      <c r="Y115" s="28"/>
      <c r="Z115" s="52"/>
      <c r="AA115" s="28"/>
      <c r="AB115" s="28"/>
      <c r="AC115" s="28"/>
      <c r="AD115" s="28"/>
      <c r="AE115" s="52"/>
      <c r="AF115" s="51"/>
      <c r="AG115" s="51"/>
      <c r="AH115" s="51"/>
      <c r="AI115" s="47"/>
      <c r="AJ115" s="52"/>
      <c r="AK115" s="52"/>
      <c r="AL115" s="52"/>
      <c r="AM115" s="28"/>
      <c r="AN115" s="28"/>
      <c r="AO115" s="28"/>
      <c r="AP115" s="52"/>
      <c r="AQ115" s="28"/>
      <c r="AR115" s="28"/>
      <c r="AS115" s="28"/>
      <c r="AT115" s="28"/>
      <c r="AU115" s="52"/>
      <c r="AV115" s="51"/>
      <c r="AW115" s="51"/>
      <c r="AX115" s="51"/>
      <c r="AY115" s="47"/>
      <c r="AZ115" s="52"/>
      <c r="BA115" s="52"/>
      <c r="BB115" s="52"/>
      <c r="BC115" s="28"/>
      <c r="BD115" s="28"/>
      <c r="BE115" s="28"/>
      <c r="BF115" s="52"/>
      <c r="BG115" s="28"/>
      <c r="BH115" s="28"/>
      <c r="BI115" s="28"/>
      <c r="BJ115" s="28"/>
      <c r="BK115" s="52"/>
      <c r="BL115" s="51"/>
      <c r="BM115" s="51"/>
      <c r="BN115" s="51"/>
      <c r="BO115" s="47"/>
      <c r="BP115" s="52"/>
      <c r="BQ115" s="52"/>
      <c r="BR115" s="52"/>
      <c r="BS115" s="28"/>
      <c r="BT115" s="28"/>
      <c r="BU115" s="28"/>
      <c r="BV115" s="52"/>
      <c r="BW115" s="28"/>
      <c r="BX115" s="28"/>
      <c r="BY115" s="28"/>
      <c r="BZ115" s="28"/>
      <c r="CA115" s="52"/>
      <c r="CB115" s="51"/>
      <c r="CC115" s="51"/>
      <c r="CD115" s="51"/>
      <c r="CE115" s="47"/>
      <c r="CF115" s="52"/>
      <c r="CG115" s="52"/>
      <c r="CH115" s="52"/>
      <c r="CI115" s="28"/>
      <c r="CJ115" s="28"/>
      <c r="CK115" s="28"/>
      <c r="CL115" s="52"/>
      <c r="CM115" s="28"/>
      <c r="CN115" s="28"/>
      <c r="CO115" s="28"/>
      <c r="CP115" s="28"/>
      <c r="CQ115" s="52"/>
      <c r="CR115" s="51"/>
      <c r="CS115" s="51"/>
      <c r="CT115" s="51"/>
      <c r="CU115" s="47"/>
      <c r="CV115" s="52"/>
      <c r="CW115" s="52"/>
      <c r="CX115" s="52"/>
      <c r="CY115" s="28"/>
      <c r="CZ115" s="28"/>
      <c r="DA115" s="28"/>
      <c r="DB115" s="52"/>
      <c r="DC115" s="28"/>
      <c r="DD115" s="28"/>
      <c r="DE115" s="28"/>
      <c r="DF115" s="28"/>
      <c r="DG115" s="52"/>
      <c r="DH115" s="51"/>
      <c r="DI115" s="51"/>
      <c r="DJ115" s="51"/>
      <c r="DK115" s="47"/>
      <c r="DL115" s="52"/>
      <c r="DM115" s="52"/>
      <c r="DN115" s="52"/>
      <c r="DO115" s="28"/>
      <c r="DP115" s="28"/>
      <c r="DQ115" s="28"/>
      <c r="DR115" s="52"/>
      <c r="DS115" s="28"/>
      <c r="DT115" s="28"/>
      <c r="DU115" s="28"/>
      <c r="DV115" s="28"/>
      <c r="DW115" s="52"/>
      <c r="DX115" s="51"/>
      <c r="DY115" s="51"/>
      <c r="DZ115" s="51"/>
      <c r="EA115" s="47"/>
      <c r="EB115" s="52"/>
      <c r="EC115" s="52"/>
      <c r="ED115" s="52"/>
      <c r="EE115" s="28"/>
      <c r="EF115" s="28"/>
      <c r="EG115" s="28"/>
      <c r="EH115" s="52"/>
      <c r="EI115" s="28"/>
      <c r="EJ115" s="28"/>
      <c r="EK115" s="28"/>
      <c r="EL115" s="28"/>
      <c r="EM115" s="52"/>
      <c r="EN115" s="51"/>
      <c r="EO115" s="51"/>
      <c r="EP115" s="51"/>
      <c r="EQ115" s="47"/>
      <c r="ER115" s="52"/>
      <c r="ES115" s="52"/>
      <c r="ET115" s="52"/>
      <c r="EU115" s="28"/>
      <c r="EV115" s="28"/>
      <c r="EW115" s="28"/>
      <c r="EX115" s="52"/>
      <c r="EY115" s="28"/>
      <c r="EZ115" s="28"/>
      <c r="FA115" s="28"/>
      <c r="FB115" s="28"/>
      <c r="FC115" s="52"/>
      <c r="FD115" s="51"/>
      <c r="FE115" s="51"/>
      <c r="FF115" s="51"/>
      <c r="FG115" s="47"/>
      <c r="FH115" s="52"/>
      <c r="FI115" s="52"/>
      <c r="FJ115" s="52"/>
      <c r="FK115" s="28"/>
      <c r="FL115" s="28"/>
      <c r="FM115" s="28"/>
      <c r="FN115" s="52"/>
      <c r="FO115" s="28"/>
      <c r="FP115" s="28"/>
      <c r="FQ115" s="28"/>
      <c r="FR115" s="28"/>
      <c r="FS115" s="52"/>
      <c r="FT115" s="51"/>
      <c r="FU115" s="51"/>
      <c r="FV115" s="51"/>
      <c r="FW115" s="47"/>
      <c r="FX115" s="52"/>
      <c r="FY115" s="52"/>
      <c r="FZ115" s="52"/>
      <c r="GA115" s="28"/>
      <c r="GB115" s="28"/>
      <c r="GC115" s="28"/>
      <c r="GD115" s="52"/>
      <c r="GE115" s="28"/>
      <c r="GF115" s="28"/>
      <c r="GG115" s="28"/>
      <c r="GH115" s="28"/>
      <c r="GI115" s="52"/>
      <c r="GJ115" s="51"/>
      <c r="GK115" s="51"/>
      <c r="GL115" s="51"/>
      <c r="GM115" s="47"/>
      <c r="GN115" s="52"/>
      <c r="GO115" s="52"/>
      <c r="GP115" s="52"/>
      <c r="GQ115" s="28"/>
      <c r="GR115" s="28"/>
      <c r="GS115" s="28"/>
      <c r="GT115" s="52"/>
      <c r="GU115" s="28"/>
      <c r="GV115" s="28"/>
      <c r="GW115" s="28"/>
      <c r="GX115" s="28"/>
      <c r="GY115" s="52"/>
      <c r="GZ115" s="51"/>
      <c r="HA115" s="51"/>
      <c r="HB115" s="51"/>
      <c r="HC115" s="47"/>
      <c r="HD115" s="52"/>
      <c r="HE115" s="52"/>
      <c r="HF115" s="52"/>
      <c r="HG115" s="28"/>
      <c r="HH115" s="28"/>
      <c r="HI115" s="28"/>
      <c r="HJ115" s="52"/>
      <c r="HK115" s="28"/>
      <c r="HL115" s="28"/>
      <c r="HM115" s="28"/>
      <c r="HN115" s="28"/>
      <c r="HO115" s="52"/>
      <c r="HP115" s="51"/>
      <c r="HQ115" s="51"/>
      <c r="HR115" s="51"/>
      <c r="HS115" s="47"/>
      <c r="HT115" s="52"/>
      <c r="HU115" s="52"/>
      <c r="HV115" s="52"/>
      <c r="HW115" s="28"/>
      <c r="HX115" s="28"/>
      <c r="HY115" s="28"/>
      <c r="HZ115" s="52"/>
      <c r="IA115" s="28"/>
      <c r="IB115" s="28"/>
      <c r="IC115" s="28"/>
      <c r="ID115" s="28"/>
      <c r="IE115" s="52"/>
      <c r="IF115" s="51"/>
      <c r="IG115" s="51"/>
      <c r="IH115" s="51"/>
      <c r="II115" s="47"/>
      <c r="IJ115" s="52"/>
      <c r="IK115" s="52"/>
      <c r="IL115" s="52"/>
      <c r="IM115" s="28"/>
      <c r="IN115" s="28"/>
      <c r="IO115" s="28"/>
      <c r="IP115" s="52"/>
      <c r="IQ115" s="28"/>
      <c r="IR115" s="28"/>
      <c r="IS115" s="28"/>
      <c r="IT115" s="28"/>
      <c r="IU115" s="52"/>
      <c r="IV115" s="51"/>
      <c r="IW115" s="51"/>
      <c r="IX115" s="51"/>
      <c r="IY115" s="47"/>
      <c r="IZ115" s="52"/>
      <c r="JA115" s="52"/>
      <c r="JB115" s="52"/>
      <c r="JC115" s="28"/>
      <c r="JD115" s="28"/>
      <c r="JE115" s="28"/>
      <c r="JF115" s="52"/>
      <c r="JG115" s="28"/>
      <c r="JH115" s="28"/>
      <c r="JI115" s="28"/>
      <c r="JJ115" s="28"/>
      <c r="JK115" s="52"/>
      <c r="JL115" s="51"/>
      <c r="JM115" s="51"/>
      <c r="JN115" s="51"/>
      <c r="JO115" s="47"/>
      <c r="JP115" s="52"/>
      <c r="JQ115" s="52"/>
      <c r="JR115" s="52"/>
      <c r="JS115" s="28"/>
      <c r="JT115" s="28"/>
      <c r="JU115" s="28"/>
      <c r="JV115" s="52"/>
      <c r="JW115" s="28"/>
      <c r="JX115" s="28"/>
      <c r="JY115" s="28"/>
      <c r="JZ115" s="28"/>
      <c r="KA115" s="52"/>
      <c r="KB115" s="51"/>
      <c r="KC115" s="51"/>
      <c r="KD115" s="51"/>
      <c r="KE115" s="47"/>
      <c r="KF115" s="52"/>
      <c r="KG115" s="52"/>
      <c r="KH115" s="52"/>
      <c r="KI115" s="28"/>
      <c r="KJ115" s="28"/>
      <c r="KK115" s="28"/>
      <c r="KL115" s="52"/>
      <c r="KM115" s="28"/>
      <c r="KN115" s="28"/>
      <c r="KO115" s="28"/>
      <c r="KP115" s="28"/>
      <c r="KQ115" s="52"/>
      <c r="KR115" s="51"/>
      <c r="KS115" s="51"/>
      <c r="KT115" s="51"/>
      <c r="KU115" s="47"/>
      <c r="KV115" s="52"/>
      <c r="KW115" s="52"/>
      <c r="KX115" s="52"/>
      <c r="KY115" s="28"/>
      <c r="KZ115" s="28"/>
      <c r="LA115" s="28"/>
      <c r="LB115" s="52"/>
      <c r="LC115" s="28"/>
      <c r="LD115" s="28"/>
      <c r="LE115" s="28"/>
      <c r="LF115" s="28"/>
      <c r="LG115" s="52"/>
      <c r="LH115" s="51"/>
      <c r="LI115" s="51"/>
      <c r="LJ115" s="51"/>
      <c r="LK115" s="47"/>
      <c r="LL115" s="52"/>
      <c r="LM115" s="52"/>
      <c r="LN115" s="52"/>
      <c r="LO115" s="28"/>
      <c r="LP115" s="28"/>
      <c r="LQ115" s="28"/>
      <c r="LR115" s="52"/>
      <c r="LS115" s="28"/>
      <c r="LT115" s="28"/>
      <c r="LU115" s="28"/>
      <c r="LV115" s="28"/>
      <c r="LW115" s="52"/>
      <c r="LX115" s="51"/>
      <c r="LY115" s="51"/>
      <c r="LZ115" s="51"/>
      <c r="MA115" s="47"/>
      <c r="MB115" s="52"/>
      <c r="MC115" s="52"/>
      <c r="MD115" s="52"/>
      <c r="ME115" s="28"/>
      <c r="MF115" s="28"/>
      <c r="MG115" s="28"/>
      <c r="MH115" s="52"/>
      <c r="MI115" s="28"/>
      <c r="MJ115" s="28"/>
      <c r="MK115" s="28"/>
      <c r="ML115" s="28"/>
      <c r="MM115" s="52"/>
      <c r="MN115" s="51"/>
      <c r="MO115" s="51"/>
      <c r="MP115" s="51"/>
      <c r="MQ115" s="47"/>
      <c r="MR115" s="52"/>
      <c r="MS115" s="52"/>
      <c r="MT115" s="52"/>
      <c r="MU115" s="28"/>
      <c r="MV115" s="28"/>
      <c r="MW115" s="28"/>
      <c r="MX115" s="52"/>
      <c r="MY115" s="28"/>
      <c r="MZ115" s="28"/>
      <c r="NA115" s="28"/>
      <c r="NB115" s="28"/>
      <c r="NC115" s="52"/>
      <c r="ND115" s="51"/>
      <c r="NE115" s="51"/>
      <c r="NF115" s="51"/>
      <c r="NG115" s="47"/>
      <c r="NH115" s="52"/>
      <c r="NI115" s="52"/>
      <c r="NJ115" s="52"/>
      <c r="NK115" s="28"/>
      <c r="NL115" s="28"/>
      <c r="NM115" s="28"/>
      <c r="NN115" s="52"/>
      <c r="NO115" s="28"/>
      <c r="NP115" s="28"/>
      <c r="NQ115" s="28"/>
      <c r="NR115" s="28"/>
      <c r="NS115" s="52"/>
      <c r="NT115" s="51"/>
      <c r="NU115" s="51"/>
      <c r="NV115" s="51"/>
      <c r="NW115" s="47"/>
      <c r="NX115" s="52"/>
      <c r="NY115" s="52"/>
      <c r="NZ115" s="52"/>
      <c r="OA115" s="28"/>
      <c r="OB115" s="28"/>
      <c r="OC115" s="28"/>
      <c r="OD115" s="52"/>
      <c r="OE115" s="28"/>
      <c r="OF115" s="28"/>
      <c r="OG115" s="28"/>
      <c r="OH115" s="28"/>
      <c r="OI115" s="52"/>
      <c r="OJ115" s="51"/>
      <c r="OK115" s="51"/>
      <c r="OL115" s="51"/>
      <c r="OM115" s="47"/>
      <c r="ON115" s="52"/>
      <c r="OO115" s="52"/>
      <c r="OP115" s="52"/>
      <c r="OQ115" s="28"/>
      <c r="OR115" s="28"/>
      <c r="OS115" s="28"/>
      <c r="OT115" s="52"/>
      <c r="OU115" s="28"/>
      <c r="OV115" s="28"/>
      <c r="OW115" s="28"/>
      <c r="OX115" s="28"/>
      <c r="OY115" s="52"/>
      <c r="OZ115" s="51"/>
      <c r="PA115" s="51"/>
      <c r="PB115" s="51"/>
      <c r="PC115" s="47"/>
      <c r="PD115" s="52"/>
      <c r="PE115" s="52"/>
      <c r="PF115" s="52"/>
      <c r="PG115" s="28"/>
      <c r="PH115" s="28"/>
      <c r="PI115" s="28"/>
      <c r="PJ115" s="52"/>
      <c r="PK115" s="28"/>
      <c r="PL115" s="28"/>
      <c r="PM115" s="28"/>
      <c r="PN115" s="28"/>
      <c r="PO115" s="52"/>
      <c r="PP115" s="51"/>
      <c r="PQ115" s="51"/>
      <c r="PR115" s="51"/>
      <c r="PS115" s="47"/>
      <c r="PT115" s="52"/>
      <c r="PU115" s="52"/>
      <c r="PV115" s="52"/>
      <c r="PW115" s="28"/>
      <c r="PX115" s="28"/>
      <c r="PY115" s="28"/>
      <c r="PZ115" s="52"/>
      <c r="QA115" s="28"/>
      <c r="QB115" s="28"/>
      <c r="QC115" s="28"/>
      <c r="QD115" s="28"/>
      <c r="QE115" s="52"/>
      <c r="QF115" s="51"/>
      <c r="QG115" s="51"/>
      <c r="QH115" s="51"/>
      <c r="QI115" s="47"/>
      <c r="QJ115" s="52"/>
      <c r="QK115" s="52"/>
      <c r="QL115" s="52"/>
      <c r="QM115" s="28"/>
      <c r="QN115" s="28"/>
      <c r="QO115" s="28"/>
      <c r="QP115" s="52"/>
      <c r="QQ115" s="28"/>
      <c r="QR115" s="28"/>
      <c r="QS115" s="28"/>
      <c r="QT115" s="28"/>
      <c r="QU115" s="52"/>
      <c r="QV115" s="51"/>
      <c r="QW115" s="51"/>
      <c r="QX115" s="51"/>
      <c r="QY115" s="47"/>
      <c r="QZ115" s="52"/>
      <c r="RA115" s="52"/>
      <c r="RB115" s="52"/>
      <c r="RC115" s="28"/>
      <c r="RD115" s="28"/>
      <c r="RE115" s="28"/>
      <c r="RF115" s="52"/>
      <c r="RG115" s="28"/>
      <c r="RH115" s="28"/>
      <c r="RI115" s="28"/>
      <c r="RJ115" s="28"/>
      <c r="RK115" s="52"/>
      <c r="RL115" s="51"/>
      <c r="RM115" s="51"/>
      <c r="RN115" s="51"/>
      <c r="RO115" s="47"/>
      <c r="RP115" s="52"/>
      <c r="RQ115" s="52"/>
      <c r="RR115" s="52"/>
      <c r="RS115" s="28"/>
      <c r="RT115" s="28"/>
      <c r="RU115" s="28"/>
      <c r="RV115" s="52"/>
      <c r="RW115" s="28"/>
      <c r="RX115" s="28"/>
      <c r="RY115" s="28"/>
      <c r="RZ115" s="28"/>
      <c r="SA115" s="52"/>
      <c r="SB115" s="51"/>
      <c r="SC115" s="51"/>
      <c r="SD115" s="51"/>
      <c r="SE115" s="47"/>
      <c r="SF115" s="52"/>
      <c r="SG115" s="52"/>
      <c r="SH115" s="52"/>
      <c r="SI115" s="28"/>
      <c r="SJ115" s="28"/>
      <c r="SK115" s="28"/>
      <c r="SL115" s="52"/>
      <c r="SM115" s="28"/>
      <c r="SN115" s="28"/>
      <c r="SO115" s="28"/>
      <c r="SP115" s="28"/>
      <c r="SQ115" s="52"/>
      <c r="SR115" s="51"/>
      <c r="SS115" s="51"/>
      <c r="ST115" s="51"/>
      <c r="SU115" s="47"/>
      <c r="SV115" s="52"/>
      <c r="SW115" s="52"/>
      <c r="SX115" s="52"/>
      <c r="SY115" s="28"/>
      <c r="SZ115" s="28"/>
      <c r="TA115" s="28"/>
      <c r="TB115" s="52"/>
      <c r="TC115" s="28"/>
      <c r="TD115" s="28"/>
      <c r="TE115" s="28"/>
      <c r="TF115" s="28"/>
      <c r="TG115" s="52"/>
      <c r="TH115" s="51"/>
      <c r="TI115" s="51"/>
      <c r="TJ115" s="51"/>
      <c r="TK115" s="47"/>
      <c r="TL115" s="52"/>
      <c r="TM115" s="52"/>
      <c r="TN115" s="52"/>
      <c r="TO115" s="28"/>
      <c r="TP115" s="28"/>
      <c r="TQ115" s="28"/>
      <c r="TR115" s="52"/>
      <c r="TS115" s="28"/>
      <c r="TT115" s="28"/>
      <c r="TU115" s="28"/>
      <c r="TV115" s="28"/>
      <c r="TW115" s="52"/>
      <c r="TX115" s="51"/>
      <c r="TY115" s="51"/>
      <c r="TZ115" s="51"/>
      <c r="UA115" s="47"/>
      <c r="UB115" s="52"/>
      <c r="UC115" s="52"/>
      <c r="UD115" s="52"/>
      <c r="UE115" s="28"/>
      <c r="UF115" s="28"/>
      <c r="UG115" s="28"/>
      <c r="UH115" s="52"/>
      <c r="UI115" s="28"/>
      <c r="UJ115" s="28"/>
      <c r="UK115" s="28"/>
      <c r="UL115" s="28"/>
      <c r="UM115" s="52"/>
      <c r="UN115" s="51"/>
      <c r="UO115" s="51"/>
      <c r="UP115" s="51"/>
      <c r="UQ115" s="47"/>
      <c r="UR115" s="52"/>
      <c r="US115" s="52"/>
      <c r="UT115" s="52"/>
      <c r="UU115" s="28"/>
      <c r="UV115" s="28"/>
      <c r="UW115" s="28"/>
      <c r="UX115" s="52"/>
      <c r="UY115" s="28"/>
      <c r="UZ115" s="28"/>
      <c r="VA115" s="28"/>
      <c r="VB115" s="28"/>
      <c r="VC115" s="52"/>
      <c r="VD115" s="51"/>
      <c r="VE115" s="51"/>
      <c r="VF115" s="51"/>
      <c r="VG115" s="47"/>
      <c r="VH115" s="52"/>
      <c r="VI115" s="52"/>
      <c r="VJ115" s="52"/>
      <c r="VK115" s="28"/>
      <c r="VL115" s="28"/>
      <c r="VM115" s="28"/>
      <c r="VN115" s="52"/>
      <c r="VO115" s="28"/>
      <c r="VP115" s="28"/>
      <c r="VQ115" s="28"/>
      <c r="VR115" s="28"/>
      <c r="VS115" s="52"/>
      <c r="VT115" s="51"/>
      <c r="VU115" s="51"/>
      <c r="VV115" s="51"/>
      <c r="VW115" s="47"/>
      <c r="VX115" s="52"/>
      <c r="VY115" s="52"/>
      <c r="VZ115" s="52"/>
      <c r="WA115" s="28"/>
      <c r="WB115" s="28"/>
      <c r="WC115" s="28"/>
      <c r="WD115" s="52"/>
      <c r="WE115" s="28"/>
      <c r="WF115" s="28"/>
      <c r="WG115" s="28"/>
      <c r="WH115" s="28"/>
      <c r="WI115" s="52"/>
      <c r="WJ115" s="51"/>
      <c r="WK115" s="51"/>
      <c r="WL115" s="51"/>
      <c r="WM115" s="47"/>
      <c r="WN115" s="52"/>
      <c r="WO115" s="52"/>
      <c r="WP115" s="52"/>
      <c r="WQ115" s="28"/>
      <c r="WR115" s="28"/>
      <c r="WS115" s="28"/>
      <c r="WT115" s="52"/>
      <c r="WU115" s="28"/>
      <c r="WV115" s="28"/>
      <c r="WW115" s="28"/>
      <c r="WX115" s="28"/>
      <c r="WY115" s="52"/>
      <c r="WZ115" s="51"/>
      <c r="XA115" s="51"/>
      <c r="XB115" s="51"/>
      <c r="XC115" s="47"/>
      <c r="XD115" s="52"/>
      <c r="XE115" s="52"/>
      <c r="XF115" s="52"/>
      <c r="XG115" s="28"/>
      <c r="XH115" s="28"/>
      <c r="XI115" s="28"/>
      <c r="XJ115" s="52"/>
      <c r="XK115" s="28"/>
      <c r="XL115" s="28"/>
      <c r="XM115" s="28"/>
      <c r="XN115" s="28"/>
      <c r="XO115" s="52"/>
      <c r="XP115" s="51"/>
      <c r="XQ115" s="51"/>
      <c r="XR115" s="51"/>
      <c r="XS115" s="47"/>
      <c r="XT115" s="52"/>
      <c r="XU115" s="52"/>
      <c r="XV115" s="52"/>
      <c r="XW115" s="28"/>
      <c r="XX115" s="28"/>
      <c r="XY115" s="28"/>
      <c r="XZ115" s="52"/>
      <c r="YA115" s="28"/>
      <c r="YB115" s="28"/>
      <c r="YC115" s="28"/>
      <c r="YD115" s="28"/>
      <c r="YE115" s="52"/>
      <c r="YF115" s="51"/>
      <c r="YG115" s="51"/>
      <c r="YH115" s="51"/>
      <c r="YI115" s="47"/>
      <c r="YJ115" s="52"/>
      <c r="YK115" s="52"/>
      <c r="YL115" s="52"/>
      <c r="YM115" s="28"/>
      <c r="YN115" s="28"/>
      <c r="YO115" s="28"/>
      <c r="YP115" s="52"/>
      <c r="YQ115" s="28"/>
      <c r="YR115" s="28"/>
      <c r="YS115" s="28"/>
      <c r="YT115" s="28"/>
      <c r="YU115" s="52"/>
      <c r="YV115" s="51"/>
      <c r="YW115" s="51"/>
      <c r="YX115" s="51"/>
      <c r="YY115" s="47"/>
      <c r="YZ115" s="52"/>
      <c r="ZA115" s="52"/>
      <c r="ZB115" s="52"/>
      <c r="ZC115" s="28"/>
      <c r="ZD115" s="28"/>
      <c r="ZE115" s="28"/>
      <c r="ZF115" s="52"/>
      <c r="ZG115" s="28"/>
      <c r="ZH115" s="28"/>
      <c r="ZI115" s="28"/>
      <c r="ZJ115" s="28"/>
      <c r="ZK115" s="52"/>
      <c r="ZL115" s="51"/>
      <c r="ZM115" s="51"/>
      <c r="ZN115" s="51"/>
      <c r="ZO115" s="47"/>
      <c r="ZP115" s="52"/>
      <c r="ZQ115" s="52"/>
      <c r="ZR115" s="52"/>
      <c r="ZS115" s="28"/>
      <c r="ZT115" s="28"/>
      <c r="ZU115" s="28"/>
      <c r="ZV115" s="52"/>
      <c r="ZW115" s="28"/>
      <c r="ZX115" s="28"/>
      <c r="ZY115" s="28"/>
      <c r="ZZ115" s="28"/>
      <c r="AAA115" s="52"/>
      <c r="AAB115" s="51"/>
      <c r="AAC115" s="51"/>
      <c r="AAD115" s="51"/>
      <c r="AAE115" s="47"/>
      <c r="AAF115" s="52"/>
      <c r="AAG115" s="52"/>
      <c r="AAH115" s="52"/>
      <c r="AAI115" s="28"/>
      <c r="AAJ115" s="28"/>
      <c r="AAK115" s="28"/>
      <c r="AAL115" s="52"/>
      <c r="AAM115" s="28"/>
      <c r="AAN115" s="28"/>
      <c r="AAO115" s="28"/>
      <c r="AAP115" s="28"/>
      <c r="AAQ115" s="52"/>
      <c r="AAR115" s="51"/>
      <c r="AAS115" s="51"/>
      <c r="AAT115" s="51"/>
      <c r="AAU115" s="47"/>
      <c r="AAV115" s="52"/>
      <c r="AAW115" s="52"/>
      <c r="AAX115" s="52"/>
      <c r="AAY115" s="28"/>
      <c r="AAZ115" s="28"/>
      <c r="ABA115" s="28"/>
      <c r="ABB115" s="52"/>
      <c r="ABC115" s="28"/>
      <c r="ABD115" s="28"/>
      <c r="ABE115" s="28"/>
      <c r="ABF115" s="28"/>
      <c r="ABG115" s="52"/>
      <c r="ABH115" s="51"/>
      <c r="ABI115" s="51"/>
      <c r="ABJ115" s="51"/>
      <c r="ABK115" s="47"/>
      <c r="ABL115" s="52"/>
      <c r="ABM115" s="52"/>
      <c r="ABN115" s="52"/>
      <c r="ABO115" s="28"/>
      <c r="ABP115" s="28"/>
      <c r="ABQ115" s="28"/>
      <c r="ABR115" s="52"/>
      <c r="ABS115" s="28"/>
      <c r="ABT115" s="28"/>
      <c r="ABU115" s="28"/>
      <c r="ABV115" s="28"/>
      <c r="ABW115" s="52"/>
      <c r="ABX115" s="51"/>
      <c r="ABY115" s="51"/>
      <c r="ABZ115" s="51"/>
      <c r="ACA115" s="47"/>
      <c r="ACB115" s="52"/>
      <c r="ACC115" s="52"/>
      <c r="ACD115" s="52"/>
      <c r="ACE115" s="28"/>
      <c r="ACF115" s="28"/>
      <c r="ACG115" s="28"/>
      <c r="ACH115" s="52"/>
      <c r="ACI115" s="28"/>
      <c r="ACJ115" s="28"/>
      <c r="ACK115" s="28"/>
      <c r="ACL115" s="28"/>
      <c r="ACM115" s="52"/>
      <c r="ACN115" s="51"/>
      <c r="ACO115" s="51"/>
      <c r="ACP115" s="51"/>
      <c r="ACQ115" s="47"/>
      <c r="ACR115" s="52"/>
      <c r="ACS115" s="52"/>
      <c r="ACT115" s="52"/>
      <c r="ACU115" s="28"/>
      <c r="ACV115" s="28"/>
      <c r="ACW115" s="28"/>
      <c r="ACX115" s="52"/>
      <c r="ACY115" s="28"/>
      <c r="ACZ115" s="28"/>
      <c r="ADA115" s="28"/>
      <c r="ADB115" s="28"/>
      <c r="ADC115" s="52"/>
      <c r="ADD115" s="51"/>
      <c r="ADE115" s="51"/>
      <c r="ADF115" s="51"/>
      <c r="ADG115" s="47"/>
      <c r="ADH115" s="52"/>
      <c r="ADI115" s="52"/>
      <c r="ADJ115" s="52"/>
      <c r="ADK115" s="28"/>
      <c r="ADL115" s="28"/>
      <c r="ADM115" s="28"/>
      <c r="ADN115" s="52"/>
      <c r="ADO115" s="28"/>
      <c r="ADP115" s="28"/>
      <c r="ADQ115" s="28"/>
      <c r="ADR115" s="28"/>
      <c r="ADS115" s="52"/>
      <c r="ADT115" s="51"/>
      <c r="ADU115" s="51"/>
      <c r="ADV115" s="51"/>
      <c r="ADW115" s="47"/>
      <c r="ADX115" s="52"/>
      <c r="ADY115" s="52"/>
      <c r="ADZ115" s="52"/>
      <c r="AEA115" s="28"/>
      <c r="AEB115" s="28"/>
      <c r="AEC115" s="28"/>
      <c r="AED115" s="52"/>
      <c r="AEE115" s="28"/>
      <c r="AEF115" s="28"/>
      <c r="AEG115" s="28"/>
      <c r="AEH115" s="28"/>
      <c r="AEI115" s="52"/>
      <c r="AEJ115" s="51"/>
      <c r="AEK115" s="51"/>
      <c r="AEL115" s="51"/>
      <c r="AEM115" s="47"/>
      <c r="AEN115" s="52"/>
      <c r="AEO115" s="52"/>
      <c r="AEP115" s="52"/>
      <c r="AEQ115" s="28"/>
      <c r="AER115" s="28"/>
      <c r="AES115" s="28"/>
      <c r="AET115" s="52"/>
      <c r="AEU115" s="28"/>
      <c r="AEV115" s="28"/>
      <c r="AEW115" s="28"/>
      <c r="AEX115" s="28"/>
      <c r="AEY115" s="52"/>
      <c r="AEZ115" s="51"/>
      <c r="AFA115" s="51"/>
      <c r="AFB115" s="51"/>
      <c r="AFC115" s="47"/>
      <c r="AFD115" s="52"/>
      <c r="AFE115" s="52"/>
      <c r="AFF115" s="52"/>
      <c r="AFG115" s="28"/>
      <c r="AFH115" s="28"/>
      <c r="AFI115" s="28"/>
      <c r="AFJ115" s="52"/>
      <c r="AFK115" s="28"/>
      <c r="AFL115" s="28"/>
      <c r="AFM115" s="28"/>
      <c r="AFN115" s="28"/>
      <c r="AFO115" s="52"/>
      <c r="AFP115" s="51"/>
      <c r="AFQ115" s="51"/>
      <c r="AFR115" s="51"/>
      <c r="AFS115" s="47"/>
      <c r="AFT115" s="52"/>
      <c r="AFU115" s="52"/>
      <c r="AFV115" s="52"/>
      <c r="AFW115" s="28"/>
      <c r="AFX115" s="28"/>
      <c r="AFY115" s="28"/>
      <c r="AFZ115" s="52"/>
      <c r="AGA115" s="28"/>
      <c r="AGB115" s="28"/>
      <c r="AGC115" s="28"/>
      <c r="AGD115" s="28"/>
      <c r="AGE115" s="52"/>
      <c r="AGF115" s="51"/>
      <c r="AGG115" s="51"/>
      <c r="AGH115" s="51"/>
      <c r="AGI115" s="47"/>
      <c r="AGJ115" s="52"/>
      <c r="AGK115" s="52"/>
      <c r="AGL115" s="52"/>
      <c r="AGM115" s="28"/>
      <c r="AGN115" s="28"/>
      <c r="AGO115" s="28"/>
      <c r="AGP115" s="52"/>
      <c r="AGQ115" s="28"/>
      <c r="AGR115" s="28"/>
      <c r="AGS115" s="28"/>
      <c r="AGT115" s="28"/>
      <c r="AGU115" s="52"/>
      <c r="AGV115" s="51"/>
      <c r="AGW115" s="51"/>
      <c r="AGX115" s="51"/>
      <c r="AGY115" s="47"/>
      <c r="AGZ115" s="52"/>
      <c r="AHA115" s="52"/>
      <c r="AHB115" s="52"/>
      <c r="AHC115" s="28"/>
      <c r="AHD115" s="28"/>
      <c r="AHE115" s="28"/>
      <c r="AHF115" s="52"/>
      <c r="AHG115" s="28"/>
      <c r="AHH115" s="28"/>
      <c r="AHI115" s="28"/>
      <c r="AHJ115" s="28"/>
      <c r="AHK115" s="52"/>
      <c r="AHL115" s="51"/>
      <c r="AHM115" s="51"/>
      <c r="AHN115" s="51"/>
      <c r="AHO115" s="47"/>
      <c r="AHP115" s="52"/>
      <c r="AHQ115" s="52"/>
      <c r="AHR115" s="52"/>
      <c r="AHS115" s="28"/>
      <c r="AHT115" s="28"/>
      <c r="AHU115" s="28"/>
      <c r="AHV115" s="52"/>
      <c r="AHW115" s="28"/>
      <c r="AHX115" s="28"/>
      <c r="AHY115" s="28"/>
      <c r="AHZ115" s="28"/>
      <c r="AIA115" s="52"/>
      <c r="AIB115" s="51"/>
      <c r="AIC115" s="51"/>
      <c r="AID115" s="51"/>
      <c r="AIE115" s="47"/>
      <c r="AIF115" s="52"/>
      <c r="AIG115" s="52"/>
      <c r="AIH115" s="52"/>
      <c r="AII115" s="28"/>
      <c r="AIJ115" s="28"/>
      <c r="AIK115" s="28"/>
      <c r="AIL115" s="52"/>
      <c r="AIM115" s="28"/>
      <c r="AIN115" s="28"/>
      <c r="AIO115" s="28"/>
      <c r="AIP115" s="28"/>
      <c r="AIQ115" s="52"/>
      <c r="AIR115" s="51"/>
      <c r="AIS115" s="51"/>
      <c r="AIT115" s="51"/>
      <c r="AIU115" s="47"/>
      <c r="AIV115" s="52"/>
      <c r="AIW115" s="52"/>
      <c r="AIX115" s="52"/>
      <c r="AIY115" s="28"/>
      <c r="AIZ115" s="28"/>
      <c r="AJA115" s="28"/>
      <c r="AJB115" s="52"/>
      <c r="AJC115" s="28"/>
      <c r="AJD115" s="28"/>
      <c r="AJE115" s="28"/>
      <c r="AJF115" s="28"/>
      <c r="AJG115" s="52"/>
      <c r="AJH115" s="51"/>
      <c r="AJI115" s="51"/>
      <c r="AJJ115" s="51"/>
      <c r="AJK115" s="47"/>
      <c r="AJL115" s="52"/>
      <c r="AJM115" s="52"/>
      <c r="AJN115" s="52"/>
      <c r="AJO115" s="28"/>
      <c r="AJP115" s="28"/>
      <c r="AJQ115" s="28"/>
      <c r="AJR115" s="52"/>
      <c r="AJS115" s="28"/>
      <c r="AJT115" s="28"/>
      <c r="AJU115" s="28"/>
      <c r="AJV115" s="28"/>
      <c r="AJW115" s="52"/>
      <c r="AJX115" s="51"/>
      <c r="AJY115" s="51"/>
      <c r="AJZ115" s="51"/>
      <c r="AKA115" s="47"/>
      <c r="AKB115" s="52"/>
      <c r="AKC115" s="52"/>
      <c r="AKD115" s="52"/>
      <c r="AKE115" s="28"/>
      <c r="AKF115" s="28"/>
      <c r="AKG115" s="28"/>
      <c r="AKH115" s="52"/>
      <c r="AKI115" s="28"/>
      <c r="AKJ115" s="28"/>
      <c r="AKK115" s="28"/>
      <c r="AKL115" s="28"/>
      <c r="AKM115" s="52"/>
      <c r="AKN115" s="51"/>
      <c r="AKO115" s="51"/>
      <c r="AKP115" s="51"/>
      <c r="AKQ115" s="47"/>
      <c r="AKR115" s="52"/>
      <c r="AKS115" s="52"/>
      <c r="AKT115" s="52"/>
      <c r="AKU115" s="28"/>
      <c r="AKV115" s="28"/>
      <c r="AKW115" s="28"/>
      <c r="AKX115" s="52"/>
      <c r="AKY115" s="28"/>
      <c r="AKZ115" s="28"/>
      <c r="ALA115" s="28"/>
      <c r="ALB115" s="28"/>
      <c r="ALC115" s="52"/>
      <c r="ALD115" s="51"/>
      <c r="ALE115" s="51"/>
      <c r="ALF115" s="51"/>
      <c r="ALG115" s="47"/>
      <c r="ALH115" s="52"/>
      <c r="ALI115" s="52"/>
      <c r="ALJ115" s="52"/>
      <c r="ALK115" s="28"/>
      <c r="ALL115" s="28"/>
      <c r="ALM115" s="28"/>
      <c r="ALN115" s="52"/>
      <c r="ALO115" s="28"/>
      <c r="ALP115" s="28"/>
      <c r="ALQ115" s="28"/>
      <c r="ALR115" s="28"/>
      <c r="ALS115" s="52"/>
      <c r="ALT115" s="51"/>
      <c r="ALU115" s="51"/>
      <c r="ALV115" s="51"/>
      <c r="ALW115" s="47"/>
      <c r="ALX115" s="52"/>
      <c r="ALY115" s="52"/>
      <c r="ALZ115" s="52"/>
      <c r="AMA115" s="28"/>
      <c r="AMB115" s="28"/>
      <c r="AMC115" s="28"/>
      <c r="AMD115" s="52"/>
      <c r="AME115" s="28"/>
      <c r="AMF115" s="28"/>
      <c r="AMG115" s="28"/>
      <c r="AMH115" s="28"/>
      <c r="AMI115" s="52"/>
      <c r="AMJ115" s="51"/>
      <c r="AMK115" s="51"/>
      <c r="AML115" s="51"/>
      <c r="AMM115" s="47"/>
      <c r="AMN115" s="52"/>
      <c r="AMO115" s="52"/>
      <c r="AMP115" s="52"/>
      <c r="AMQ115" s="28"/>
      <c r="AMR115" s="28"/>
      <c r="AMS115" s="28"/>
      <c r="AMT115" s="52"/>
      <c r="AMU115" s="28"/>
      <c r="AMV115" s="28"/>
      <c r="AMW115" s="28"/>
      <c r="AMX115" s="28"/>
      <c r="AMY115" s="52"/>
      <c r="AMZ115" s="51"/>
      <c r="ANA115" s="51"/>
      <c r="ANB115" s="51"/>
      <c r="ANC115" s="47"/>
      <c r="AND115" s="52"/>
      <c r="ANE115" s="52"/>
      <c r="ANF115" s="52"/>
      <c r="ANG115" s="28"/>
      <c r="ANH115" s="28"/>
      <c r="ANI115" s="28"/>
      <c r="ANJ115" s="52"/>
      <c r="ANK115" s="28"/>
      <c r="ANL115" s="28"/>
      <c r="ANM115" s="28"/>
      <c r="ANN115" s="28"/>
      <c r="ANO115" s="52"/>
      <c r="ANP115" s="51"/>
      <c r="ANQ115" s="51"/>
      <c r="ANR115" s="51"/>
      <c r="ANS115" s="47"/>
      <c r="ANT115" s="52"/>
      <c r="ANU115" s="52"/>
      <c r="ANV115" s="52"/>
      <c r="ANW115" s="28"/>
      <c r="ANX115" s="28"/>
      <c r="ANY115" s="28"/>
      <c r="ANZ115" s="52"/>
      <c r="AOA115" s="28"/>
      <c r="AOB115" s="28"/>
      <c r="AOC115" s="28"/>
      <c r="AOD115" s="28"/>
      <c r="AOE115" s="52"/>
      <c r="AOF115" s="51"/>
      <c r="AOG115" s="51"/>
      <c r="AOH115" s="51"/>
      <c r="AOI115" s="47"/>
      <c r="AOJ115" s="52"/>
      <c r="AOK115" s="52"/>
      <c r="AOL115" s="52"/>
      <c r="AOM115" s="28"/>
      <c r="AON115" s="28"/>
      <c r="AOO115" s="28"/>
      <c r="AOP115" s="52"/>
      <c r="AOQ115" s="28"/>
      <c r="AOR115" s="28"/>
      <c r="AOS115" s="28"/>
      <c r="AOT115" s="28"/>
      <c r="AOU115" s="52"/>
      <c r="AOV115" s="51"/>
      <c r="AOW115" s="51"/>
      <c r="AOX115" s="51"/>
      <c r="AOY115" s="47"/>
      <c r="AOZ115" s="52"/>
      <c r="APA115" s="52"/>
      <c r="APB115" s="52"/>
      <c r="APC115" s="28"/>
      <c r="APD115" s="28"/>
      <c r="APE115" s="28"/>
      <c r="APF115" s="52"/>
      <c r="APG115" s="28"/>
      <c r="APH115" s="28"/>
      <c r="API115" s="28"/>
      <c r="APJ115" s="28"/>
      <c r="APK115" s="52"/>
      <c r="APL115" s="51"/>
      <c r="APM115" s="51"/>
      <c r="APN115" s="51"/>
      <c r="APO115" s="47"/>
      <c r="APP115" s="52"/>
      <c r="APQ115" s="52"/>
      <c r="APR115" s="52"/>
      <c r="APS115" s="28"/>
      <c r="APT115" s="28"/>
      <c r="APU115" s="28"/>
      <c r="APV115" s="52"/>
      <c r="APW115" s="28"/>
      <c r="APX115" s="28"/>
      <c r="APY115" s="28"/>
      <c r="APZ115" s="28"/>
      <c r="AQA115" s="52"/>
      <c r="AQB115" s="51"/>
      <c r="AQC115" s="51"/>
      <c r="AQD115" s="51"/>
      <c r="AQE115" s="47"/>
      <c r="AQF115" s="52"/>
      <c r="AQG115" s="52"/>
      <c r="AQH115" s="52"/>
      <c r="AQI115" s="28"/>
      <c r="AQJ115" s="28"/>
      <c r="AQK115" s="28"/>
      <c r="AQL115" s="52"/>
      <c r="AQM115" s="28"/>
      <c r="AQN115" s="28"/>
      <c r="AQO115" s="28"/>
      <c r="AQP115" s="28"/>
      <c r="AQQ115" s="52"/>
      <c r="AQR115" s="51"/>
      <c r="AQS115" s="51"/>
      <c r="AQT115" s="51"/>
      <c r="AQU115" s="47"/>
      <c r="AQV115" s="52"/>
      <c r="AQW115" s="52"/>
      <c r="AQX115" s="52"/>
      <c r="AQY115" s="28"/>
      <c r="AQZ115" s="28"/>
      <c r="ARA115" s="28"/>
      <c r="ARB115" s="52"/>
      <c r="ARC115" s="28"/>
      <c r="ARD115" s="28"/>
      <c r="ARE115" s="28"/>
      <c r="ARF115" s="28"/>
      <c r="ARG115" s="52"/>
      <c r="ARH115" s="51"/>
      <c r="ARI115" s="51"/>
      <c r="ARJ115" s="51"/>
      <c r="ARK115" s="47"/>
      <c r="ARL115" s="52"/>
      <c r="ARM115" s="52"/>
      <c r="ARN115" s="52"/>
      <c r="ARO115" s="28"/>
      <c r="ARP115" s="28"/>
      <c r="ARQ115" s="28"/>
      <c r="ARR115" s="52"/>
      <c r="ARS115" s="28"/>
      <c r="ART115" s="28"/>
      <c r="ARU115" s="28"/>
      <c r="ARV115" s="28"/>
      <c r="ARW115" s="52"/>
      <c r="ARX115" s="51"/>
      <c r="ARY115" s="51"/>
      <c r="ARZ115" s="51"/>
      <c r="ASA115" s="47"/>
      <c r="ASB115" s="52"/>
      <c r="ASC115" s="52"/>
      <c r="ASD115" s="52"/>
      <c r="ASE115" s="28"/>
      <c r="ASF115" s="28"/>
      <c r="ASG115" s="28"/>
      <c r="ASH115" s="52"/>
      <c r="ASI115" s="28"/>
      <c r="ASJ115" s="28"/>
      <c r="ASK115" s="28"/>
      <c r="ASL115" s="28"/>
      <c r="ASM115" s="52"/>
      <c r="ASN115" s="51"/>
      <c r="ASO115" s="51"/>
      <c r="ASP115" s="51"/>
      <c r="ASQ115" s="47"/>
      <c r="ASR115" s="52"/>
      <c r="ASS115" s="52"/>
      <c r="AST115" s="52"/>
      <c r="ASU115" s="28"/>
      <c r="ASV115" s="28"/>
      <c r="ASW115" s="28"/>
      <c r="ASX115" s="52"/>
      <c r="ASY115" s="28"/>
      <c r="ASZ115" s="28"/>
      <c r="ATA115" s="28"/>
      <c r="ATB115" s="28"/>
      <c r="ATC115" s="52"/>
      <c r="ATD115" s="51"/>
      <c r="ATE115" s="51"/>
      <c r="ATF115" s="51"/>
      <c r="ATG115" s="47"/>
      <c r="ATH115" s="52"/>
      <c r="ATI115" s="52"/>
      <c r="ATJ115" s="52"/>
      <c r="ATK115" s="28"/>
      <c r="ATL115" s="28"/>
      <c r="ATM115" s="28"/>
      <c r="ATN115" s="52"/>
      <c r="ATO115" s="28"/>
      <c r="ATP115" s="28"/>
      <c r="ATQ115" s="28"/>
      <c r="ATR115" s="28"/>
      <c r="ATS115" s="52"/>
      <c r="ATT115" s="51"/>
      <c r="ATU115" s="51"/>
      <c r="ATV115" s="51"/>
      <c r="ATW115" s="47"/>
      <c r="ATX115" s="52"/>
      <c r="ATY115" s="52"/>
      <c r="ATZ115" s="52"/>
      <c r="AUA115" s="28"/>
      <c r="AUB115" s="28"/>
      <c r="AUC115" s="28"/>
      <c r="AUD115" s="52"/>
      <c r="AUE115" s="28"/>
      <c r="AUF115" s="28"/>
      <c r="AUG115" s="28"/>
      <c r="AUH115" s="28"/>
      <c r="AUI115" s="52"/>
      <c r="AUJ115" s="51"/>
      <c r="AUK115" s="51"/>
      <c r="AUL115" s="51"/>
      <c r="AUM115" s="47"/>
      <c r="AUN115" s="52"/>
      <c r="AUO115" s="52"/>
      <c r="AUP115" s="52"/>
      <c r="AUQ115" s="28"/>
      <c r="AUR115" s="28"/>
      <c r="AUS115" s="28"/>
      <c r="AUT115" s="52"/>
      <c r="AUU115" s="28"/>
      <c r="AUV115" s="28"/>
      <c r="AUW115" s="28"/>
      <c r="AUX115" s="28"/>
      <c r="AUY115" s="52"/>
      <c r="AUZ115" s="51"/>
      <c r="AVA115" s="51"/>
      <c r="AVB115" s="51"/>
      <c r="AVC115" s="47"/>
      <c r="AVD115" s="52"/>
      <c r="AVE115" s="52"/>
      <c r="AVF115" s="52"/>
      <c r="AVG115" s="28"/>
      <c r="AVH115" s="28"/>
      <c r="AVI115" s="28"/>
      <c r="AVJ115" s="52"/>
      <c r="AVK115" s="28"/>
      <c r="AVL115" s="28"/>
      <c r="AVM115" s="28"/>
      <c r="AVN115" s="28"/>
      <c r="AVO115" s="52"/>
      <c r="AVP115" s="51"/>
      <c r="AVQ115" s="51"/>
      <c r="AVR115" s="51"/>
      <c r="AVS115" s="47"/>
      <c r="AVT115" s="52"/>
      <c r="AVU115" s="52"/>
      <c r="AVV115" s="52"/>
      <c r="AVW115" s="28"/>
      <c r="AVX115" s="28"/>
      <c r="AVY115" s="28"/>
      <c r="AVZ115" s="52"/>
      <c r="AWA115" s="28"/>
      <c r="AWB115" s="28"/>
      <c r="AWC115" s="28"/>
      <c r="AWD115" s="28"/>
      <c r="AWE115" s="52"/>
      <c r="AWF115" s="51"/>
      <c r="AWG115" s="51"/>
      <c r="AWH115" s="51"/>
      <c r="AWI115" s="47"/>
      <c r="AWJ115" s="52"/>
      <c r="AWK115" s="52"/>
      <c r="AWL115" s="52"/>
      <c r="AWM115" s="28"/>
      <c r="AWN115" s="28"/>
      <c r="AWO115" s="28"/>
      <c r="AWP115" s="52"/>
      <c r="AWQ115" s="28"/>
      <c r="AWR115" s="28"/>
      <c r="AWS115" s="28"/>
      <c r="AWT115" s="28"/>
      <c r="AWU115" s="52"/>
      <c r="AWV115" s="51"/>
      <c r="AWW115" s="51"/>
      <c r="AWX115" s="51"/>
      <c r="AWY115" s="47"/>
      <c r="AWZ115" s="52"/>
      <c r="AXA115" s="52"/>
      <c r="AXB115" s="52"/>
      <c r="AXC115" s="28"/>
      <c r="AXD115" s="28"/>
      <c r="AXE115" s="28"/>
      <c r="AXF115" s="52"/>
      <c r="AXG115" s="28"/>
      <c r="AXH115" s="28"/>
      <c r="AXI115" s="28"/>
      <c r="AXJ115" s="28"/>
      <c r="AXK115" s="52"/>
      <c r="AXL115" s="51"/>
      <c r="AXM115" s="51"/>
      <c r="AXN115" s="51"/>
      <c r="AXO115" s="47"/>
      <c r="AXP115" s="52"/>
      <c r="AXQ115" s="52"/>
      <c r="AXR115" s="52"/>
      <c r="AXS115" s="28"/>
      <c r="AXT115" s="28"/>
      <c r="AXU115" s="28"/>
      <c r="AXV115" s="52"/>
      <c r="AXW115" s="28"/>
      <c r="AXX115" s="28"/>
      <c r="AXY115" s="28"/>
      <c r="AXZ115" s="28"/>
      <c r="AYA115" s="52"/>
      <c r="AYB115" s="51"/>
      <c r="AYC115" s="51"/>
      <c r="AYD115" s="51"/>
      <c r="AYE115" s="47"/>
      <c r="AYF115" s="52"/>
      <c r="AYG115" s="52"/>
      <c r="AYH115" s="52"/>
      <c r="AYI115" s="28"/>
      <c r="AYJ115" s="28"/>
      <c r="AYK115" s="28"/>
      <c r="AYL115" s="52"/>
      <c r="AYM115" s="28"/>
      <c r="AYN115" s="28"/>
      <c r="AYO115" s="28"/>
      <c r="AYP115" s="28"/>
      <c r="AYQ115" s="52"/>
      <c r="AYR115" s="51"/>
      <c r="AYS115" s="51"/>
      <c r="AYT115" s="51"/>
      <c r="AYU115" s="47"/>
      <c r="AYV115" s="52"/>
      <c r="AYW115" s="52"/>
      <c r="AYX115" s="52"/>
      <c r="AYY115" s="28"/>
      <c r="AYZ115" s="28"/>
      <c r="AZA115" s="28"/>
      <c r="AZB115" s="52"/>
      <c r="AZC115" s="28"/>
      <c r="AZD115" s="28"/>
      <c r="AZE115" s="28"/>
      <c r="AZF115" s="28"/>
      <c r="AZG115" s="52"/>
      <c r="AZH115" s="51"/>
      <c r="AZI115" s="51"/>
      <c r="AZJ115" s="51"/>
      <c r="AZK115" s="47"/>
      <c r="AZL115" s="52"/>
      <c r="AZM115" s="52"/>
      <c r="AZN115" s="52"/>
      <c r="AZO115" s="28"/>
      <c r="AZP115" s="28"/>
      <c r="AZQ115" s="28"/>
      <c r="AZR115" s="52"/>
      <c r="AZS115" s="28"/>
      <c r="AZT115" s="28"/>
      <c r="AZU115" s="28"/>
      <c r="AZV115" s="28"/>
      <c r="AZW115" s="52"/>
      <c r="AZX115" s="51"/>
      <c r="AZY115" s="51"/>
      <c r="AZZ115" s="51"/>
      <c r="BAA115" s="47"/>
      <c r="BAB115" s="52"/>
      <c r="BAC115" s="52"/>
      <c r="BAD115" s="52"/>
      <c r="BAE115" s="28"/>
      <c r="BAF115" s="28"/>
      <c r="BAG115" s="28"/>
      <c r="BAH115" s="52"/>
      <c r="BAI115" s="28"/>
      <c r="BAJ115" s="28"/>
      <c r="BAK115" s="28"/>
      <c r="BAL115" s="28"/>
      <c r="BAM115" s="52"/>
      <c r="BAN115" s="51"/>
      <c r="BAO115" s="51"/>
      <c r="BAP115" s="51"/>
      <c r="BAQ115" s="47"/>
      <c r="BAR115" s="52"/>
      <c r="BAS115" s="52"/>
      <c r="BAT115" s="52"/>
      <c r="BAU115" s="28"/>
      <c r="BAV115" s="28"/>
      <c r="BAW115" s="28"/>
      <c r="BAX115" s="52"/>
      <c r="BAY115" s="28"/>
      <c r="BAZ115" s="28"/>
      <c r="BBA115" s="28"/>
      <c r="BBB115" s="28"/>
      <c r="BBC115" s="52"/>
      <c r="BBD115" s="51"/>
      <c r="BBE115" s="51"/>
      <c r="BBF115" s="51"/>
      <c r="BBG115" s="47"/>
      <c r="BBH115" s="52"/>
      <c r="BBI115" s="52"/>
      <c r="BBJ115" s="52"/>
      <c r="BBK115" s="28"/>
      <c r="BBL115" s="28"/>
      <c r="BBM115" s="28"/>
      <c r="BBN115" s="52"/>
      <c r="BBO115" s="28"/>
      <c r="BBP115" s="28"/>
      <c r="BBQ115" s="28"/>
      <c r="BBR115" s="28"/>
      <c r="BBS115" s="52"/>
      <c r="BBT115" s="51"/>
      <c r="BBU115" s="51"/>
      <c r="BBV115" s="51"/>
      <c r="BBW115" s="47"/>
      <c r="BBX115" s="52"/>
      <c r="BBY115" s="52"/>
      <c r="BBZ115" s="52"/>
      <c r="BCA115" s="28"/>
      <c r="BCB115" s="28"/>
      <c r="BCC115" s="28"/>
      <c r="BCD115" s="52"/>
      <c r="BCE115" s="28"/>
      <c r="BCF115" s="28"/>
      <c r="BCG115" s="28"/>
      <c r="BCH115" s="28"/>
      <c r="BCI115" s="52"/>
      <c r="BCJ115" s="51"/>
      <c r="BCK115" s="51"/>
      <c r="BCL115" s="51"/>
      <c r="BCM115" s="47"/>
      <c r="BCN115" s="52"/>
      <c r="BCO115" s="52"/>
      <c r="BCP115" s="52"/>
      <c r="BCQ115" s="28"/>
      <c r="BCR115" s="28"/>
      <c r="BCS115" s="28"/>
      <c r="BCT115" s="52"/>
      <c r="BCU115" s="28"/>
      <c r="BCV115" s="28"/>
      <c r="BCW115" s="28"/>
      <c r="BCX115" s="28"/>
      <c r="BCY115" s="52"/>
      <c r="BCZ115" s="51"/>
      <c r="BDA115" s="51"/>
      <c r="BDB115" s="51"/>
      <c r="BDC115" s="47"/>
      <c r="BDD115" s="52"/>
      <c r="BDE115" s="52"/>
      <c r="BDF115" s="52"/>
      <c r="BDG115" s="28"/>
      <c r="BDH115" s="28"/>
      <c r="BDI115" s="28"/>
      <c r="BDJ115" s="52"/>
      <c r="BDK115" s="28"/>
      <c r="BDL115" s="28"/>
      <c r="BDM115" s="28"/>
      <c r="BDN115" s="28"/>
      <c r="BDO115" s="52"/>
      <c r="BDP115" s="51"/>
      <c r="BDQ115" s="51"/>
      <c r="BDR115" s="51"/>
      <c r="BDS115" s="47"/>
      <c r="BDT115" s="52"/>
      <c r="BDU115" s="52"/>
      <c r="BDV115" s="52"/>
      <c r="BDW115" s="28"/>
      <c r="BDX115" s="28"/>
      <c r="BDY115" s="28"/>
      <c r="BDZ115" s="52"/>
      <c r="BEA115" s="28"/>
      <c r="BEB115" s="28"/>
      <c r="BEC115" s="28"/>
      <c r="BED115" s="28"/>
      <c r="BEE115" s="52"/>
      <c r="BEF115" s="51"/>
      <c r="BEG115" s="51"/>
      <c r="BEH115" s="51"/>
      <c r="BEI115" s="47"/>
      <c r="BEJ115" s="52"/>
      <c r="BEK115" s="52"/>
      <c r="BEL115" s="52"/>
      <c r="BEM115" s="28"/>
      <c r="BEN115" s="28"/>
      <c r="BEO115" s="28"/>
      <c r="BEP115" s="52"/>
      <c r="BEQ115" s="28"/>
      <c r="BER115" s="28"/>
      <c r="BES115" s="28"/>
      <c r="BET115" s="28"/>
      <c r="BEU115" s="52"/>
      <c r="BEV115" s="51"/>
      <c r="BEW115" s="51"/>
      <c r="BEX115" s="51"/>
      <c r="BEY115" s="47"/>
      <c r="BEZ115" s="52"/>
      <c r="BFA115" s="52"/>
      <c r="BFB115" s="52"/>
      <c r="BFC115" s="28"/>
      <c r="BFD115" s="28"/>
      <c r="BFE115" s="28"/>
      <c r="BFF115" s="52"/>
      <c r="BFG115" s="28"/>
      <c r="BFH115" s="28"/>
      <c r="BFI115" s="28"/>
      <c r="BFJ115" s="28"/>
      <c r="BFK115" s="52"/>
      <c r="BFL115" s="51"/>
      <c r="BFM115" s="51"/>
      <c r="BFN115" s="51"/>
      <c r="BFO115" s="47"/>
      <c r="BFP115" s="52"/>
      <c r="BFQ115" s="52"/>
      <c r="BFR115" s="52"/>
      <c r="BFS115" s="28"/>
      <c r="BFT115" s="28"/>
      <c r="BFU115" s="28"/>
      <c r="BFV115" s="52"/>
      <c r="BFW115" s="28"/>
      <c r="BFX115" s="28"/>
      <c r="BFY115" s="28"/>
      <c r="BFZ115" s="28"/>
      <c r="BGA115" s="52"/>
      <c r="BGB115" s="51"/>
      <c r="BGC115" s="51"/>
      <c r="BGD115" s="51"/>
      <c r="BGE115" s="47"/>
      <c r="BGF115" s="52"/>
      <c r="BGG115" s="52"/>
      <c r="BGH115" s="52"/>
      <c r="BGI115" s="28"/>
      <c r="BGJ115" s="28"/>
      <c r="BGK115" s="28"/>
      <c r="BGL115" s="52"/>
      <c r="BGM115" s="28"/>
      <c r="BGN115" s="28"/>
      <c r="BGO115" s="28"/>
      <c r="BGP115" s="28"/>
      <c r="BGQ115" s="52"/>
      <c r="BGR115" s="51"/>
      <c r="BGS115" s="51"/>
      <c r="BGT115" s="51"/>
      <c r="BGU115" s="47"/>
      <c r="BGV115" s="52"/>
      <c r="BGW115" s="52"/>
      <c r="BGX115" s="52"/>
      <c r="BGY115" s="28"/>
      <c r="BGZ115" s="28"/>
      <c r="BHA115" s="28"/>
      <c r="BHB115" s="52"/>
      <c r="BHC115" s="28"/>
      <c r="BHD115" s="28"/>
      <c r="BHE115" s="28"/>
      <c r="BHF115" s="28"/>
      <c r="BHG115" s="52"/>
      <c r="BHH115" s="51"/>
      <c r="BHI115" s="51"/>
      <c r="BHJ115" s="51"/>
      <c r="BHK115" s="47"/>
      <c r="BHL115" s="52"/>
      <c r="BHM115" s="52"/>
      <c r="BHN115" s="52"/>
      <c r="BHO115" s="28"/>
      <c r="BHP115" s="28"/>
      <c r="BHQ115" s="28"/>
      <c r="BHR115" s="52"/>
      <c r="BHS115" s="28"/>
      <c r="BHT115" s="28"/>
      <c r="BHU115" s="28"/>
      <c r="BHV115" s="28"/>
      <c r="BHW115" s="52"/>
      <c r="BHX115" s="51"/>
      <c r="BHY115" s="51"/>
      <c r="BHZ115" s="51"/>
      <c r="BIA115" s="47"/>
      <c r="BIB115" s="52"/>
      <c r="BIC115" s="52"/>
      <c r="BID115" s="52"/>
      <c r="BIE115" s="28"/>
      <c r="BIF115" s="28"/>
      <c r="BIG115" s="28"/>
      <c r="BIH115" s="52"/>
      <c r="BII115" s="28"/>
      <c r="BIJ115" s="28"/>
      <c r="BIK115" s="28"/>
      <c r="BIL115" s="28"/>
      <c r="BIM115" s="52"/>
      <c r="BIN115" s="51"/>
      <c r="BIO115" s="51"/>
      <c r="BIP115" s="51"/>
      <c r="BIQ115" s="47"/>
      <c r="BIR115" s="52"/>
      <c r="BIS115" s="52"/>
      <c r="BIT115" s="52"/>
      <c r="BIU115" s="28"/>
      <c r="BIV115" s="28"/>
      <c r="BIW115" s="28"/>
      <c r="BIX115" s="52"/>
      <c r="BIY115" s="28"/>
      <c r="BIZ115" s="28"/>
      <c r="BJA115" s="28"/>
      <c r="BJB115" s="28"/>
      <c r="BJC115" s="52"/>
      <c r="BJD115" s="51"/>
      <c r="BJE115" s="51"/>
      <c r="BJF115" s="51"/>
      <c r="BJG115" s="47"/>
      <c r="BJH115" s="52"/>
      <c r="BJI115" s="52"/>
      <c r="BJJ115" s="52"/>
      <c r="BJK115" s="28"/>
      <c r="BJL115" s="28"/>
      <c r="BJM115" s="28"/>
      <c r="BJN115" s="52"/>
      <c r="BJO115" s="28"/>
      <c r="BJP115" s="28"/>
      <c r="BJQ115" s="28"/>
      <c r="BJR115" s="28"/>
      <c r="BJS115" s="52"/>
      <c r="BJT115" s="51"/>
      <c r="BJU115" s="51"/>
      <c r="BJV115" s="51"/>
      <c r="BJW115" s="47"/>
      <c r="BJX115" s="52"/>
      <c r="BJY115" s="52"/>
      <c r="BJZ115" s="52"/>
      <c r="BKA115" s="28"/>
      <c r="BKB115" s="28"/>
      <c r="BKC115" s="28"/>
      <c r="BKD115" s="52"/>
      <c r="BKE115" s="28"/>
      <c r="BKF115" s="28"/>
      <c r="BKG115" s="28"/>
      <c r="BKH115" s="28"/>
      <c r="BKI115" s="52"/>
      <c r="BKJ115" s="51"/>
      <c r="BKK115" s="51"/>
      <c r="BKL115" s="51"/>
      <c r="BKM115" s="47"/>
      <c r="BKN115" s="52"/>
      <c r="BKO115" s="52"/>
      <c r="BKP115" s="52"/>
      <c r="BKQ115" s="28"/>
      <c r="BKR115" s="28"/>
      <c r="BKS115" s="28"/>
      <c r="BKT115" s="52"/>
      <c r="BKU115" s="28"/>
      <c r="BKV115" s="28"/>
      <c r="BKW115" s="28"/>
      <c r="BKX115" s="28"/>
      <c r="BKY115" s="52"/>
      <c r="BKZ115" s="51"/>
      <c r="BLA115" s="51"/>
      <c r="BLB115" s="51"/>
      <c r="BLC115" s="47"/>
      <c r="BLD115" s="52"/>
      <c r="BLE115" s="52"/>
      <c r="BLF115" s="52"/>
      <c r="BLG115" s="28"/>
      <c r="BLH115" s="28"/>
      <c r="BLI115" s="28"/>
      <c r="BLJ115" s="52"/>
      <c r="BLK115" s="28"/>
      <c r="BLL115" s="28"/>
      <c r="BLM115" s="28"/>
      <c r="BLN115" s="28"/>
      <c r="BLO115" s="52"/>
      <c r="BLP115" s="51"/>
      <c r="BLQ115" s="51"/>
      <c r="BLR115" s="51"/>
      <c r="BLS115" s="47"/>
      <c r="BLT115" s="52"/>
      <c r="BLU115" s="52"/>
      <c r="BLV115" s="52"/>
      <c r="BLW115" s="28"/>
      <c r="BLX115" s="28"/>
      <c r="BLY115" s="28"/>
      <c r="BLZ115" s="52"/>
      <c r="BMA115" s="28"/>
      <c r="BMB115" s="28"/>
      <c r="BMC115" s="28"/>
      <c r="BMD115" s="28"/>
      <c r="BME115" s="52"/>
      <c r="BMF115" s="51"/>
      <c r="BMG115" s="51"/>
      <c r="BMH115" s="51"/>
      <c r="BMI115" s="47"/>
      <c r="BMJ115" s="52"/>
      <c r="BMK115" s="52"/>
      <c r="BML115" s="52"/>
      <c r="BMM115" s="28"/>
      <c r="BMN115" s="28"/>
      <c r="BMO115" s="28"/>
      <c r="BMP115" s="52"/>
      <c r="BMQ115" s="28"/>
      <c r="BMR115" s="28"/>
      <c r="BMS115" s="28"/>
      <c r="BMT115" s="28"/>
      <c r="BMU115" s="52"/>
      <c r="BMV115" s="51"/>
      <c r="BMW115" s="51"/>
      <c r="BMX115" s="51"/>
      <c r="BMY115" s="47"/>
      <c r="BMZ115" s="52"/>
      <c r="BNA115" s="52"/>
      <c r="BNB115" s="52"/>
      <c r="BNC115" s="28"/>
      <c r="BND115" s="28"/>
      <c r="BNE115" s="28"/>
      <c r="BNF115" s="52"/>
      <c r="BNG115" s="28"/>
      <c r="BNH115" s="28"/>
      <c r="BNI115" s="28"/>
      <c r="BNJ115" s="28"/>
      <c r="BNK115" s="52"/>
      <c r="BNL115" s="51"/>
      <c r="BNM115" s="51"/>
      <c r="BNN115" s="51"/>
      <c r="BNO115" s="47"/>
      <c r="BNP115" s="52"/>
      <c r="BNQ115" s="52"/>
      <c r="BNR115" s="52"/>
      <c r="BNS115" s="28"/>
      <c r="BNT115" s="28"/>
      <c r="BNU115" s="28"/>
      <c r="BNV115" s="52"/>
      <c r="BNW115" s="28"/>
      <c r="BNX115" s="28"/>
      <c r="BNY115" s="28"/>
      <c r="BNZ115" s="28"/>
      <c r="BOA115" s="52"/>
      <c r="BOB115" s="51"/>
      <c r="BOC115" s="51"/>
      <c r="BOD115" s="51"/>
      <c r="BOE115" s="47"/>
      <c r="BOF115" s="52"/>
      <c r="BOG115" s="52"/>
      <c r="BOH115" s="52"/>
      <c r="BOI115" s="28"/>
      <c r="BOJ115" s="28"/>
      <c r="BOK115" s="28"/>
      <c r="BOL115" s="52"/>
      <c r="BOM115" s="28"/>
      <c r="BON115" s="28"/>
      <c r="BOO115" s="28"/>
      <c r="BOP115" s="28"/>
      <c r="BOQ115" s="52"/>
      <c r="BOR115" s="51"/>
      <c r="BOS115" s="51"/>
      <c r="BOT115" s="51"/>
      <c r="BOU115" s="47"/>
      <c r="BOV115" s="52"/>
      <c r="BOW115" s="52"/>
      <c r="BOX115" s="52"/>
      <c r="BOY115" s="28"/>
      <c r="BOZ115" s="28"/>
      <c r="BPA115" s="28"/>
      <c r="BPB115" s="52"/>
      <c r="BPC115" s="28"/>
      <c r="BPD115" s="28"/>
      <c r="BPE115" s="28"/>
      <c r="BPF115" s="28"/>
      <c r="BPG115" s="52"/>
      <c r="BPH115" s="51"/>
      <c r="BPI115" s="51"/>
      <c r="BPJ115" s="51"/>
      <c r="BPK115" s="47"/>
      <c r="BPL115" s="52"/>
      <c r="BPM115" s="52"/>
      <c r="BPN115" s="52"/>
      <c r="BPO115" s="28"/>
      <c r="BPP115" s="28"/>
      <c r="BPQ115" s="28"/>
      <c r="BPR115" s="52"/>
      <c r="BPS115" s="28"/>
      <c r="BPT115" s="28"/>
      <c r="BPU115" s="28"/>
      <c r="BPV115" s="28"/>
      <c r="BPW115" s="52"/>
      <c r="BPX115" s="51"/>
      <c r="BPY115" s="51"/>
      <c r="BPZ115" s="51"/>
      <c r="BQA115" s="47"/>
      <c r="BQB115" s="52"/>
      <c r="BQC115" s="52"/>
      <c r="BQD115" s="52"/>
      <c r="BQE115" s="28"/>
      <c r="BQF115" s="28"/>
      <c r="BQG115" s="28"/>
      <c r="BQH115" s="52"/>
      <c r="BQI115" s="28"/>
      <c r="BQJ115" s="28"/>
      <c r="BQK115" s="28"/>
      <c r="BQL115" s="28"/>
      <c r="BQM115" s="52"/>
      <c r="BQN115" s="51"/>
      <c r="BQO115" s="51"/>
      <c r="BQP115" s="51"/>
      <c r="BQQ115" s="47"/>
      <c r="BQR115" s="52"/>
      <c r="BQS115" s="52"/>
      <c r="BQT115" s="52"/>
      <c r="BQU115" s="28"/>
      <c r="BQV115" s="28"/>
      <c r="BQW115" s="28"/>
      <c r="BQX115" s="52"/>
      <c r="BQY115" s="28"/>
      <c r="BQZ115" s="28"/>
      <c r="BRA115" s="28"/>
      <c r="BRB115" s="28"/>
      <c r="BRC115" s="52"/>
      <c r="BRD115" s="51"/>
      <c r="BRE115" s="51"/>
      <c r="BRF115" s="51"/>
      <c r="BRG115" s="47"/>
      <c r="BRH115" s="52"/>
      <c r="BRI115" s="52"/>
      <c r="BRJ115" s="52"/>
      <c r="BRK115" s="28"/>
      <c r="BRL115" s="28"/>
      <c r="BRM115" s="28"/>
      <c r="BRN115" s="52"/>
      <c r="BRO115" s="28"/>
      <c r="BRP115" s="28"/>
      <c r="BRQ115" s="28"/>
      <c r="BRR115" s="28"/>
      <c r="BRS115" s="52"/>
      <c r="BRT115" s="51"/>
      <c r="BRU115" s="51"/>
      <c r="BRV115" s="51"/>
      <c r="BRW115" s="47"/>
      <c r="BRX115" s="52"/>
      <c r="BRY115" s="52"/>
      <c r="BRZ115" s="52"/>
      <c r="BSA115" s="28"/>
      <c r="BSB115" s="28"/>
      <c r="BSC115" s="28"/>
      <c r="BSD115" s="52"/>
      <c r="BSE115" s="28"/>
      <c r="BSF115" s="28"/>
      <c r="BSG115" s="28"/>
      <c r="BSH115" s="28"/>
      <c r="BSI115" s="52"/>
      <c r="BSJ115" s="51"/>
      <c r="BSK115" s="51"/>
      <c r="BSL115" s="51"/>
      <c r="BSM115" s="47"/>
      <c r="BSN115" s="52"/>
      <c r="BSO115" s="52"/>
      <c r="BSP115" s="52"/>
      <c r="BSQ115" s="28"/>
      <c r="BSR115" s="28"/>
      <c r="BSS115" s="28"/>
      <c r="BST115" s="52"/>
      <c r="BSU115" s="28"/>
      <c r="BSV115" s="28"/>
      <c r="BSW115" s="28"/>
      <c r="BSX115" s="28"/>
      <c r="BSY115" s="52"/>
      <c r="BSZ115" s="51"/>
      <c r="BTA115" s="51"/>
      <c r="BTB115" s="51"/>
      <c r="BTC115" s="47"/>
      <c r="BTD115" s="52"/>
      <c r="BTE115" s="52"/>
      <c r="BTF115" s="52"/>
      <c r="BTG115" s="28"/>
      <c r="BTH115" s="28"/>
      <c r="BTI115" s="28"/>
      <c r="BTJ115" s="52"/>
      <c r="BTK115" s="28"/>
      <c r="BTL115" s="28"/>
      <c r="BTM115" s="28"/>
      <c r="BTN115" s="28"/>
      <c r="BTO115" s="52"/>
      <c r="BTP115" s="51"/>
      <c r="BTQ115" s="51"/>
      <c r="BTR115" s="51"/>
      <c r="BTS115" s="47"/>
      <c r="BTT115" s="52"/>
      <c r="BTU115" s="52"/>
      <c r="BTV115" s="52"/>
      <c r="BTW115" s="28"/>
      <c r="BTX115" s="28"/>
      <c r="BTY115" s="28"/>
      <c r="BTZ115" s="52"/>
      <c r="BUA115" s="28"/>
      <c r="BUB115" s="28"/>
      <c r="BUC115" s="28"/>
      <c r="BUD115" s="28"/>
      <c r="BUE115" s="52"/>
      <c r="BUF115" s="51"/>
      <c r="BUG115" s="51"/>
      <c r="BUH115" s="51"/>
      <c r="BUI115" s="47"/>
      <c r="BUJ115" s="52"/>
      <c r="BUK115" s="52"/>
      <c r="BUL115" s="52"/>
      <c r="BUM115" s="28"/>
      <c r="BUN115" s="28"/>
      <c r="BUO115" s="28"/>
      <c r="BUP115" s="52"/>
      <c r="BUQ115" s="28"/>
      <c r="BUR115" s="28"/>
      <c r="BUS115" s="28"/>
      <c r="BUT115" s="28"/>
      <c r="BUU115" s="52"/>
      <c r="BUV115" s="51"/>
      <c r="BUW115" s="51"/>
      <c r="BUX115" s="51"/>
      <c r="BUY115" s="47"/>
      <c r="BUZ115" s="52"/>
      <c r="BVA115" s="52"/>
      <c r="BVB115" s="52"/>
      <c r="BVC115" s="28"/>
      <c r="BVD115" s="28"/>
      <c r="BVE115" s="28"/>
      <c r="BVF115" s="52"/>
      <c r="BVG115" s="28"/>
      <c r="BVH115" s="28"/>
      <c r="BVI115" s="28"/>
      <c r="BVJ115" s="28"/>
      <c r="BVK115" s="52"/>
      <c r="BVL115" s="51"/>
      <c r="BVM115" s="51"/>
      <c r="BVN115" s="51"/>
      <c r="BVO115" s="47"/>
      <c r="BVP115" s="52"/>
      <c r="BVQ115" s="52"/>
      <c r="BVR115" s="52"/>
      <c r="BVS115" s="28"/>
      <c r="BVT115" s="28"/>
      <c r="BVU115" s="28"/>
      <c r="BVV115" s="52"/>
      <c r="BVW115" s="28"/>
      <c r="BVX115" s="28"/>
      <c r="BVY115" s="28"/>
      <c r="BVZ115" s="28"/>
      <c r="BWA115" s="52"/>
      <c r="BWB115" s="51"/>
      <c r="BWC115" s="51"/>
      <c r="BWD115" s="51"/>
      <c r="BWE115" s="47"/>
      <c r="BWF115" s="52"/>
      <c r="BWG115" s="52"/>
      <c r="BWH115" s="52"/>
      <c r="BWI115" s="28"/>
      <c r="BWJ115" s="28"/>
      <c r="BWK115" s="28"/>
      <c r="BWL115" s="52"/>
      <c r="BWM115" s="28"/>
      <c r="BWN115" s="28"/>
      <c r="BWO115" s="28"/>
      <c r="BWP115" s="28"/>
      <c r="BWQ115" s="52"/>
      <c r="BWR115" s="51"/>
      <c r="BWS115" s="51"/>
      <c r="BWT115" s="51"/>
      <c r="BWU115" s="47"/>
      <c r="BWV115" s="52"/>
      <c r="BWW115" s="52"/>
      <c r="BWX115" s="52"/>
      <c r="BWY115" s="28"/>
      <c r="BWZ115" s="28"/>
      <c r="BXA115" s="28"/>
      <c r="BXB115" s="52"/>
      <c r="BXC115" s="28"/>
      <c r="BXD115" s="28"/>
      <c r="BXE115" s="28"/>
      <c r="BXF115" s="28"/>
      <c r="BXG115" s="52"/>
      <c r="BXH115" s="51"/>
      <c r="BXI115" s="51"/>
      <c r="BXJ115" s="51"/>
      <c r="BXK115" s="47"/>
      <c r="BXL115" s="52"/>
      <c r="BXM115" s="52"/>
      <c r="BXN115" s="52"/>
      <c r="BXO115" s="28"/>
      <c r="BXP115" s="28"/>
      <c r="BXQ115" s="28"/>
      <c r="BXR115" s="52"/>
      <c r="BXS115" s="28"/>
      <c r="BXT115" s="28"/>
      <c r="BXU115" s="28"/>
      <c r="BXV115" s="28"/>
      <c r="BXW115" s="52"/>
      <c r="BXX115" s="51"/>
      <c r="BXY115" s="51"/>
      <c r="BXZ115" s="51"/>
      <c r="BYA115" s="47"/>
      <c r="BYB115" s="52"/>
      <c r="BYC115" s="52"/>
      <c r="BYD115" s="52"/>
      <c r="BYE115" s="28"/>
      <c r="BYF115" s="28"/>
      <c r="BYG115" s="28"/>
      <c r="BYH115" s="52"/>
      <c r="BYI115" s="28"/>
      <c r="BYJ115" s="28"/>
      <c r="BYK115" s="28"/>
      <c r="BYL115" s="28"/>
      <c r="BYM115" s="52"/>
      <c r="BYN115" s="51"/>
      <c r="BYO115" s="51"/>
      <c r="BYP115" s="51"/>
      <c r="BYQ115" s="47"/>
      <c r="BYR115" s="52"/>
      <c r="BYS115" s="52"/>
      <c r="BYT115" s="52"/>
      <c r="BYU115" s="28"/>
      <c r="BYV115" s="28"/>
      <c r="BYW115" s="28"/>
      <c r="BYX115" s="52"/>
      <c r="BYY115" s="28"/>
      <c r="BYZ115" s="28"/>
      <c r="BZA115" s="28"/>
      <c r="BZB115" s="28"/>
      <c r="BZC115" s="52"/>
      <c r="BZD115" s="51"/>
      <c r="BZE115" s="51"/>
      <c r="BZF115" s="51"/>
      <c r="BZG115" s="47"/>
      <c r="BZH115" s="52"/>
      <c r="BZI115" s="52"/>
      <c r="BZJ115" s="52"/>
      <c r="BZK115" s="28"/>
      <c r="BZL115" s="28"/>
      <c r="BZM115" s="28"/>
      <c r="BZN115" s="52"/>
      <c r="BZO115" s="28"/>
      <c r="BZP115" s="28"/>
      <c r="BZQ115" s="28"/>
      <c r="BZR115" s="28"/>
      <c r="BZS115" s="52"/>
      <c r="BZT115" s="51"/>
      <c r="BZU115" s="51"/>
      <c r="BZV115" s="51"/>
      <c r="BZW115" s="47"/>
      <c r="BZX115" s="52"/>
      <c r="BZY115" s="52"/>
      <c r="BZZ115" s="52"/>
      <c r="CAA115" s="28"/>
      <c r="CAB115" s="28"/>
      <c r="CAC115" s="28"/>
      <c r="CAD115" s="52"/>
      <c r="CAE115" s="28"/>
      <c r="CAF115" s="28"/>
      <c r="CAG115" s="28"/>
      <c r="CAH115" s="28"/>
      <c r="CAI115" s="52"/>
      <c r="CAJ115" s="51"/>
      <c r="CAK115" s="51"/>
      <c r="CAL115" s="51"/>
      <c r="CAM115" s="47"/>
      <c r="CAN115" s="52"/>
      <c r="CAO115" s="52"/>
      <c r="CAP115" s="52"/>
      <c r="CAQ115" s="28"/>
      <c r="CAR115" s="28"/>
      <c r="CAS115" s="28"/>
      <c r="CAT115" s="52"/>
      <c r="CAU115" s="28"/>
      <c r="CAV115" s="28"/>
      <c r="CAW115" s="28"/>
      <c r="CAX115" s="28"/>
      <c r="CAY115" s="52"/>
      <c r="CAZ115" s="51"/>
      <c r="CBA115" s="51"/>
      <c r="CBB115" s="51"/>
      <c r="CBC115" s="47"/>
      <c r="CBD115" s="52"/>
      <c r="CBE115" s="52"/>
      <c r="CBF115" s="52"/>
      <c r="CBG115" s="28"/>
      <c r="CBH115" s="28"/>
      <c r="CBI115" s="28"/>
      <c r="CBJ115" s="52"/>
      <c r="CBK115" s="28"/>
      <c r="CBL115" s="28"/>
      <c r="CBM115" s="28"/>
      <c r="CBN115" s="28"/>
      <c r="CBO115" s="52"/>
      <c r="CBP115" s="51"/>
      <c r="CBQ115" s="51"/>
      <c r="CBR115" s="51"/>
      <c r="CBS115" s="47"/>
      <c r="CBT115" s="52"/>
      <c r="CBU115" s="52"/>
      <c r="CBV115" s="52"/>
      <c r="CBW115" s="28"/>
      <c r="CBX115" s="28"/>
      <c r="CBY115" s="28"/>
      <c r="CBZ115" s="52"/>
      <c r="CCA115" s="28"/>
      <c r="CCB115" s="28"/>
      <c r="CCC115" s="28"/>
      <c r="CCD115" s="28"/>
      <c r="CCE115" s="52"/>
      <c r="CCF115" s="51"/>
      <c r="CCG115" s="51"/>
      <c r="CCH115" s="51"/>
      <c r="CCI115" s="47"/>
      <c r="CCJ115" s="52"/>
      <c r="CCK115" s="52"/>
      <c r="CCL115" s="52"/>
      <c r="CCM115" s="28"/>
      <c r="CCN115" s="28"/>
      <c r="CCO115" s="28"/>
      <c r="CCP115" s="52"/>
      <c r="CCQ115" s="28"/>
      <c r="CCR115" s="28"/>
      <c r="CCS115" s="28"/>
      <c r="CCT115" s="28"/>
      <c r="CCU115" s="52"/>
      <c r="CCV115" s="51"/>
      <c r="CCW115" s="51"/>
      <c r="CCX115" s="51"/>
      <c r="CCY115" s="47"/>
      <c r="CCZ115" s="52"/>
      <c r="CDA115" s="52"/>
      <c r="CDB115" s="52"/>
      <c r="CDC115" s="28"/>
      <c r="CDD115" s="28"/>
      <c r="CDE115" s="28"/>
      <c r="CDF115" s="52"/>
      <c r="CDG115" s="28"/>
      <c r="CDH115" s="28"/>
      <c r="CDI115" s="28"/>
      <c r="CDJ115" s="28"/>
      <c r="CDK115" s="52"/>
      <c r="CDL115" s="51"/>
      <c r="CDM115" s="51"/>
      <c r="CDN115" s="51"/>
      <c r="CDO115" s="47"/>
      <c r="CDP115" s="52"/>
      <c r="CDQ115" s="52"/>
      <c r="CDR115" s="52"/>
      <c r="CDS115" s="28"/>
      <c r="CDT115" s="28"/>
      <c r="CDU115" s="28"/>
      <c r="CDV115" s="52"/>
      <c r="CDW115" s="28"/>
      <c r="CDX115" s="28"/>
      <c r="CDY115" s="28"/>
      <c r="CDZ115" s="28"/>
      <c r="CEA115" s="52"/>
      <c r="CEB115" s="51"/>
      <c r="CEC115" s="51"/>
      <c r="CED115" s="51"/>
      <c r="CEE115" s="47"/>
      <c r="CEF115" s="52"/>
      <c r="CEG115" s="52"/>
      <c r="CEH115" s="52"/>
      <c r="CEI115" s="28"/>
      <c r="CEJ115" s="28"/>
      <c r="CEK115" s="28"/>
      <c r="CEL115" s="52"/>
      <c r="CEM115" s="28"/>
      <c r="CEN115" s="28"/>
      <c r="CEO115" s="28"/>
      <c r="CEP115" s="28"/>
      <c r="CEQ115" s="52"/>
      <c r="CER115" s="51"/>
      <c r="CES115" s="51"/>
      <c r="CET115" s="51"/>
      <c r="CEU115" s="47"/>
      <c r="CEV115" s="52"/>
      <c r="CEW115" s="52"/>
      <c r="CEX115" s="52"/>
      <c r="CEY115" s="28"/>
      <c r="CEZ115" s="28"/>
      <c r="CFA115" s="28"/>
      <c r="CFB115" s="52"/>
      <c r="CFC115" s="28"/>
      <c r="CFD115" s="28"/>
      <c r="CFE115" s="28"/>
      <c r="CFF115" s="28"/>
      <c r="CFG115" s="52"/>
      <c r="CFH115" s="51"/>
      <c r="CFI115" s="51"/>
      <c r="CFJ115" s="51"/>
      <c r="CFK115" s="47"/>
      <c r="CFL115" s="52"/>
      <c r="CFM115" s="52"/>
      <c r="CFN115" s="52"/>
      <c r="CFO115" s="28"/>
      <c r="CFP115" s="28"/>
      <c r="CFQ115" s="28"/>
      <c r="CFR115" s="52"/>
      <c r="CFS115" s="28"/>
      <c r="CFT115" s="28"/>
      <c r="CFU115" s="28"/>
      <c r="CFV115" s="28"/>
      <c r="CFW115" s="52"/>
      <c r="CFX115" s="51"/>
      <c r="CFY115" s="51"/>
      <c r="CFZ115" s="51"/>
      <c r="CGA115" s="47"/>
      <c r="CGB115" s="52"/>
      <c r="CGC115" s="52"/>
      <c r="CGD115" s="52"/>
      <c r="CGE115" s="28"/>
      <c r="CGF115" s="28"/>
      <c r="CGG115" s="28"/>
      <c r="CGH115" s="52"/>
      <c r="CGI115" s="28"/>
      <c r="CGJ115" s="28"/>
      <c r="CGK115" s="28"/>
      <c r="CGL115" s="28"/>
      <c r="CGM115" s="52"/>
      <c r="CGN115" s="51"/>
      <c r="CGO115" s="51"/>
      <c r="CGP115" s="51"/>
      <c r="CGQ115" s="47"/>
      <c r="CGR115" s="52"/>
      <c r="CGS115" s="52"/>
      <c r="CGT115" s="52"/>
      <c r="CGU115" s="28"/>
      <c r="CGV115" s="28"/>
      <c r="CGW115" s="28"/>
      <c r="CGX115" s="52"/>
      <c r="CGY115" s="28"/>
      <c r="CGZ115" s="28"/>
      <c r="CHA115" s="28"/>
      <c r="CHB115" s="28"/>
      <c r="CHC115" s="52"/>
      <c r="CHD115" s="51"/>
      <c r="CHE115" s="51"/>
      <c r="CHF115" s="51"/>
      <c r="CHG115" s="47"/>
      <c r="CHH115" s="52"/>
      <c r="CHI115" s="52"/>
      <c r="CHJ115" s="52"/>
      <c r="CHK115" s="28"/>
      <c r="CHL115" s="28"/>
      <c r="CHM115" s="28"/>
      <c r="CHN115" s="52"/>
      <c r="CHO115" s="28"/>
      <c r="CHP115" s="28"/>
      <c r="CHQ115" s="28"/>
      <c r="CHR115" s="28"/>
      <c r="CHS115" s="52"/>
      <c r="CHT115" s="51"/>
      <c r="CHU115" s="51"/>
      <c r="CHV115" s="51"/>
      <c r="CHW115" s="47"/>
      <c r="CHX115" s="52"/>
      <c r="CHY115" s="52"/>
      <c r="CHZ115" s="52"/>
      <c r="CIA115" s="28"/>
      <c r="CIB115" s="28"/>
      <c r="CIC115" s="28"/>
      <c r="CID115" s="52"/>
      <c r="CIE115" s="28"/>
      <c r="CIF115" s="28"/>
      <c r="CIG115" s="28"/>
      <c r="CIH115" s="28"/>
      <c r="CII115" s="52"/>
      <c r="CIJ115" s="51"/>
      <c r="CIK115" s="51"/>
      <c r="CIL115" s="51"/>
      <c r="CIM115" s="47"/>
      <c r="CIN115" s="52"/>
      <c r="CIO115" s="52"/>
      <c r="CIP115" s="52"/>
      <c r="CIQ115" s="28"/>
      <c r="CIR115" s="28"/>
      <c r="CIS115" s="28"/>
      <c r="CIT115" s="52"/>
      <c r="CIU115" s="28"/>
      <c r="CIV115" s="28"/>
      <c r="CIW115" s="28"/>
      <c r="CIX115" s="28"/>
      <c r="CIY115" s="52"/>
      <c r="CIZ115" s="51"/>
      <c r="CJA115" s="51"/>
      <c r="CJB115" s="51"/>
      <c r="CJC115" s="47"/>
      <c r="CJD115" s="52"/>
      <c r="CJE115" s="52"/>
      <c r="CJF115" s="52"/>
      <c r="CJG115" s="28"/>
      <c r="CJH115" s="28"/>
      <c r="CJI115" s="28"/>
      <c r="CJJ115" s="52"/>
      <c r="CJK115" s="28"/>
      <c r="CJL115" s="28"/>
      <c r="CJM115" s="28"/>
      <c r="CJN115" s="28"/>
      <c r="CJO115" s="52"/>
      <c r="CJP115" s="51"/>
      <c r="CJQ115" s="51"/>
      <c r="CJR115" s="51"/>
      <c r="CJS115" s="47"/>
      <c r="CJT115" s="52"/>
      <c r="CJU115" s="52"/>
      <c r="CJV115" s="52"/>
      <c r="CJW115" s="28"/>
      <c r="CJX115" s="28"/>
      <c r="CJY115" s="28"/>
      <c r="CJZ115" s="52"/>
      <c r="CKA115" s="28"/>
      <c r="CKB115" s="28"/>
      <c r="CKC115" s="28"/>
      <c r="CKD115" s="28"/>
      <c r="CKE115" s="52"/>
      <c r="CKF115" s="51"/>
      <c r="CKG115" s="51"/>
      <c r="CKH115" s="51"/>
      <c r="CKI115" s="47"/>
      <c r="CKJ115" s="52"/>
      <c r="CKK115" s="52"/>
      <c r="CKL115" s="52"/>
      <c r="CKM115" s="28"/>
      <c r="CKN115" s="28"/>
      <c r="CKO115" s="28"/>
      <c r="CKP115" s="52"/>
      <c r="CKQ115" s="28"/>
      <c r="CKR115" s="28"/>
      <c r="CKS115" s="28"/>
      <c r="CKT115" s="28"/>
      <c r="CKU115" s="52"/>
      <c r="CKV115" s="51"/>
      <c r="CKW115" s="51"/>
      <c r="CKX115" s="51"/>
      <c r="CKY115" s="47"/>
      <c r="CKZ115" s="52"/>
      <c r="CLA115" s="52"/>
      <c r="CLB115" s="52"/>
      <c r="CLC115" s="28"/>
      <c r="CLD115" s="28"/>
      <c r="CLE115" s="28"/>
      <c r="CLF115" s="52"/>
      <c r="CLG115" s="28"/>
      <c r="CLH115" s="28"/>
      <c r="CLI115" s="28"/>
      <c r="CLJ115" s="28"/>
      <c r="CLK115" s="52"/>
      <c r="CLL115" s="51"/>
      <c r="CLM115" s="51"/>
      <c r="CLN115" s="51"/>
      <c r="CLO115" s="47"/>
      <c r="CLP115" s="52"/>
      <c r="CLQ115" s="52"/>
      <c r="CLR115" s="52"/>
      <c r="CLS115" s="28"/>
      <c r="CLT115" s="28"/>
      <c r="CLU115" s="28"/>
      <c r="CLV115" s="52"/>
      <c r="CLW115" s="28"/>
      <c r="CLX115" s="28"/>
      <c r="CLY115" s="28"/>
      <c r="CLZ115" s="28"/>
      <c r="CMA115" s="52"/>
      <c r="CMB115" s="51"/>
      <c r="CMC115" s="51"/>
      <c r="CMD115" s="51"/>
      <c r="CME115" s="47"/>
      <c r="CMF115" s="52"/>
      <c r="CMG115" s="52"/>
      <c r="CMH115" s="52"/>
      <c r="CMI115" s="28"/>
      <c r="CMJ115" s="28"/>
      <c r="CMK115" s="28"/>
      <c r="CML115" s="52"/>
      <c r="CMM115" s="28"/>
      <c r="CMN115" s="28"/>
      <c r="CMO115" s="28"/>
      <c r="CMP115" s="28"/>
      <c r="CMQ115" s="52"/>
      <c r="CMR115" s="51"/>
      <c r="CMS115" s="51"/>
      <c r="CMT115" s="51"/>
      <c r="CMU115" s="47"/>
      <c r="CMV115" s="52"/>
      <c r="CMW115" s="52"/>
      <c r="CMX115" s="52"/>
      <c r="CMY115" s="28"/>
      <c r="CMZ115" s="28"/>
      <c r="CNA115" s="28"/>
      <c r="CNB115" s="52"/>
      <c r="CNC115" s="28"/>
      <c r="CND115" s="28"/>
      <c r="CNE115" s="28"/>
      <c r="CNF115" s="28"/>
      <c r="CNG115" s="52"/>
      <c r="CNH115" s="51"/>
      <c r="CNI115" s="51"/>
      <c r="CNJ115" s="51"/>
      <c r="CNK115" s="47"/>
      <c r="CNL115" s="52"/>
      <c r="CNM115" s="52"/>
      <c r="CNN115" s="52"/>
      <c r="CNO115" s="28"/>
      <c r="CNP115" s="28"/>
      <c r="CNQ115" s="28"/>
      <c r="CNR115" s="52"/>
      <c r="CNS115" s="28"/>
      <c r="CNT115" s="28"/>
      <c r="CNU115" s="28"/>
      <c r="CNV115" s="28"/>
      <c r="CNW115" s="52"/>
      <c r="CNX115" s="51"/>
      <c r="CNY115" s="51"/>
      <c r="CNZ115" s="51"/>
      <c r="COA115" s="47"/>
      <c r="COB115" s="52"/>
      <c r="COC115" s="52"/>
      <c r="COD115" s="52"/>
      <c r="COE115" s="28"/>
      <c r="COF115" s="28"/>
      <c r="COG115" s="28"/>
      <c r="COH115" s="52"/>
      <c r="COI115" s="28"/>
      <c r="COJ115" s="28"/>
      <c r="COK115" s="28"/>
      <c r="COL115" s="28"/>
      <c r="COM115" s="52"/>
      <c r="CON115" s="51"/>
      <c r="COO115" s="51"/>
      <c r="COP115" s="51"/>
      <c r="COQ115" s="47"/>
      <c r="COR115" s="52"/>
      <c r="COS115" s="52"/>
      <c r="COT115" s="52"/>
      <c r="COU115" s="28"/>
      <c r="COV115" s="28"/>
      <c r="COW115" s="28"/>
      <c r="COX115" s="52"/>
      <c r="COY115" s="28"/>
      <c r="COZ115" s="28"/>
      <c r="CPA115" s="28"/>
      <c r="CPB115" s="28"/>
      <c r="CPC115" s="52"/>
      <c r="CPD115" s="51"/>
      <c r="CPE115" s="51"/>
      <c r="CPF115" s="51"/>
      <c r="CPG115" s="47"/>
      <c r="CPH115" s="52"/>
      <c r="CPI115" s="52"/>
      <c r="CPJ115" s="52"/>
      <c r="CPK115" s="28"/>
      <c r="CPL115" s="28"/>
      <c r="CPM115" s="28"/>
      <c r="CPN115" s="52"/>
      <c r="CPO115" s="28"/>
      <c r="CPP115" s="28"/>
      <c r="CPQ115" s="28"/>
      <c r="CPR115" s="28"/>
      <c r="CPS115" s="52"/>
      <c r="CPT115" s="51"/>
      <c r="CPU115" s="51"/>
      <c r="CPV115" s="51"/>
      <c r="CPW115" s="47"/>
      <c r="CPX115" s="52"/>
      <c r="CPY115" s="52"/>
      <c r="CPZ115" s="52"/>
      <c r="CQA115" s="28"/>
      <c r="CQB115" s="28"/>
      <c r="CQC115" s="28"/>
      <c r="CQD115" s="52"/>
      <c r="CQE115" s="28"/>
      <c r="CQF115" s="28"/>
      <c r="CQG115" s="28"/>
      <c r="CQH115" s="28"/>
      <c r="CQI115" s="52"/>
      <c r="CQJ115" s="51"/>
      <c r="CQK115" s="51"/>
      <c r="CQL115" s="51"/>
      <c r="CQM115" s="47"/>
      <c r="CQN115" s="52"/>
      <c r="CQO115" s="52"/>
      <c r="CQP115" s="52"/>
      <c r="CQQ115" s="28"/>
      <c r="CQR115" s="28"/>
      <c r="CQS115" s="28"/>
      <c r="CQT115" s="52"/>
      <c r="CQU115" s="28"/>
      <c r="CQV115" s="28"/>
      <c r="CQW115" s="28"/>
      <c r="CQX115" s="28"/>
      <c r="CQY115" s="52"/>
      <c r="CQZ115" s="51"/>
      <c r="CRA115" s="51"/>
      <c r="CRB115" s="51"/>
      <c r="CRC115" s="47"/>
      <c r="CRD115" s="52"/>
      <c r="CRE115" s="52"/>
      <c r="CRF115" s="52"/>
      <c r="CRG115" s="28"/>
      <c r="CRH115" s="28"/>
      <c r="CRI115" s="28"/>
      <c r="CRJ115" s="52"/>
      <c r="CRK115" s="28"/>
      <c r="CRL115" s="28"/>
      <c r="CRM115" s="28"/>
      <c r="CRN115" s="28"/>
      <c r="CRO115" s="52"/>
      <c r="CRP115" s="51"/>
      <c r="CRQ115" s="51"/>
      <c r="CRR115" s="51"/>
      <c r="CRS115" s="47"/>
      <c r="CRT115" s="52"/>
      <c r="CRU115" s="52"/>
      <c r="CRV115" s="52"/>
      <c r="CRW115" s="28"/>
      <c r="CRX115" s="28"/>
      <c r="CRY115" s="28"/>
      <c r="CRZ115" s="52"/>
      <c r="CSA115" s="28"/>
      <c r="CSB115" s="28"/>
      <c r="CSC115" s="28"/>
      <c r="CSD115" s="28"/>
      <c r="CSE115" s="52"/>
      <c r="CSF115" s="51"/>
      <c r="CSG115" s="51"/>
      <c r="CSH115" s="51"/>
      <c r="CSI115" s="47"/>
      <c r="CSJ115" s="52"/>
      <c r="CSK115" s="52"/>
      <c r="CSL115" s="52"/>
      <c r="CSM115" s="28"/>
      <c r="CSN115" s="28"/>
      <c r="CSO115" s="28"/>
      <c r="CSP115" s="52"/>
      <c r="CSQ115" s="28"/>
      <c r="CSR115" s="28"/>
      <c r="CSS115" s="28"/>
      <c r="CST115" s="28"/>
      <c r="CSU115" s="52"/>
      <c r="CSV115" s="51"/>
      <c r="CSW115" s="51"/>
      <c r="CSX115" s="51"/>
      <c r="CSY115" s="47"/>
      <c r="CSZ115" s="52"/>
      <c r="CTA115" s="52"/>
      <c r="CTB115" s="52"/>
      <c r="CTC115" s="28"/>
      <c r="CTD115" s="28"/>
      <c r="CTE115" s="28"/>
      <c r="CTF115" s="52"/>
      <c r="CTG115" s="28"/>
      <c r="CTH115" s="28"/>
      <c r="CTI115" s="28"/>
      <c r="CTJ115" s="28"/>
      <c r="CTK115" s="52"/>
      <c r="CTL115" s="51"/>
      <c r="CTM115" s="51"/>
      <c r="CTN115" s="51"/>
      <c r="CTO115" s="47"/>
      <c r="CTP115" s="52"/>
      <c r="CTQ115" s="52"/>
      <c r="CTR115" s="52"/>
      <c r="CTS115" s="28"/>
      <c r="CTT115" s="28"/>
      <c r="CTU115" s="28"/>
      <c r="CTV115" s="52"/>
      <c r="CTW115" s="28"/>
      <c r="CTX115" s="28"/>
      <c r="CTY115" s="28"/>
      <c r="CTZ115" s="28"/>
      <c r="CUA115" s="52"/>
      <c r="CUB115" s="51"/>
      <c r="CUC115" s="51"/>
      <c r="CUD115" s="51"/>
      <c r="CUE115" s="47"/>
      <c r="CUF115" s="52"/>
      <c r="CUG115" s="52"/>
      <c r="CUH115" s="52"/>
      <c r="CUI115" s="28"/>
      <c r="CUJ115" s="28"/>
      <c r="CUK115" s="28"/>
      <c r="CUL115" s="52"/>
      <c r="CUM115" s="28"/>
      <c r="CUN115" s="28"/>
      <c r="CUO115" s="28"/>
      <c r="CUP115" s="28"/>
      <c r="CUQ115" s="52"/>
      <c r="CUR115" s="51"/>
      <c r="CUS115" s="51"/>
      <c r="CUT115" s="51"/>
      <c r="CUU115" s="47"/>
      <c r="CUV115" s="52"/>
      <c r="CUW115" s="52"/>
      <c r="CUX115" s="52"/>
      <c r="CUY115" s="28"/>
      <c r="CUZ115" s="28"/>
      <c r="CVA115" s="28"/>
      <c r="CVB115" s="52"/>
      <c r="CVC115" s="28"/>
      <c r="CVD115" s="28"/>
      <c r="CVE115" s="28"/>
      <c r="CVF115" s="28"/>
      <c r="CVG115" s="52"/>
      <c r="CVH115" s="51"/>
      <c r="CVI115" s="51"/>
      <c r="CVJ115" s="51"/>
      <c r="CVK115" s="47"/>
      <c r="CVL115" s="52"/>
      <c r="CVM115" s="52"/>
      <c r="CVN115" s="52"/>
      <c r="CVO115" s="28"/>
      <c r="CVP115" s="28"/>
      <c r="CVQ115" s="28"/>
      <c r="CVR115" s="52"/>
      <c r="CVS115" s="28"/>
      <c r="CVT115" s="28"/>
      <c r="CVU115" s="28"/>
      <c r="CVV115" s="28"/>
      <c r="CVW115" s="52"/>
      <c r="CVX115" s="51"/>
      <c r="CVY115" s="51"/>
      <c r="CVZ115" s="51"/>
      <c r="CWA115" s="47"/>
      <c r="CWB115" s="52"/>
      <c r="CWC115" s="52"/>
      <c r="CWD115" s="52"/>
      <c r="CWE115" s="28"/>
      <c r="CWF115" s="28"/>
      <c r="CWG115" s="28"/>
      <c r="CWH115" s="52"/>
      <c r="CWI115" s="28"/>
      <c r="CWJ115" s="28"/>
      <c r="CWK115" s="28"/>
      <c r="CWL115" s="28"/>
      <c r="CWM115" s="52"/>
      <c r="CWN115" s="51"/>
      <c r="CWO115" s="51"/>
      <c r="CWP115" s="51"/>
      <c r="CWQ115" s="47"/>
      <c r="CWR115" s="52"/>
      <c r="CWS115" s="52"/>
      <c r="CWT115" s="52"/>
      <c r="CWU115" s="28"/>
      <c r="CWV115" s="28"/>
      <c r="CWW115" s="28"/>
      <c r="CWX115" s="52"/>
      <c r="CWY115" s="28"/>
      <c r="CWZ115" s="28"/>
      <c r="CXA115" s="28"/>
      <c r="CXB115" s="28"/>
      <c r="CXC115" s="52"/>
      <c r="CXD115" s="51"/>
      <c r="CXE115" s="51"/>
      <c r="CXF115" s="51"/>
      <c r="CXG115" s="47"/>
      <c r="CXH115" s="52"/>
      <c r="CXI115" s="52"/>
      <c r="CXJ115" s="52"/>
      <c r="CXK115" s="28"/>
      <c r="CXL115" s="28"/>
      <c r="CXM115" s="28"/>
      <c r="CXN115" s="52"/>
      <c r="CXO115" s="28"/>
      <c r="CXP115" s="28"/>
      <c r="CXQ115" s="28"/>
      <c r="CXR115" s="28"/>
      <c r="CXS115" s="52"/>
      <c r="CXT115" s="51"/>
      <c r="CXU115" s="51"/>
      <c r="CXV115" s="51"/>
      <c r="CXW115" s="47"/>
      <c r="CXX115" s="52"/>
      <c r="CXY115" s="52"/>
      <c r="CXZ115" s="52"/>
      <c r="CYA115" s="28"/>
      <c r="CYB115" s="28"/>
      <c r="CYC115" s="28"/>
      <c r="CYD115" s="52"/>
      <c r="CYE115" s="28"/>
      <c r="CYF115" s="28"/>
      <c r="CYG115" s="28"/>
      <c r="CYH115" s="28"/>
      <c r="CYI115" s="52"/>
      <c r="CYJ115" s="51"/>
      <c r="CYK115" s="51"/>
      <c r="CYL115" s="51"/>
      <c r="CYM115" s="47"/>
      <c r="CYN115" s="52"/>
      <c r="CYO115" s="52"/>
      <c r="CYP115" s="52"/>
      <c r="CYQ115" s="28"/>
      <c r="CYR115" s="28"/>
      <c r="CYS115" s="28"/>
      <c r="CYT115" s="52"/>
      <c r="CYU115" s="28"/>
      <c r="CYV115" s="28"/>
      <c r="CYW115" s="28"/>
      <c r="CYX115" s="28"/>
      <c r="CYY115" s="52"/>
      <c r="CYZ115" s="51"/>
      <c r="CZA115" s="51"/>
      <c r="CZB115" s="51"/>
      <c r="CZC115" s="47"/>
      <c r="CZD115" s="52"/>
      <c r="CZE115" s="52"/>
      <c r="CZF115" s="52"/>
      <c r="CZG115" s="28"/>
      <c r="CZH115" s="28"/>
      <c r="CZI115" s="28"/>
      <c r="CZJ115" s="52"/>
      <c r="CZK115" s="28"/>
      <c r="CZL115" s="28"/>
      <c r="CZM115" s="28"/>
      <c r="CZN115" s="28"/>
      <c r="CZO115" s="52"/>
      <c r="CZP115" s="51"/>
      <c r="CZQ115" s="51"/>
      <c r="CZR115" s="51"/>
      <c r="CZS115" s="47"/>
      <c r="CZT115" s="52"/>
      <c r="CZU115" s="52"/>
      <c r="CZV115" s="52"/>
      <c r="CZW115" s="28"/>
      <c r="CZX115" s="28"/>
      <c r="CZY115" s="28"/>
      <c r="CZZ115" s="52"/>
      <c r="DAA115" s="28"/>
      <c r="DAB115" s="28"/>
      <c r="DAC115" s="28"/>
      <c r="DAD115" s="28"/>
      <c r="DAE115" s="52"/>
      <c r="DAF115" s="51"/>
      <c r="DAG115" s="51"/>
      <c r="DAH115" s="51"/>
      <c r="DAI115" s="47"/>
      <c r="DAJ115" s="52"/>
      <c r="DAK115" s="52"/>
      <c r="DAL115" s="52"/>
      <c r="DAM115" s="28"/>
      <c r="DAN115" s="28"/>
      <c r="DAO115" s="28"/>
      <c r="DAP115" s="52"/>
      <c r="DAQ115" s="28"/>
      <c r="DAR115" s="28"/>
      <c r="DAS115" s="28"/>
      <c r="DAT115" s="28"/>
      <c r="DAU115" s="52"/>
      <c r="DAV115" s="51"/>
      <c r="DAW115" s="51"/>
      <c r="DAX115" s="51"/>
      <c r="DAY115" s="47"/>
      <c r="DAZ115" s="52"/>
      <c r="DBA115" s="52"/>
      <c r="DBB115" s="52"/>
      <c r="DBC115" s="28"/>
      <c r="DBD115" s="28"/>
      <c r="DBE115" s="28"/>
      <c r="DBF115" s="52"/>
      <c r="DBG115" s="28"/>
      <c r="DBH115" s="28"/>
      <c r="DBI115" s="28"/>
      <c r="DBJ115" s="28"/>
      <c r="DBK115" s="52"/>
      <c r="DBL115" s="51"/>
      <c r="DBM115" s="51"/>
      <c r="DBN115" s="51"/>
      <c r="DBO115" s="47"/>
      <c r="DBP115" s="52"/>
      <c r="DBQ115" s="52"/>
      <c r="DBR115" s="52"/>
      <c r="DBS115" s="28"/>
      <c r="DBT115" s="28"/>
      <c r="DBU115" s="28"/>
      <c r="DBV115" s="52"/>
      <c r="DBW115" s="28"/>
      <c r="DBX115" s="28"/>
      <c r="DBY115" s="28"/>
      <c r="DBZ115" s="28"/>
      <c r="DCA115" s="52"/>
      <c r="DCB115" s="51"/>
      <c r="DCC115" s="51"/>
      <c r="DCD115" s="51"/>
      <c r="DCE115" s="47"/>
      <c r="DCF115" s="52"/>
      <c r="DCG115" s="52"/>
      <c r="DCH115" s="52"/>
      <c r="DCI115" s="28"/>
      <c r="DCJ115" s="28"/>
      <c r="DCK115" s="28"/>
      <c r="DCL115" s="52"/>
      <c r="DCM115" s="28"/>
      <c r="DCN115" s="28"/>
      <c r="DCO115" s="28"/>
      <c r="DCP115" s="28"/>
      <c r="DCQ115" s="52"/>
      <c r="DCR115" s="51"/>
      <c r="DCS115" s="51"/>
      <c r="DCT115" s="51"/>
      <c r="DCU115" s="47"/>
      <c r="DCV115" s="52"/>
      <c r="DCW115" s="52"/>
      <c r="DCX115" s="52"/>
      <c r="DCY115" s="28"/>
      <c r="DCZ115" s="28"/>
      <c r="DDA115" s="28"/>
      <c r="DDB115" s="52"/>
      <c r="DDC115" s="28"/>
      <c r="DDD115" s="28"/>
      <c r="DDE115" s="28"/>
      <c r="DDF115" s="28"/>
      <c r="DDG115" s="52"/>
      <c r="DDH115" s="51"/>
      <c r="DDI115" s="51"/>
      <c r="DDJ115" s="51"/>
      <c r="DDK115" s="47"/>
      <c r="DDL115" s="52"/>
      <c r="DDM115" s="52"/>
      <c r="DDN115" s="52"/>
      <c r="DDO115" s="28"/>
      <c r="DDP115" s="28"/>
      <c r="DDQ115" s="28"/>
      <c r="DDR115" s="52"/>
      <c r="DDS115" s="28"/>
      <c r="DDT115" s="28"/>
      <c r="DDU115" s="28"/>
      <c r="DDV115" s="28"/>
      <c r="DDW115" s="52"/>
      <c r="DDX115" s="51"/>
      <c r="DDY115" s="51"/>
      <c r="DDZ115" s="51"/>
      <c r="DEA115" s="47"/>
      <c r="DEB115" s="52"/>
      <c r="DEC115" s="52"/>
      <c r="DED115" s="52"/>
      <c r="DEE115" s="28"/>
      <c r="DEF115" s="28"/>
      <c r="DEG115" s="28"/>
      <c r="DEH115" s="52"/>
      <c r="DEI115" s="28"/>
      <c r="DEJ115" s="28"/>
      <c r="DEK115" s="28"/>
      <c r="DEL115" s="28"/>
      <c r="DEM115" s="52"/>
      <c r="DEN115" s="51"/>
      <c r="DEO115" s="51"/>
      <c r="DEP115" s="51"/>
      <c r="DEQ115" s="47"/>
      <c r="DER115" s="52"/>
      <c r="DES115" s="52"/>
      <c r="DET115" s="52"/>
      <c r="DEU115" s="28"/>
      <c r="DEV115" s="28"/>
      <c r="DEW115" s="28"/>
      <c r="DEX115" s="52"/>
      <c r="DEY115" s="28"/>
      <c r="DEZ115" s="28"/>
      <c r="DFA115" s="28"/>
      <c r="DFB115" s="28"/>
      <c r="DFC115" s="52"/>
      <c r="DFD115" s="51"/>
      <c r="DFE115" s="51"/>
      <c r="DFF115" s="51"/>
      <c r="DFG115" s="47"/>
      <c r="DFH115" s="52"/>
      <c r="DFI115" s="52"/>
      <c r="DFJ115" s="52"/>
      <c r="DFK115" s="28"/>
      <c r="DFL115" s="28"/>
      <c r="DFM115" s="28"/>
      <c r="DFN115" s="52"/>
      <c r="DFO115" s="28"/>
      <c r="DFP115" s="28"/>
      <c r="DFQ115" s="28"/>
      <c r="DFR115" s="28"/>
      <c r="DFS115" s="52"/>
      <c r="DFT115" s="51"/>
      <c r="DFU115" s="51"/>
      <c r="DFV115" s="51"/>
      <c r="DFW115" s="47"/>
      <c r="DFX115" s="52"/>
      <c r="DFY115" s="52"/>
      <c r="DFZ115" s="52"/>
      <c r="DGA115" s="28"/>
      <c r="DGB115" s="28"/>
      <c r="DGC115" s="28"/>
      <c r="DGD115" s="52"/>
      <c r="DGE115" s="28"/>
      <c r="DGF115" s="28"/>
      <c r="DGG115" s="28"/>
      <c r="DGH115" s="28"/>
      <c r="DGI115" s="52"/>
      <c r="DGJ115" s="51"/>
      <c r="DGK115" s="51"/>
      <c r="DGL115" s="51"/>
      <c r="DGM115" s="47"/>
      <c r="DGN115" s="52"/>
      <c r="DGO115" s="52"/>
      <c r="DGP115" s="52"/>
      <c r="DGQ115" s="28"/>
      <c r="DGR115" s="28"/>
      <c r="DGS115" s="28"/>
      <c r="DGT115" s="52"/>
      <c r="DGU115" s="28"/>
      <c r="DGV115" s="28"/>
      <c r="DGW115" s="28"/>
      <c r="DGX115" s="28"/>
      <c r="DGY115" s="52"/>
      <c r="DGZ115" s="51"/>
      <c r="DHA115" s="51"/>
      <c r="DHB115" s="51"/>
      <c r="DHC115" s="47"/>
      <c r="DHD115" s="52"/>
      <c r="DHE115" s="52"/>
      <c r="DHF115" s="52"/>
      <c r="DHG115" s="28"/>
      <c r="DHH115" s="28"/>
      <c r="DHI115" s="28"/>
      <c r="DHJ115" s="52"/>
      <c r="DHK115" s="28"/>
      <c r="DHL115" s="28"/>
      <c r="DHM115" s="28"/>
      <c r="DHN115" s="28"/>
      <c r="DHO115" s="52"/>
      <c r="DHP115" s="51"/>
      <c r="DHQ115" s="51"/>
      <c r="DHR115" s="51"/>
      <c r="DHS115" s="47"/>
      <c r="DHT115" s="52"/>
      <c r="DHU115" s="52"/>
      <c r="DHV115" s="52"/>
      <c r="DHW115" s="28"/>
      <c r="DHX115" s="28"/>
      <c r="DHY115" s="28"/>
      <c r="DHZ115" s="52"/>
      <c r="DIA115" s="28"/>
      <c r="DIB115" s="28"/>
      <c r="DIC115" s="28"/>
      <c r="DID115" s="28"/>
      <c r="DIE115" s="52"/>
      <c r="DIF115" s="51"/>
      <c r="DIG115" s="51"/>
      <c r="DIH115" s="51"/>
      <c r="DII115" s="47"/>
      <c r="DIJ115" s="52"/>
      <c r="DIK115" s="52"/>
      <c r="DIL115" s="52"/>
      <c r="DIM115" s="28"/>
      <c r="DIN115" s="28"/>
      <c r="DIO115" s="28"/>
      <c r="DIP115" s="52"/>
      <c r="DIQ115" s="28"/>
      <c r="DIR115" s="28"/>
      <c r="DIS115" s="28"/>
      <c r="DIT115" s="28"/>
      <c r="DIU115" s="52"/>
      <c r="DIV115" s="51"/>
      <c r="DIW115" s="51"/>
      <c r="DIX115" s="51"/>
      <c r="DIY115" s="47"/>
      <c r="DIZ115" s="52"/>
      <c r="DJA115" s="52"/>
      <c r="DJB115" s="52"/>
      <c r="DJC115" s="28"/>
      <c r="DJD115" s="28"/>
      <c r="DJE115" s="28"/>
      <c r="DJF115" s="52"/>
      <c r="DJG115" s="28"/>
      <c r="DJH115" s="28"/>
      <c r="DJI115" s="28"/>
      <c r="DJJ115" s="28"/>
      <c r="DJK115" s="52"/>
      <c r="DJL115" s="51"/>
      <c r="DJM115" s="51"/>
      <c r="DJN115" s="51"/>
      <c r="DJO115" s="47"/>
      <c r="DJP115" s="52"/>
      <c r="DJQ115" s="52"/>
      <c r="DJR115" s="52"/>
      <c r="DJS115" s="28"/>
      <c r="DJT115" s="28"/>
      <c r="DJU115" s="28"/>
      <c r="DJV115" s="52"/>
      <c r="DJW115" s="28"/>
      <c r="DJX115" s="28"/>
      <c r="DJY115" s="28"/>
      <c r="DJZ115" s="28"/>
      <c r="DKA115" s="52"/>
      <c r="DKB115" s="51"/>
      <c r="DKC115" s="51"/>
      <c r="DKD115" s="51"/>
      <c r="DKE115" s="47"/>
      <c r="DKF115" s="52"/>
      <c r="DKG115" s="52"/>
      <c r="DKH115" s="52"/>
      <c r="DKI115" s="28"/>
      <c r="DKJ115" s="28"/>
      <c r="DKK115" s="28"/>
      <c r="DKL115" s="52"/>
      <c r="DKM115" s="28"/>
      <c r="DKN115" s="28"/>
      <c r="DKO115" s="28"/>
      <c r="DKP115" s="28"/>
      <c r="DKQ115" s="52"/>
      <c r="DKR115" s="51"/>
      <c r="DKS115" s="51"/>
      <c r="DKT115" s="51"/>
      <c r="DKU115" s="47"/>
      <c r="DKV115" s="52"/>
      <c r="DKW115" s="52"/>
      <c r="DKX115" s="52"/>
      <c r="DKY115" s="28"/>
      <c r="DKZ115" s="28"/>
      <c r="DLA115" s="28"/>
      <c r="DLB115" s="52"/>
      <c r="DLC115" s="28"/>
      <c r="DLD115" s="28"/>
      <c r="DLE115" s="28"/>
      <c r="DLF115" s="28"/>
      <c r="DLG115" s="52"/>
      <c r="DLH115" s="51"/>
      <c r="DLI115" s="51"/>
      <c r="DLJ115" s="51"/>
      <c r="DLK115" s="47"/>
      <c r="DLL115" s="52"/>
      <c r="DLM115" s="52"/>
      <c r="DLN115" s="52"/>
      <c r="DLO115" s="28"/>
      <c r="DLP115" s="28"/>
      <c r="DLQ115" s="28"/>
      <c r="DLR115" s="52"/>
      <c r="DLS115" s="28"/>
      <c r="DLT115" s="28"/>
      <c r="DLU115" s="28"/>
      <c r="DLV115" s="28"/>
      <c r="DLW115" s="52"/>
      <c r="DLX115" s="51"/>
      <c r="DLY115" s="51"/>
      <c r="DLZ115" s="51"/>
      <c r="DMA115" s="47"/>
      <c r="DMB115" s="52"/>
      <c r="DMC115" s="52"/>
      <c r="DMD115" s="52"/>
      <c r="DME115" s="28"/>
      <c r="DMF115" s="28"/>
      <c r="DMG115" s="28"/>
      <c r="DMH115" s="52"/>
      <c r="DMI115" s="28"/>
      <c r="DMJ115" s="28"/>
      <c r="DMK115" s="28"/>
      <c r="DML115" s="28"/>
      <c r="DMM115" s="52"/>
      <c r="DMN115" s="51"/>
      <c r="DMO115" s="51"/>
      <c r="DMP115" s="51"/>
      <c r="DMQ115" s="47"/>
      <c r="DMR115" s="52"/>
      <c r="DMS115" s="52"/>
      <c r="DMT115" s="52"/>
      <c r="DMU115" s="28"/>
      <c r="DMV115" s="28"/>
      <c r="DMW115" s="28"/>
      <c r="DMX115" s="52"/>
      <c r="DMY115" s="28"/>
      <c r="DMZ115" s="28"/>
      <c r="DNA115" s="28"/>
      <c r="DNB115" s="28"/>
      <c r="DNC115" s="52"/>
      <c r="DND115" s="51"/>
      <c r="DNE115" s="51"/>
      <c r="DNF115" s="51"/>
      <c r="DNG115" s="47"/>
      <c r="DNH115" s="52"/>
      <c r="DNI115" s="52"/>
      <c r="DNJ115" s="52"/>
      <c r="DNK115" s="28"/>
      <c r="DNL115" s="28"/>
      <c r="DNM115" s="28"/>
      <c r="DNN115" s="52"/>
      <c r="DNO115" s="28"/>
      <c r="DNP115" s="28"/>
      <c r="DNQ115" s="28"/>
      <c r="DNR115" s="28"/>
      <c r="DNS115" s="52"/>
      <c r="DNT115" s="51"/>
      <c r="DNU115" s="51"/>
      <c r="DNV115" s="51"/>
      <c r="DNW115" s="47"/>
      <c r="DNX115" s="52"/>
      <c r="DNY115" s="52"/>
      <c r="DNZ115" s="52"/>
      <c r="DOA115" s="28"/>
      <c r="DOB115" s="28"/>
      <c r="DOC115" s="28"/>
      <c r="DOD115" s="52"/>
      <c r="DOE115" s="28"/>
      <c r="DOF115" s="28"/>
      <c r="DOG115" s="28"/>
      <c r="DOH115" s="28"/>
      <c r="DOI115" s="52"/>
      <c r="DOJ115" s="51"/>
      <c r="DOK115" s="51"/>
      <c r="DOL115" s="51"/>
      <c r="DOM115" s="47"/>
      <c r="DON115" s="52"/>
      <c r="DOO115" s="52"/>
      <c r="DOP115" s="52"/>
      <c r="DOQ115" s="28"/>
      <c r="DOR115" s="28"/>
      <c r="DOS115" s="28"/>
      <c r="DOT115" s="52"/>
      <c r="DOU115" s="28"/>
      <c r="DOV115" s="28"/>
      <c r="DOW115" s="28"/>
      <c r="DOX115" s="28"/>
      <c r="DOY115" s="52"/>
      <c r="DOZ115" s="51"/>
      <c r="DPA115" s="51"/>
      <c r="DPB115" s="51"/>
      <c r="DPC115" s="47"/>
      <c r="DPD115" s="52"/>
      <c r="DPE115" s="52"/>
      <c r="DPF115" s="52"/>
      <c r="DPG115" s="28"/>
      <c r="DPH115" s="28"/>
      <c r="DPI115" s="28"/>
      <c r="DPJ115" s="52"/>
      <c r="DPK115" s="28"/>
      <c r="DPL115" s="28"/>
      <c r="DPM115" s="28"/>
      <c r="DPN115" s="28"/>
      <c r="DPO115" s="52"/>
      <c r="DPP115" s="51"/>
      <c r="DPQ115" s="51"/>
      <c r="DPR115" s="51"/>
      <c r="DPS115" s="47"/>
      <c r="DPT115" s="52"/>
      <c r="DPU115" s="52"/>
      <c r="DPV115" s="52"/>
      <c r="DPW115" s="28"/>
      <c r="DPX115" s="28"/>
      <c r="DPY115" s="28"/>
      <c r="DPZ115" s="52"/>
      <c r="DQA115" s="28"/>
      <c r="DQB115" s="28"/>
      <c r="DQC115" s="28"/>
      <c r="DQD115" s="28"/>
      <c r="DQE115" s="52"/>
      <c r="DQF115" s="51"/>
      <c r="DQG115" s="51"/>
      <c r="DQH115" s="51"/>
      <c r="DQI115" s="47"/>
      <c r="DQJ115" s="52"/>
      <c r="DQK115" s="52"/>
      <c r="DQL115" s="52"/>
      <c r="DQM115" s="28"/>
      <c r="DQN115" s="28"/>
      <c r="DQO115" s="28"/>
      <c r="DQP115" s="52"/>
      <c r="DQQ115" s="28"/>
      <c r="DQR115" s="28"/>
      <c r="DQS115" s="28"/>
      <c r="DQT115" s="28"/>
      <c r="DQU115" s="52"/>
      <c r="DQV115" s="51"/>
      <c r="DQW115" s="51"/>
      <c r="DQX115" s="51"/>
      <c r="DQY115" s="47"/>
      <c r="DQZ115" s="52"/>
      <c r="DRA115" s="52"/>
      <c r="DRB115" s="52"/>
      <c r="DRC115" s="28"/>
      <c r="DRD115" s="28"/>
      <c r="DRE115" s="28"/>
      <c r="DRF115" s="52"/>
      <c r="DRG115" s="28"/>
      <c r="DRH115" s="28"/>
      <c r="DRI115" s="28"/>
      <c r="DRJ115" s="28"/>
      <c r="DRK115" s="52"/>
      <c r="DRL115" s="51"/>
      <c r="DRM115" s="51"/>
      <c r="DRN115" s="51"/>
      <c r="DRO115" s="47"/>
      <c r="DRP115" s="52"/>
      <c r="DRQ115" s="52"/>
      <c r="DRR115" s="52"/>
      <c r="DRS115" s="28"/>
      <c r="DRT115" s="28"/>
      <c r="DRU115" s="28"/>
      <c r="DRV115" s="52"/>
      <c r="DRW115" s="28"/>
      <c r="DRX115" s="28"/>
      <c r="DRY115" s="28"/>
      <c r="DRZ115" s="28"/>
      <c r="DSA115" s="52"/>
      <c r="DSB115" s="51"/>
      <c r="DSC115" s="51"/>
      <c r="DSD115" s="51"/>
      <c r="DSE115" s="47"/>
      <c r="DSF115" s="52"/>
      <c r="DSG115" s="52"/>
      <c r="DSH115" s="52"/>
      <c r="DSI115" s="28"/>
      <c r="DSJ115" s="28"/>
      <c r="DSK115" s="28"/>
      <c r="DSL115" s="52"/>
      <c r="DSM115" s="28"/>
      <c r="DSN115" s="28"/>
      <c r="DSO115" s="28"/>
      <c r="DSP115" s="28"/>
      <c r="DSQ115" s="52"/>
      <c r="DSR115" s="51"/>
      <c r="DSS115" s="51"/>
      <c r="DST115" s="51"/>
      <c r="DSU115" s="47"/>
      <c r="DSV115" s="52"/>
      <c r="DSW115" s="52"/>
      <c r="DSX115" s="52"/>
      <c r="DSY115" s="28"/>
      <c r="DSZ115" s="28"/>
      <c r="DTA115" s="28"/>
      <c r="DTB115" s="52"/>
      <c r="DTC115" s="28"/>
      <c r="DTD115" s="28"/>
      <c r="DTE115" s="28"/>
      <c r="DTF115" s="28"/>
      <c r="DTG115" s="52"/>
      <c r="DTH115" s="51"/>
      <c r="DTI115" s="51"/>
      <c r="DTJ115" s="51"/>
      <c r="DTK115" s="47"/>
      <c r="DTL115" s="52"/>
      <c r="DTM115" s="52"/>
      <c r="DTN115" s="52"/>
      <c r="DTO115" s="28"/>
      <c r="DTP115" s="28"/>
      <c r="DTQ115" s="28"/>
      <c r="DTR115" s="52"/>
      <c r="DTS115" s="28"/>
      <c r="DTT115" s="28"/>
      <c r="DTU115" s="28"/>
      <c r="DTV115" s="28"/>
      <c r="DTW115" s="52"/>
      <c r="DTX115" s="51"/>
      <c r="DTY115" s="51"/>
      <c r="DTZ115" s="51"/>
      <c r="DUA115" s="47"/>
      <c r="DUB115" s="52"/>
      <c r="DUC115" s="52"/>
      <c r="DUD115" s="52"/>
      <c r="DUE115" s="28"/>
      <c r="DUF115" s="28"/>
      <c r="DUG115" s="28"/>
      <c r="DUH115" s="52"/>
      <c r="DUI115" s="28"/>
      <c r="DUJ115" s="28"/>
      <c r="DUK115" s="28"/>
      <c r="DUL115" s="28"/>
      <c r="DUM115" s="52"/>
      <c r="DUN115" s="51"/>
      <c r="DUO115" s="51"/>
      <c r="DUP115" s="51"/>
      <c r="DUQ115" s="47"/>
      <c r="DUR115" s="52"/>
      <c r="DUS115" s="52"/>
      <c r="DUT115" s="52"/>
      <c r="DUU115" s="28"/>
      <c r="DUV115" s="28"/>
      <c r="DUW115" s="28"/>
      <c r="DUX115" s="52"/>
      <c r="DUY115" s="28"/>
      <c r="DUZ115" s="28"/>
      <c r="DVA115" s="28"/>
      <c r="DVB115" s="28"/>
      <c r="DVC115" s="52"/>
      <c r="DVD115" s="51"/>
      <c r="DVE115" s="51"/>
      <c r="DVF115" s="51"/>
      <c r="DVG115" s="47"/>
      <c r="DVH115" s="52"/>
      <c r="DVI115" s="52"/>
      <c r="DVJ115" s="52"/>
      <c r="DVK115" s="28"/>
      <c r="DVL115" s="28"/>
      <c r="DVM115" s="28"/>
      <c r="DVN115" s="52"/>
      <c r="DVO115" s="28"/>
      <c r="DVP115" s="28"/>
      <c r="DVQ115" s="28"/>
      <c r="DVR115" s="28"/>
      <c r="DVS115" s="52"/>
      <c r="DVT115" s="51"/>
      <c r="DVU115" s="51"/>
      <c r="DVV115" s="51"/>
      <c r="DVW115" s="47"/>
      <c r="DVX115" s="52"/>
      <c r="DVY115" s="52"/>
      <c r="DVZ115" s="52"/>
      <c r="DWA115" s="28"/>
      <c r="DWB115" s="28"/>
      <c r="DWC115" s="28"/>
      <c r="DWD115" s="52"/>
      <c r="DWE115" s="28"/>
      <c r="DWF115" s="28"/>
      <c r="DWG115" s="28"/>
      <c r="DWH115" s="28"/>
      <c r="DWI115" s="52"/>
      <c r="DWJ115" s="51"/>
      <c r="DWK115" s="51"/>
      <c r="DWL115" s="51"/>
      <c r="DWM115" s="47"/>
      <c r="DWN115" s="52"/>
      <c r="DWO115" s="52"/>
      <c r="DWP115" s="52"/>
      <c r="DWQ115" s="28"/>
      <c r="DWR115" s="28"/>
      <c r="DWS115" s="28"/>
      <c r="DWT115" s="52"/>
      <c r="DWU115" s="28"/>
      <c r="DWV115" s="28"/>
      <c r="DWW115" s="28"/>
      <c r="DWX115" s="28"/>
      <c r="DWY115" s="52"/>
      <c r="DWZ115" s="51"/>
      <c r="DXA115" s="51"/>
      <c r="DXB115" s="51"/>
      <c r="DXC115" s="47"/>
      <c r="DXD115" s="52"/>
      <c r="DXE115" s="52"/>
      <c r="DXF115" s="52"/>
      <c r="DXG115" s="28"/>
      <c r="DXH115" s="28"/>
      <c r="DXI115" s="28"/>
      <c r="DXJ115" s="52"/>
      <c r="DXK115" s="28"/>
      <c r="DXL115" s="28"/>
      <c r="DXM115" s="28"/>
      <c r="DXN115" s="28"/>
      <c r="DXO115" s="52"/>
      <c r="DXP115" s="51"/>
      <c r="DXQ115" s="51"/>
      <c r="DXR115" s="51"/>
      <c r="DXS115" s="47"/>
      <c r="DXT115" s="52"/>
      <c r="DXU115" s="52"/>
      <c r="DXV115" s="52"/>
      <c r="DXW115" s="28"/>
      <c r="DXX115" s="28"/>
      <c r="DXY115" s="28"/>
      <c r="DXZ115" s="52"/>
      <c r="DYA115" s="28"/>
      <c r="DYB115" s="28"/>
      <c r="DYC115" s="28"/>
      <c r="DYD115" s="28"/>
      <c r="DYE115" s="52"/>
      <c r="DYF115" s="51"/>
      <c r="DYG115" s="51"/>
      <c r="DYH115" s="51"/>
      <c r="DYI115" s="47"/>
      <c r="DYJ115" s="52"/>
      <c r="DYK115" s="52"/>
      <c r="DYL115" s="52"/>
      <c r="DYM115" s="28"/>
      <c r="DYN115" s="28"/>
      <c r="DYO115" s="28"/>
      <c r="DYP115" s="52"/>
      <c r="DYQ115" s="28"/>
      <c r="DYR115" s="28"/>
      <c r="DYS115" s="28"/>
      <c r="DYT115" s="28"/>
      <c r="DYU115" s="52"/>
      <c r="DYV115" s="51"/>
      <c r="DYW115" s="51"/>
      <c r="DYX115" s="51"/>
      <c r="DYY115" s="47"/>
      <c r="DYZ115" s="52"/>
      <c r="DZA115" s="52"/>
      <c r="DZB115" s="52"/>
      <c r="DZC115" s="28"/>
      <c r="DZD115" s="28"/>
      <c r="DZE115" s="28"/>
      <c r="DZF115" s="52"/>
      <c r="DZG115" s="28"/>
      <c r="DZH115" s="28"/>
      <c r="DZI115" s="28"/>
      <c r="DZJ115" s="28"/>
      <c r="DZK115" s="52"/>
      <c r="DZL115" s="51"/>
      <c r="DZM115" s="51"/>
      <c r="DZN115" s="51"/>
      <c r="DZO115" s="47"/>
      <c r="DZP115" s="52"/>
      <c r="DZQ115" s="52"/>
      <c r="DZR115" s="52"/>
      <c r="DZS115" s="28"/>
      <c r="DZT115" s="28"/>
      <c r="DZU115" s="28"/>
      <c r="DZV115" s="52"/>
      <c r="DZW115" s="28"/>
      <c r="DZX115" s="28"/>
      <c r="DZY115" s="28"/>
      <c r="DZZ115" s="28"/>
      <c r="EAA115" s="52"/>
      <c r="EAB115" s="51"/>
      <c r="EAC115" s="51"/>
      <c r="EAD115" s="51"/>
      <c r="EAE115" s="47"/>
      <c r="EAF115" s="52"/>
      <c r="EAG115" s="52"/>
      <c r="EAH115" s="52"/>
      <c r="EAI115" s="28"/>
      <c r="EAJ115" s="28"/>
      <c r="EAK115" s="28"/>
      <c r="EAL115" s="52"/>
      <c r="EAM115" s="28"/>
      <c r="EAN115" s="28"/>
      <c r="EAO115" s="28"/>
      <c r="EAP115" s="28"/>
      <c r="EAQ115" s="52"/>
      <c r="EAR115" s="51"/>
      <c r="EAS115" s="51"/>
      <c r="EAT115" s="51"/>
      <c r="EAU115" s="47"/>
      <c r="EAV115" s="52"/>
      <c r="EAW115" s="52"/>
      <c r="EAX115" s="52"/>
      <c r="EAY115" s="28"/>
      <c r="EAZ115" s="28"/>
      <c r="EBA115" s="28"/>
      <c r="EBB115" s="52"/>
      <c r="EBC115" s="28"/>
      <c r="EBD115" s="28"/>
      <c r="EBE115" s="28"/>
      <c r="EBF115" s="28"/>
      <c r="EBG115" s="52"/>
      <c r="EBH115" s="51"/>
      <c r="EBI115" s="51"/>
      <c r="EBJ115" s="51"/>
      <c r="EBK115" s="47"/>
      <c r="EBL115" s="52"/>
      <c r="EBM115" s="52"/>
      <c r="EBN115" s="52"/>
      <c r="EBO115" s="28"/>
      <c r="EBP115" s="28"/>
      <c r="EBQ115" s="28"/>
      <c r="EBR115" s="52"/>
      <c r="EBS115" s="28"/>
      <c r="EBT115" s="28"/>
      <c r="EBU115" s="28"/>
      <c r="EBV115" s="28"/>
      <c r="EBW115" s="52"/>
      <c r="EBX115" s="51"/>
      <c r="EBY115" s="51"/>
      <c r="EBZ115" s="51"/>
      <c r="ECA115" s="47"/>
      <c r="ECB115" s="52"/>
      <c r="ECC115" s="52"/>
      <c r="ECD115" s="52"/>
      <c r="ECE115" s="28"/>
      <c r="ECF115" s="28"/>
      <c r="ECG115" s="28"/>
      <c r="ECH115" s="52"/>
      <c r="ECI115" s="28"/>
      <c r="ECJ115" s="28"/>
      <c r="ECK115" s="28"/>
      <c r="ECL115" s="28"/>
      <c r="ECM115" s="52"/>
      <c r="ECN115" s="51"/>
      <c r="ECO115" s="51"/>
      <c r="ECP115" s="51"/>
      <c r="ECQ115" s="47"/>
      <c r="ECR115" s="52"/>
      <c r="ECS115" s="52"/>
      <c r="ECT115" s="52"/>
      <c r="ECU115" s="28"/>
      <c r="ECV115" s="28"/>
      <c r="ECW115" s="28"/>
      <c r="ECX115" s="52"/>
      <c r="ECY115" s="28"/>
      <c r="ECZ115" s="28"/>
      <c r="EDA115" s="28"/>
      <c r="EDB115" s="28"/>
      <c r="EDC115" s="52"/>
      <c r="EDD115" s="51"/>
      <c r="EDE115" s="51"/>
      <c r="EDF115" s="51"/>
      <c r="EDG115" s="47"/>
      <c r="EDH115" s="52"/>
      <c r="EDI115" s="52"/>
      <c r="EDJ115" s="52"/>
      <c r="EDK115" s="28"/>
      <c r="EDL115" s="28"/>
      <c r="EDM115" s="28"/>
      <c r="EDN115" s="52"/>
      <c r="EDO115" s="28"/>
      <c r="EDP115" s="28"/>
      <c r="EDQ115" s="28"/>
      <c r="EDR115" s="28"/>
      <c r="EDS115" s="52"/>
      <c r="EDT115" s="51"/>
      <c r="EDU115" s="51"/>
      <c r="EDV115" s="51"/>
      <c r="EDW115" s="47"/>
      <c r="EDX115" s="52"/>
      <c r="EDY115" s="52"/>
      <c r="EDZ115" s="52"/>
      <c r="EEA115" s="28"/>
      <c r="EEB115" s="28"/>
      <c r="EEC115" s="28"/>
      <c r="EED115" s="52"/>
      <c r="EEE115" s="28"/>
      <c r="EEF115" s="28"/>
      <c r="EEG115" s="28"/>
      <c r="EEH115" s="28"/>
      <c r="EEI115" s="52"/>
      <c r="EEJ115" s="51"/>
      <c r="EEK115" s="51"/>
      <c r="EEL115" s="51"/>
      <c r="EEM115" s="47"/>
      <c r="EEN115" s="52"/>
      <c r="EEO115" s="52"/>
      <c r="EEP115" s="52"/>
      <c r="EEQ115" s="28"/>
      <c r="EER115" s="28"/>
      <c r="EES115" s="28"/>
      <c r="EET115" s="52"/>
      <c r="EEU115" s="28"/>
      <c r="EEV115" s="28"/>
      <c r="EEW115" s="28"/>
      <c r="EEX115" s="28"/>
      <c r="EEY115" s="52"/>
      <c r="EEZ115" s="51"/>
      <c r="EFA115" s="51"/>
      <c r="EFB115" s="51"/>
      <c r="EFC115" s="47"/>
      <c r="EFD115" s="52"/>
      <c r="EFE115" s="52"/>
      <c r="EFF115" s="52"/>
      <c r="EFG115" s="28"/>
      <c r="EFH115" s="28"/>
      <c r="EFI115" s="28"/>
      <c r="EFJ115" s="52"/>
      <c r="EFK115" s="28"/>
      <c r="EFL115" s="28"/>
      <c r="EFM115" s="28"/>
      <c r="EFN115" s="28"/>
      <c r="EFO115" s="52"/>
      <c r="EFP115" s="51"/>
      <c r="EFQ115" s="51"/>
      <c r="EFR115" s="51"/>
      <c r="EFS115" s="47"/>
      <c r="EFT115" s="52"/>
      <c r="EFU115" s="52"/>
      <c r="EFV115" s="52"/>
      <c r="EFW115" s="28"/>
      <c r="EFX115" s="28"/>
      <c r="EFY115" s="28"/>
      <c r="EFZ115" s="52"/>
      <c r="EGA115" s="28"/>
      <c r="EGB115" s="28"/>
      <c r="EGC115" s="28"/>
      <c r="EGD115" s="28"/>
      <c r="EGE115" s="52"/>
      <c r="EGF115" s="51"/>
      <c r="EGG115" s="51"/>
      <c r="EGH115" s="51"/>
      <c r="EGI115" s="47"/>
      <c r="EGJ115" s="52"/>
      <c r="EGK115" s="52"/>
      <c r="EGL115" s="52"/>
      <c r="EGM115" s="28"/>
      <c r="EGN115" s="28"/>
      <c r="EGO115" s="28"/>
      <c r="EGP115" s="52"/>
      <c r="EGQ115" s="28"/>
      <c r="EGR115" s="28"/>
      <c r="EGS115" s="28"/>
      <c r="EGT115" s="28"/>
      <c r="EGU115" s="52"/>
      <c r="EGV115" s="51"/>
      <c r="EGW115" s="51"/>
      <c r="EGX115" s="51"/>
      <c r="EGY115" s="47"/>
      <c r="EGZ115" s="52"/>
      <c r="EHA115" s="52"/>
      <c r="EHB115" s="52"/>
      <c r="EHC115" s="28"/>
      <c r="EHD115" s="28"/>
      <c r="EHE115" s="28"/>
      <c r="EHF115" s="52"/>
      <c r="EHG115" s="28"/>
      <c r="EHH115" s="28"/>
      <c r="EHI115" s="28"/>
      <c r="EHJ115" s="28"/>
      <c r="EHK115" s="52"/>
      <c r="EHL115" s="51"/>
      <c r="EHM115" s="51"/>
      <c r="EHN115" s="51"/>
      <c r="EHO115" s="47"/>
      <c r="EHP115" s="52"/>
      <c r="EHQ115" s="52"/>
      <c r="EHR115" s="52"/>
      <c r="EHS115" s="28"/>
      <c r="EHT115" s="28"/>
      <c r="EHU115" s="28"/>
      <c r="EHV115" s="52"/>
      <c r="EHW115" s="28"/>
      <c r="EHX115" s="28"/>
      <c r="EHY115" s="28"/>
      <c r="EHZ115" s="28"/>
      <c r="EIA115" s="52"/>
      <c r="EIB115" s="51"/>
      <c r="EIC115" s="51"/>
      <c r="EID115" s="51"/>
      <c r="EIE115" s="47"/>
      <c r="EIF115" s="52"/>
      <c r="EIG115" s="52"/>
      <c r="EIH115" s="52"/>
      <c r="EII115" s="28"/>
      <c r="EIJ115" s="28"/>
      <c r="EIK115" s="28"/>
      <c r="EIL115" s="52"/>
      <c r="EIM115" s="28"/>
      <c r="EIN115" s="28"/>
      <c r="EIO115" s="28"/>
      <c r="EIP115" s="28"/>
      <c r="EIQ115" s="52"/>
      <c r="EIR115" s="51"/>
      <c r="EIS115" s="51"/>
      <c r="EIT115" s="51"/>
      <c r="EIU115" s="47"/>
      <c r="EIV115" s="52"/>
      <c r="EIW115" s="52"/>
      <c r="EIX115" s="52"/>
      <c r="EIY115" s="28"/>
      <c r="EIZ115" s="28"/>
      <c r="EJA115" s="28"/>
      <c r="EJB115" s="52"/>
      <c r="EJC115" s="28"/>
      <c r="EJD115" s="28"/>
      <c r="EJE115" s="28"/>
      <c r="EJF115" s="28"/>
      <c r="EJG115" s="52"/>
      <c r="EJH115" s="51"/>
      <c r="EJI115" s="51"/>
      <c r="EJJ115" s="51"/>
      <c r="EJK115" s="47"/>
      <c r="EJL115" s="52"/>
      <c r="EJM115" s="52"/>
      <c r="EJN115" s="52"/>
      <c r="EJO115" s="28"/>
      <c r="EJP115" s="28"/>
      <c r="EJQ115" s="28"/>
      <c r="EJR115" s="52"/>
      <c r="EJS115" s="28"/>
      <c r="EJT115" s="28"/>
      <c r="EJU115" s="28"/>
      <c r="EJV115" s="28"/>
      <c r="EJW115" s="52"/>
      <c r="EJX115" s="51"/>
      <c r="EJY115" s="51"/>
      <c r="EJZ115" s="51"/>
      <c r="EKA115" s="47"/>
      <c r="EKB115" s="52"/>
      <c r="EKC115" s="52"/>
      <c r="EKD115" s="52"/>
      <c r="EKE115" s="28"/>
      <c r="EKF115" s="28"/>
      <c r="EKG115" s="28"/>
      <c r="EKH115" s="52"/>
      <c r="EKI115" s="28"/>
      <c r="EKJ115" s="28"/>
      <c r="EKK115" s="28"/>
      <c r="EKL115" s="28"/>
      <c r="EKM115" s="52"/>
      <c r="EKN115" s="51"/>
      <c r="EKO115" s="51"/>
      <c r="EKP115" s="51"/>
      <c r="EKQ115" s="47"/>
      <c r="EKR115" s="52"/>
      <c r="EKS115" s="52"/>
      <c r="EKT115" s="52"/>
      <c r="EKU115" s="28"/>
      <c r="EKV115" s="28"/>
      <c r="EKW115" s="28"/>
      <c r="EKX115" s="52"/>
      <c r="EKY115" s="28"/>
      <c r="EKZ115" s="28"/>
      <c r="ELA115" s="28"/>
      <c r="ELB115" s="28"/>
      <c r="ELC115" s="52"/>
      <c r="ELD115" s="51"/>
      <c r="ELE115" s="51"/>
      <c r="ELF115" s="51"/>
      <c r="ELG115" s="47"/>
      <c r="ELH115" s="52"/>
      <c r="ELI115" s="52"/>
      <c r="ELJ115" s="52"/>
      <c r="ELK115" s="28"/>
      <c r="ELL115" s="28"/>
      <c r="ELM115" s="28"/>
      <c r="ELN115" s="52"/>
      <c r="ELO115" s="28"/>
      <c r="ELP115" s="28"/>
      <c r="ELQ115" s="28"/>
      <c r="ELR115" s="28"/>
      <c r="ELS115" s="52"/>
      <c r="ELT115" s="51"/>
      <c r="ELU115" s="51"/>
      <c r="ELV115" s="51"/>
      <c r="ELW115" s="47"/>
      <c r="ELX115" s="52"/>
      <c r="ELY115" s="52"/>
      <c r="ELZ115" s="52"/>
      <c r="EMA115" s="28"/>
      <c r="EMB115" s="28"/>
      <c r="EMC115" s="28"/>
      <c r="EMD115" s="52"/>
      <c r="EME115" s="28"/>
      <c r="EMF115" s="28"/>
      <c r="EMG115" s="28"/>
      <c r="EMH115" s="28"/>
      <c r="EMI115" s="52"/>
      <c r="EMJ115" s="51"/>
      <c r="EMK115" s="51"/>
      <c r="EML115" s="51"/>
      <c r="EMM115" s="47"/>
      <c r="EMN115" s="52"/>
      <c r="EMO115" s="52"/>
      <c r="EMP115" s="52"/>
      <c r="EMQ115" s="28"/>
      <c r="EMR115" s="28"/>
      <c r="EMS115" s="28"/>
      <c r="EMT115" s="52"/>
      <c r="EMU115" s="28"/>
      <c r="EMV115" s="28"/>
      <c r="EMW115" s="28"/>
      <c r="EMX115" s="28"/>
      <c r="EMY115" s="52"/>
      <c r="EMZ115" s="51"/>
      <c r="ENA115" s="51"/>
      <c r="ENB115" s="51"/>
      <c r="ENC115" s="47"/>
      <c r="END115" s="52"/>
      <c r="ENE115" s="52"/>
      <c r="ENF115" s="52"/>
      <c r="ENG115" s="28"/>
      <c r="ENH115" s="28"/>
      <c r="ENI115" s="28"/>
      <c r="ENJ115" s="52"/>
      <c r="ENK115" s="28"/>
      <c r="ENL115" s="28"/>
      <c r="ENM115" s="28"/>
      <c r="ENN115" s="28"/>
      <c r="ENO115" s="52"/>
      <c r="ENP115" s="51"/>
      <c r="ENQ115" s="51"/>
      <c r="ENR115" s="51"/>
      <c r="ENS115" s="47"/>
      <c r="ENT115" s="52"/>
      <c r="ENU115" s="52"/>
      <c r="ENV115" s="52"/>
      <c r="ENW115" s="28"/>
      <c r="ENX115" s="28"/>
      <c r="ENY115" s="28"/>
      <c r="ENZ115" s="52"/>
      <c r="EOA115" s="28"/>
      <c r="EOB115" s="28"/>
      <c r="EOC115" s="28"/>
      <c r="EOD115" s="28"/>
      <c r="EOE115" s="52"/>
      <c r="EOF115" s="51"/>
      <c r="EOG115" s="51"/>
      <c r="EOH115" s="51"/>
      <c r="EOI115" s="47"/>
      <c r="EOJ115" s="52"/>
      <c r="EOK115" s="52"/>
      <c r="EOL115" s="52"/>
      <c r="EOM115" s="28"/>
      <c r="EON115" s="28"/>
      <c r="EOO115" s="28"/>
      <c r="EOP115" s="52"/>
      <c r="EOQ115" s="28"/>
      <c r="EOR115" s="28"/>
      <c r="EOS115" s="28"/>
      <c r="EOT115" s="28"/>
      <c r="EOU115" s="52"/>
      <c r="EOV115" s="51"/>
      <c r="EOW115" s="51"/>
      <c r="EOX115" s="51"/>
      <c r="EOY115" s="47"/>
      <c r="EOZ115" s="52"/>
      <c r="EPA115" s="52"/>
      <c r="EPB115" s="52"/>
      <c r="EPC115" s="28"/>
      <c r="EPD115" s="28"/>
      <c r="EPE115" s="28"/>
      <c r="EPF115" s="52"/>
      <c r="EPG115" s="28"/>
      <c r="EPH115" s="28"/>
      <c r="EPI115" s="28"/>
      <c r="EPJ115" s="28"/>
      <c r="EPK115" s="52"/>
      <c r="EPL115" s="51"/>
      <c r="EPM115" s="51"/>
      <c r="EPN115" s="51"/>
      <c r="EPO115" s="47"/>
      <c r="EPP115" s="52"/>
      <c r="EPQ115" s="52"/>
      <c r="EPR115" s="52"/>
      <c r="EPS115" s="28"/>
      <c r="EPT115" s="28"/>
      <c r="EPU115" s="28"/>
      <c r="EPV115" s="52"/>
      <c r="EPW115" s="28"/>
      <c r="EPX115" s="28"/>
      <c r="EPY115" s="28"/>
      <c r="EPZ115" s="28"/>
      <c r="EQA115" s="52"/>
      <c r="EQB115" s="51"/>
      <c r="EQC115" s="51"/>
      <c r="EQD115" s="51"/>
      <c r="EQE115" s="47"/>
      <c r="EQF115" s="52"/>
      <c r="EQG115" s="52"/>
      <c r="EQH115" s="52"/>
      <c r="EQI115" s="28"/>
      <c r="EQJ115" s="28"/>
      <c r="EQK115" s="28"/>
      <c r="EQL115" s="52"/>
      <c r="EQM115" s="28"/>
      <c r="EQN115" s="28"/>
      <c r="EQO115" s="28"/>
      <c r="EQP115" s="28"/>
      <c r="EQQ115" s="52"/>
      <c r="EQR115" s="51"/>
      <c r="EQS115" s="51"/>
      <c r="EQT115" s="51"/>
      <c r="EQU115" s="47"/>
      <c r="EQV115" s="52"/>
      <c r="EQW115" s="52"/>
      <c r="EQX115" s="52"/>
      <c r="EQY115" s="28"/>
      <c r="EQZ115" s="28"/>
      <c r="ERA115" s="28"/>
      <c r="ERB115" s="52"/>
      <c r="ERC115" s="28"/>
      <c r="ERD115" s="28"/>
      <c r="ERE115" s="28"/>
      <c r="ERF115" s="28"/>
      <c r="ERG115" s="52"/>
      <c r="ERH115" s="51"/>
      <c r="ERI115" s="51"/>
      <c r="ERJ115" s="51"/>
      <c r="ERK115" s="47"/>
      <c r="ERL115" s="52"/>
      <c r="ERM115" s="52"/>
      <c r="ERN115" s="52"/>
      <c r="ERO115" s="28"/>
      <c r="ERP115" s="28"/>
      <c r="ERQ115" s="28"/>
      <c r="ERR115" s="52"/>
      <c r="ERS115" s="28"/>
      <c r="ERT115" s="28"/>
      <c r="ERU115" s="28"/>
      <c r="ERV115" s="28"/>
      <c r="ERW115" s="52"/>
      <c r="ERX115" s="51"/>
      <c r="ERY115" s="51"/>
      <c r="ERZ115" s="51"/>
      <c r="ESA115" s="47"/>
      <c r="ESB115" s="52"/>
      <c r="ESC115" s="52"/>
      <c r="ESD115" s="52"/>
      <c r="ESE115" s="28"/>
      <c r="ESF115" s="28"/>
      <c r="ESG115" s="28"/>
      <c r="ESH115" s="52"/>
      <c r="ESI115" s="28"/>
      <c r="ESJ115" s="28"/>
      <c r="ESK115" s="28"/>
      <c r="ESL115" s="28"/>
      <c r="ESM115" s="52"/>
      <c r="ESN115" s="51"/>
      <c r="ESO115" s="51"/>
      <c r="ESP115" s="51"/>
      <c r="ESQ115" s="47"/>
      <c r="ESR115" s="52"/>
      <c r="ESS115" s="52"/>
      <c r="EST115" s="52"/>
      <c r="ESU115" s="28"/>
      <c r="ESV115" s="28"/>
      <c r="ESW115" s="28"/>
      <c r="ESX115" s="52"/>
      <c r="ESY115" s="28"/>
      <c r="ESZ115" s="28"/>
      <c r="ETA115" s="28"/>
      <c r="ETB115" s="28"/>
      <c r="ETC115" s="52"/>
      <c r="ETD115" s="51"/>
      <c r="ETE115" s="51"/>
      <c r="ETF115" s="51"/>
      <c r="ETG115" s="47"/>
      <c r="ETH115" s="52"/>
      <c r="ETI115" s="52"/>
      <c r="ETJ115" s="52"/>
      <c r="ETK115" s="28"/>
      <c r="ETL115" s="28"/>
      <c r="ETM115" s="28"/>
      <c r="ETN115" s="52"/>
      <c r="ETO115" s="28"/>
      <c r="ETP115" s="28"/>
      <c r="ETQ115" s="28"/>
      <c r="ETR115" s="28"/>
      <c r="ETS115" s="52"/>
      <c r="ETT115" s="51"/>
      <c r="ETU115" s="51"/>
      <c r="ETV115" s="51"/>
      <c r="ETW115" s="47"/>
      <c r="ETX115" s="52"/>
      <c r="ETY115" s="52"/>
      <c r="ETZ115" s="52"/>
      <c r="EUA115" s="28"/>
      <c r="EUB115" s="28"/>
      <c r="EUC115" s="28"/>
      <c r="EUD115" s="52"/>
      <c r="EUE115" s="28"/>
      <c r="EUF115" s="28"/>
      <c r="EUG115" s="28"/>
      <c r="EUH115" s="28"/>
      <c r="EUI115" s="52"/>
      <c r="EUJ115" s="51"/>
      <c r="EUK115" s="51"/>
      <c r="EUL115" s="51"/>
      <c r="EUM115" s="47"/>
      <c r="EUN115" s="52"/>
      <c r="EUO115" s="52"/>
      <c r="EUP115" s="52"/>
      <c r="EUQ115" s="28"/>
      <c r="EUR115" s="28"/>
      <c r="EUS115" s="28"/>
      <c r="EUT115" s="52"/>
      <c r="EUU115" s="28"/>
      <c r="EUV115" s="28"/>
      <c r="EUW115" s="28"/>
      <c r="EUX115" s="28"/>
      <c r="EUY115" s="52"/>
      <c r="EUZ115" s="51"/>
      <c r="EVA115" s="51"/>
      <c r="EVB115" s="51"/>
      <c r="EVC115" s="47"/>
      <c r="EVD115" s="52"/>
      <c r="EVE115" s="52"/>
      <c r="EVF115" s="52"/>
      <c r="EVG115" s="28"/>
      <c r="EVH115" s="28"/>
      <c r="EVI115" s="28"/>
      <c r="EVJ115" s="52"/>
      <c r="EVK115" s="28"/>
      <c r="EVL115" s="28"/>
      <c r="EVM115" s="28"/>
      <c r="EVN115" s="28"/>
      <c r="EVO115" s="52"/>
      <c r="EVP115" s="51"/>
      <c r="EVQ115" s="51"/>
      <c r="EVR115" s="51"/>
      <c r="EVS115" s="47"/>
      <c r="EVT115" s="52"/>
      <c r="EVU115" s="52"/>
      <c r="EVV115" s="52"/>
      <c r="EVW115" s="28"/>
      <c r="EVX115" s="28"/>
      <c r="EVY115" s="28"/>
      <c r="EVZ115" s="52"/>
      <c r="EWA115" s="28"/>
      <c r="EWB115" s="28"/>
      <c r="EWC115" s="28"/>
      <c r="EWD115" s="28"/>
      <c r="EWE115" s="52"/>
      <c r="EWF115" s="51"/>
      <c r="EWG115" s="51"/>
      <c r="EWH115" s="51"/>
      <c r="EWI115" s="47"/>
      <c r="EWJ115" s="52"/>
      <c r="EWK115" s="52"/>
      <c r="EWL115" s="52"/>
      <c r="EWM115" s="28"/>
      <c r="EWN115" s="28"/>
      <c r="EWO115" s="28"/>
      <c r="EWP115" s="52"/>
      <c r="EWQ115" s="28"/>
      <c r="EWR115" s="28"/>
      <c r="EWS115" s="28"/>
      <c r="EWT115" s="28"/>
      <c r="EWU115" s="52"/>
      <c r="EWV115" s="51"/>
      <c r="EWW115" s="51"/>
      <c r="EWX115" s="51"/>
      <c r="EWY115" s="47"/>
      <c r="EWZ115" s="52"/>
      <c r="EXA115" s="52"/>
      <c r="EXB115" s="52"/>
      <c r="EXC115" s="28"/>
      <c r="EXD115" s="28"/>
      <c r="EXE115" s="28"/>
      <c r="EXF115" s="52"/>
      <c r="EXG115" s="28"/>
      <c r="EXH115" s="28"/>
      <c r="EXI115" s="28"/>
      <c r="EXJ115" s="28"/>
      <c r="EXK115" s="52"/>
      <c r="EXL115" s="51"/>
      <c r="EXM115" s="51"/>
      <c r="EXN115" s="51"/>
      <c r="EXO115" s="47"/>
      <c r="EXP115" s="52"/>
      <c r="EXQ115" s="52"/>
      <c r="EXR115" s="52"/>
      <c r="EXS115" s="28"/>
      <c r="EXT115" s="28"/>
      <c r="EXU115" s="28"/>
      <c r="EXV115" s="52"/>
      <c r="EXW115" s="28"/>
      <c r="EXX115" s="28"/>
      <c r="EXY115" s="28"/>
      <c r="EXZ115" s="28"/>
      <c r="EYA115" s="52"/>
      <c r="EYB115" s="51"/>
      <c r="EYC115" s="51"/>
      <c r="EYD115" s="51"/>
      <c r="EYE115" s="47"/>
      <c r="EYF115" s="52"/>
      <c r="EYG115" s="52"/>
      <c r="EYH115" s="52"/>
      <c r="EYI115" s="28"/>
      <c r="EYJ115" s="28"/>
      <c r="EYK115" s="28"/>
      <c r="EYL115" s="52"/>
      <c r="EYM115" s="28"/>
      <c r="EYN115" s="28"/>
      <c r="EYO115" s="28"/>
      <c r="EYP115" s="28"/>
      <c r="EYQ115" s="52"/>
      <c r="EYR115" s="51"/>
      <c r="EYS115" s="51"/>
      <c r="EYT115" s="51"/>
      <c r="EYU115" s="47"/>
      <c r="EYV115" s="52"/>
      <c r="EYW115" s="52"/>
      <c r="EYX115" s="52"/>
      <c r="EYY115" s="28"/>
      <c r="EYZ115" s="28"/>
      <c r="EZA115" s="28"/>
      <c r="EZB115" s="52"/>
      <c r="EZC115" s="28"/>
      <c r="EZD115" s="28"/>
      <c r="EZE115" s="28"/>
      <c r="EZF115" s="28"/>
      <c r="EZG115" s="52"/>
      <c r="EZH115" s="51"/>
      <c r="EZI115" s="51"/>
      <c r="EZJ115" s="51"/>
      <c r="EZK115" s="47"/>
      <c r="EZL115" s="52"/>
      <c r="EZM115" s="52"/>
      <c r="EZN115" s="52"/>
      <c r="EZO115" s="28"/>
      <c r="EZP115" s="28"/>
      <c r="EZQ115" s="28"/>
      <c r="EZR115" s="52"/>
      <c r="EZS115" s="28"/>
      <c r="EZT115" s="28"/>
      <c r="EZU115" s="28"/>
      <c r="EZV115" s="28"/>
      <c r="EZW115" s="52"/>
      <c r="EZX115" s="51"/>
      <c r="EZY115" s="51"/>
      <c r="EZZ115" s="51"/>
      <c r="FAA115" s="47"/>
      <c r="FAB115" s="52"/>
      <c r="FAC115" s="52"/>
      <c r="FAD115" s="52"/>
      <c r="FAE115" s="28"/>
      <c r="FAF115" s="28"/>
      <c r="FAG115" s="28"/>
      <c r="FAH115" s="52"/>
      <c r="FAI115" s="28"/>
      <c r="FAJ115" s="28"/>
      <c r="FAK115" s="28"/>
      <c r="FAL115" s="28"/>
      <c r="FAM115" s="52"/>
      <c r="FAN115" s="51"/>
      <c r="FAO115" s="51"/>
      <c r="FAP115" s="51"/>
      <c r="FAQ115" s="47"/>
      <c r="FAR115" s="52"/>
      <c r="FAS115" s="52"/>
      <c r="FAT115" s="52"/>
      <c r="FAU115" s="28"/>
      <c r="FAV115" s="28"/>
      <c r="FAW115" s="28"/>
      <c r="FAX115" s="52"/>
      <c r="FAY115" s="28"/>
      <c r="FAZ115" s="28"/>
      <c r="FBA115" s="28"/>
      <c r="FBB115" s="28"/>
      <c r="FBC115" s="52"/>
      <c r="FBD115" s="51"/>
      <c r="FBE115" s="51"/>
      <c r="FBF115" s="51"/>
      <c r="FBG115" s="47"/>
      <c r="FBH115" s="52"/>
      <c r="FBI115" s="52"/>
      <c r="FBJ115" s="52"/>
      <c r="FBK115" s="28"/>
      <c r="FBL115" s="28"/>
      <c r="FBM115" s="28"/>
      <c r="FBN115" s="52"/>
      <c r="FBO115" s="28"/>
      <c r="FBP115" s="28"/>
      <c r="FBQ115" s="28"/>
      <c r="FBR115" s="28"/>
      <c r="FBS115" s="52"/>
      <c r="FBT115" s="51"/>
      <c r="FBU115" s="51"/>
      <c r="FBV115" s="51"/>
      <c r="FBW115" s="47"/>
      <c r="FBX115" s="52"/>
      <c r="FBY115" s="52"/>
      <c r="FBZ115" s="52"/>
      <c r="FCA115" s="28"/>
      <c r="FCB115" s="28"/>
      <c r="FCC115" s="28"/>
      <c r="FCD115" s="52"/>
      <c r="FCE115" s="28"/>
      <c r="FCF115" s="28"/>
      <c r="FCG115" s="28"/>
      <c r="FCH115" s="28"/>
      <c r="FCI115" s="52"/>
      <c r="FCJ115" s="51"/>
      <c r="FCK115" s="51"/>
      <c r="FCL115" s="51"/>
      <c r="FCM115" s="47"/>
      <c r="FCN115" s="52"/>
      <c r="FCO115" s="52"/>
      <c r="FCP115" s="52"/>
      <c r="FCQ115" s="28"/>
      <c r="FCR115" s="28"/>
      <c r="FCS115" s="28"/>
      <c r="FCT115" s="52"/>
      <c r="FCU115" s="28"/>
      <c r="FCV115" s="28"/>
      <c r="FCW115" s="28"/>
      <c r="FCX115" s="28"/>
      <c r="FCY115" s="52"/>
      <c r="FCZ115" s="51"/>
      <c r="FDA115" s="51"/>
      <c r="FDB115" s="51"/>
      <c r="FDC115" s="47"/>
      <c r="FDD115" s="52"/>
      <c r="FDE115" s="52"/>
      <c r="FDF115" s="52"/>
      <c r="FDG115" s="28"/>
      <c r="FDH115" s="28"/>
      <c r="FDI115" s="28"/>
      <c r="FDJ115" s="52"/>
      <c r="FDK115" s="28"/>
      <c r="FDL115" s="28"/>
      <c r="FDM115" s="28"/>
      <c r="FDN115" s="28"/>
      <c r="FDO115" s="52"/>
      <c r="FDP115" s="51"/>
      <c r="FDQ115" s="51"/>
      <c r="FDR115" s="51"/>
      <c r="FDS115" s="47"/>
      <c r="FDT115" s="52"/>
      <c r="FDU115" s="52"/>
      <c r="FDV115" s="52"/>
      <c r="FDW115" s="28"/>
      <c r="FDX115" s="28"/>
      <c r="FDY115" s="28"/>
      <c r="FDZ115" s="52"/>
      <c r="FEA115" s="28"/>
      <c r="FEB115" s="28"/>
      <c r="FEC115" s="28"/>
      <c r="FED115" s="28"/>
      <c r="FEE115" s="52"/>
      <c r="FEF115" s="51"/>
      <c r="FEG115" s="51"/>
      <c r="FEH115" s="51"/>
      <c r="FEI115" s="47"/>
      <c r="FEJ115" s="52"/>
      <c r="FEK115" s="52"/>
      <c r="FEL115" s="52"/>
      <c r="FEM115" s="28"/>
      <c r="FEN115" s="28"/>
      <c r="FEO115" s="28"/>
      <c r="FEP115" s="52"/>
      <c r="FEQ115" s="28"/>
      <c r="FER115" s="28"/>
      <c r="FES115" s="28"/>
      <c r="FET115" s="28"/>
      <c r="FEU115" s="52"/>
      <c r="FEV115" s="51"/>
      <c r="FEW115" s="51"/>
      <c r="FEX115" s="51"/>
      <c r="FEY115" s="47"/>
      <c r="FEZ115" s="52"/>
      <c r="FFA115" s="52"/>
      <c r="FFB115" s="52"/>
      <c r="FFC115" s="28"/>
      <c r="FFD115" s="28"/>
      <c r="FFE115" s="28"/>
      <c r="FFF115" s="52"/>
      <c r="FFG115" s="28"/>
      <c r="FFH115" s="28"/>
      <c r="FFI115" s="28"/>
      <c r="FFJ115" s="28"/>
      <c r="FFK115" s="52"/>
      <c r="FFL115" s="51"/>
      <c r="FFM115" s="51"/>
      <c r="FFN115" s="51"/>
      <c r="FFO115" s="47"/>
      <c r="FFP115" s="52"/>
      <c r="FFQ115" s="52"/>
      <c r="FFR115" s="52"/>
      <c r="FFS115" s="28"/>
      <c r="FFT115" s="28"/>
      <c r="FFU115" s="28"/>
      <c r="FFV115" s="52"/>
      <c r="FFW115" s="28"/>
      <c r="FFX115" s="28"/>
      <c r="FFY115" s="28"/>
      <c r="FFZ115" s="28"/>
      <c r="FGA115" s="52"/>
      <c r="FGB115" s="51"/>
      <c r="FGC115" s="51"/>
      <c r="FGD115" s="51"/>
      <c r="FGE115" s="47"/>
      <c r="FGF115" s="52"/>
      <c r="FGG115" s="52"/>
      <c r="FGH115" s="52"/>
      <c r="FGI115" s="28"/>
      <c r="FGJ115" s="28"/>
      <c r="FGK115" s="28"/>
      <c r="FGL115" s="52"/>
      <c r="FGM115" s="28"/>
      <c r="FGN115" s="28"/>
      <c r="FGO115" s="28"/>
      <c r="FGP115" s="28"/>
      <c r="FGQ115" s="52"/>
      <c r="FGR115" s="51"/>
      <c r="FGS115" s="51"/>
      <c r="FGT115" s="51"/>
      <c r="FGU115" s="47"/>
      <c r="FGV115" s="52"/>
      <c r="FGW115" s="52"/>
      <c r="FGX115" s="52"/>
      <c r="FGY115" s="28"/>
      <c r="FGZ115" s="28"/>
      <c r="FHA115" s="28"/>
      <c r="FHB115" s="52"/>
      <c r="FHC115" s="28"/>
      <c r="FHD115" s="28"/>
      <c r="FHE115" s="28"/>
      <c r="FHF115" s="28"/>
      <c r="FHG115" s="52"/>
      <c r="FHH115" s="51"/>
      <c r="FHI115" s="51"/>
      <c r="FHJ115" s="51"/>
      <c r="FHK115" s="47"/>
      <c r="FHL115" s="52"/>
      <c r="FHM115" s="52"/>
      <c r="FHN115" s="52"/>
      <c r="FHO115" s="28"/>
      <c r="FHP115" s="28"/>
      <c r="FHQ115" s="28"/>
      <c r="FHR115" s="52"/>
      <c r="FHS115" s="28"/>
      <c r="FHT115" s="28"/>
      <c r="FHU115" s="28"/>
      <c r="FHV115" s="28"/>
      <c r="FHW115" s="52"/>
      <c r="FHX115" s="51"/>
      <c r="FHY115" s="51"/>
      <c r="FHZ115" s="51"/>
      <c r="FIA115" s="47"/>
      <c r="FIB115" s="52"/>
      <c r="FIC115" s="52"/>
      <c r="FID115" s="52"/>
      <c r="FIE115" s="28"/>
      <c r="FIF115" s="28"/>
      <c r="FIG115" s="28"/>
      <c r="FIH115" s="52"/>
      <c r="FII115" s="28"/>
      <c r="FIJ115" s="28"/>
      <c r="FIK115" s="28"/>
      <c r="FIL115" s="28"/>
      <c r="FIM115" s="52"/>
      <c r="FIN115" s="51"/>
      <c r="FIO115" s="51"/>
      <c r="FIP115" s="51"/>
      <c r="FIQ115" s="47"/>
      <c r="FIR115" s="52"/>
      <c r="FIS115" s="52"/>
      <c r="FIT115" s="52"/>
      <c r="FIU115" s="28"/>
      <c r="FIV115" s="28"/>
      <c r="FIW115" s="28"/>
      <c r="FIX115" s="52"/>
      <c r="FIY115" s="28"/>
      <c r="FIZ115" s="28"/>
      <c r="FJA115" s="28"/>
      <c r="FJB115" s="28"/>
      <c r="FJC115" s="52"/>
      <c r="FJD115" s="51"/>
      <c r="FJE115" s="51"/>
      <c r="FJF115" s="51"/>
      <c r="FJG115" s="47"/>
      <c r="FJH115" s="52"/>
      <c r="FJI115" s="52"/>
      <c r="FJJ115" s="52"/>
      <c r="FJK115" s="28"/>
      <c r="FJL115" s="28"/>
      <c r="FJM115" s="28"/>
      <c r="FJN115" s="52"/>
      <c r="FJO115" s="28"/>
      <c r="FJP115" s="28"/>
      <c r="FJQ115" s="28"/>
      <c r="FJR115" s="28"/>
      <c r="FJS115" s="52"/>
      <c r="FJT115" s="51"/>
      <c r="FJU115" s="51"/>
      <c r="FJV115" s="51"/>
      <c r="FJW115" s="47"/>
      <c r="FJX115" s="52"/>
      <c r="FJY115" s="52"/>
      <c r="FJZ115" s="52"/>
      <c r="FKA115" s="28"/>
      <c r="FKB115" s="28"/>
      <c r="FKC115" s="28"/>
      <c r="FKD115" s="52"/>
      <c r="FKE115" s="28"/>
      <c r="FKF115" s="28"/>
      <c r="FKG115" s="28"/>
      <c r="FKH115" s="28"/>
      <c r="FKI115" s="52"/>
      <c r="FKJ115" s="51"/>
      <c r="FKK115" s="51"/>
      <c r="FKL115" s="51"/>
      <c r="FKM115" s="47"/>
      <c r="FKN115" s="52"/>
      <c r="FKO115" s="52"/>
      <c r="FKP115" s="52"/>
      <c r="FKQ115" s="28"/>
      <c r="FKR115" s="28"/>
      <c r="FKS115" s="28"/>
      <c r="FKT115" s="52"/>
      <c r="FKU115" s="28"/>
      <c r="FKV115" s="28"/>
      <c r="FKW115" s="28"/>
      <c r="FKX115" s="28"/>
      <c r="FKY115" s="52"/>
      <c r="FKZ115" s="51"/>
      <c r="FLA115" s="51"/>
      <c r="FLB115" s="51"/>
      <c r="FLC115" s="47"/>
      <c r="FLD115" s="52"/>
      <c r="FLE115" s="52"/>
      <c r="FLF115" s="52"/>
      <c r="FLG115" s="28"/>
      <c r="FLH115" s="28"/>
      <c r="FLI115" s="28"/>
      <c r="FLJ115" s="52"/>
      <c r="FLK115" s="28"/>
      <c r="FLL115" s="28"/>
      <c r="FLM115" s="28"/>
      <c r="FLN115" s="28"/>
      <c r="FLO115" s="52"/>
      <c r="FLP115" s="51"/>
      <c r="FLQ115" s="51"/>
      <c r="FLR115" s="51"/>
      <c r="FLS115" s="47"/>
      <c r="FLT115" s="52"/>
      <c r="FLU115" s="52"/>
      <c r="FLV115" s="52"/>
      <c r="FLW115" s="28"/>
      <c r="FLX115" s="28"/>
      <c r="FLY115" s="28"/>
      <c r="FLZ115" s="52"/>
      <c r="FMA115" s="28"/>
      <c r="FMB115" s="28"/>
      <c r="FMC115" s="28"/>
      <c r="FMD115" s="28"/>
      <c r="FME115" s="52"/>
      <c r="FMF115" s="51"/>
      <c r="FMG115" s="51"/>
      <c r="FMH115" s="51"/>
      <c r="FMI115" s="47"/>
      <c r="FMJ115" s="52"/>
      <c r="FMK115" s="52"/>
      <c r="FML115" s="52"/>
      <c r="FMM115" s="28"/>
      <c r="FMN115" s="28"/>
      <c r="FMO115" s="28"/>
      <c r="FMP115" s="52"/>
      <c r="FMQ115" s="28"/>
      <c r="FMR115" s="28"/>
      <c r="FMS115" s="28"/>
      <c r="FMT115" s="28"/>
      <c r="FMU115" s="52"/>
      <c r="FMV115" s="51"/>
      <c r="FMW115" s="51"/>
      <c r="FMX115" s="51"/>
      <c r="FMY115" s="47"/>
      <c r="FMZ115" s="52"/>
      <c r="FNA115" s="52"/>
      <c r="FNB115" s="52"/>
      <c r="FNC115" s="28"/>
      <c r="FND115" s="28"/>
      <c r="FNE115" s="28"/>
      <c r="FNF115" s="52"/>
      <c r="FNG115" s="28"/>
      <c r="FNH115" s="28"/>
      <c r="FNI115" s="28"/>
      <c r="FNJ115" s="28"/>
      <c r="FNK115" s="52"/>
      <c r="FNL115" s="51"/>
      <c r="FNM115" s="51"/>
      <c r="FNN115" s="51"/>
      <c r="FNO115" s="47"/>
      <c r="FNP115" s="52"/>
      <c r="FNQ115" s="52"/>
      <c r="FNR115" s="52"/>
      <c r="FNS115" s="28"/>
      <c r="FNT115" s="28"/>
      <c r="FNU115" s="28"/>
      <c r="FNV115" s="52"/>
      <c r="FNW115" s="28"/>
      <c r="FNX115" s="28"/>
      <c r="FNY115" s="28"/>
      <c r="FNZ115" s="28"/>
      <c r="FOA115" s="52"/>
      <c r="FOB115" s="51"/>
      <c r="FOC115" s="51"/>
      <c r="FOD115" s="51"/>
      <c r="FOE115" s="47"/>
      <c r="FOF115" s="52"/>
      <c r="FOG115" s="52"/>
      <c r="FOH115" s="52"/>
      <c r="FOI115" s="28"/>
      <c r="FOJ115" s="28"/>
      <c r="FOK115" s="28"/>
      <c r="FOL115" s="52"/>
      <c r="FOM115" s="28"/>
      <c r="FON115" s="28"/>
      <c r="FOO115" s="28"/>
      <c r="FOP115" s="28"/>
      <c r="FOQ115" s="52"/>
      <c r="FOR115" s="51"/>
      <c r="FOS115" s="51"/>
      <c r="FOT115" s="51"/>
      <c r="FOU115" s="47"/>
      <c r="FOV115" s="52"/>
      <c r="FOW115" s="52"/>
      <c r="FOX115" s="52"/>
      <c r="FOY115" s="28"/>
      <c r="FOZ115" s="28"/>
      <c r="FPA115" s="28"/>
      <c r="FPB115" s="52"/>
      <c r="FPC115" s="28"/>
      <c r="FPD115" s="28"/>
      <c r="FPE115" s="28"/>
      <c r="FPF115" s="28"/>
      <c r="FPG115" s="52"/>
      <c r="FPH115" s="51"/>
      <c r="FPI115" s="51"/>
      <c r="FPJ115" s="51"/>
      <c r="FPK115" s="47"/>
      <c r="FPL115" s="52"/>
      <c r="FPM115" s="52"/>
      <c r="FPN115" s="52"/>
      <c r="FPO115" s="28"/>
      <c r="FPP115" s="28"/>
      <c r="FPQ115" s="28"/>
      <c r="FPR115" s="52"/>
      <c r="FPS115" s="28"/>
      <c r="FPT115" s="28"/>
      <c r="FPU115" s="28"/>
      <c r="FPV115" s="28"/>
      <c r="FPW115" s="52"/>
      <c r="FPX115" s="51"/>
      <c r="FPY115" s="51"/>
      <c r="FPZ115" s="51"/>
      <c r="FQA115" s="47"/>
      <c r="FQB115" s="52"/>
      <c r="FQC115" s="52"/>
      <c r="FQD115" s="52"/>
      <c r="FQE115" s="28"/>
      <c r="FQF115" s="28"/>
      <c r="FQG115" s="28"/>
      <c r="FQH115" s="52"/>
      <c r="FQI115" s="28"/>
      <c r="FQJ115" s="28"/>
      <c r="FQK115" s="28"/>
      <c r="FQL115" s="28"/>
      <c r="FQM115" s="52"/>
      <c r="FQN115" s="51"/>
      <c r="FQO115" s="51"/>
      <c r="FQP115" s="51"/>
      <c r="FQQ115" s="47"/>
      <c r="FQR115" s="52"/>
      <c r="FQS115" s="52"/>
      <c r="FQT115" s="52"/>
      <c r="FQU115" s="28"/>
      <c r="FQV115" s="28"/>
      <c r="FQW115" s="28"/>
      <c r="FQX115" s="52"/>
      <c r="FQY115" s="28"/>
      <c r="FQZ115" s="28"/>
      <c r="FRA115" s="28"/>
      <c r="FRB115" s="28"/>
      <c r="FRC115" s="52"/>
      <c r="FRD115" s="51"/>
      <c r="FRE115" s="51"/>
      <c r="FRF115" s="51"/>
      <c r="FRG115" s="47"/>
      <c r="FRH115" s="52"/>
      <c r="FRI115" s="52"/>
      <c r="FRJ115" s="52"/>
      <c r="FRK115" s="28"/>
      <c r="FRL115" s="28"/>
      <c r="FRM115" s="28"/>
      <c r="FRN115" s="52"/>
      <c r="FRO115" s="28"/>
      <c r="FRP115" s="28"/>
      <c r="FRQ115" s="28"/>
      <c r="FRR115" s="28"/>
      <c r="FRS115" s="52"/>
      <c r="FRT115" s="51"/>
      <c r="FRU115" s="51"/>
      <c r="FRV115" s="51"/>
      <c r="FRW115" s="47"/>
      <c r="FRX115" s="52"/>
      <c r="FRY115" s="52"/>
      <c r="FRZ115" s="52"/>
      <c r="FSA115" s="28"/>
      <c r="FSB115" s="28"/>
      <c r="FSC115" s="28"/>
      <c r="FSD115" s="52"/>
      <c r="FSE115" s="28"/>
      <c r="FSF115" s="28"/>
      <c r="FSG115" s="28"/>
      <c r="FSH115" s="28"/>
      <c r="FSI115" s="52"/>
      <c r="FSJ115" s="51"/>
      <c r="FSK115" s="51"/>
      <c r="FSL115" s="51"/>
      <c r="FSM115" s="47"/>
      <c r="FSN115" s="52"/>
      <c r="FSO115" s="52"/>
      <c r="FSP115" s="52"/>
      <c r="FSQ115" s="28"/>
      <c r="FSR115" s="28"/>
      <c r="FSS115" s="28"/>
      <c r="FST115" s="52"/>
      <c r="FSU115" s="28"/>
      <c r="FSV115" s="28"/>
      <c r="FSW115" s="28"/>
      <c r="FSX115" s="28"/>
      <c r="FSY115" s="52"/>
      <c r="FSZ115" s="51"/>
      <c r="FTA115" s="51"/>
      <c r="FTB115" s="51"/>
      <c r="FTC115" s="47"/>
      <c r="FTD115" s="52"/>
      <c r="FTE115" s="52"/>
      <c r="FTF115" s="52"/>
      <c r="FTG115" s="28"/>
      <c r="FTH115" s="28"/>
      <c r="FTI115" s="28"/>
      <c r="FTJ115" s="52"/>
      <c r="FTK115" s="28"/>
      <c r="FTL115" s="28"/>
      <c r="FTM115" s="28"/>
      <c r="FTN115" s="28"/>
      <c r="FTO115" s="52"/>
      <c r="FTP115" s="51"/>
      <c r="FTQ115" s="51"/>
      <c r="FTR115" s="51"/>
      <c r="FTS115" s="47"/>
      <c r="FTT115" s="52"/>
      <c r="FTU115" s="52"/>
      <c r="FTV115" s="52"/>
      <c r="FTW115" s="28"/>
      <c r="FTX115" s="28"/>
      <c r="FTY115" s="28"/>
      <c r="FTZ115" s="52"/>
      <c r="FUA115" s="28"/>
      <c r="FUB115" s="28"/>
      <c r="FUC115" s="28"/>
      <c r="FUD115" s="28"/>
      <c r="FUE115" s="52"/>
      <c r="FUF115" s="51"/>
      <c r="FUG115" s="51"/>
      <c r="FUH115" s="51"/>
      <c r="FUI115" s="47"/>
      <c r="FUJ115" s="52"/>
      <c r="FUK115" s="52"/>
      <c r="FUL115" s="52"/>
      <c r="FUM115" s="28"/>
      <c r="FUN115" s="28"/>
      <c r="FUO115" s="28"/>
      <c r="FUP115" s="52"/>
      <c r="FUQ115" s="28"/>
      <c r="FUR115" s="28"/>
      <c r="FUS115" s="28"/>
      <c r="FUT115" s="28"/>
      <c r="FUU115" s="52"/>
      <c r="FUV115" s="51"/>
      <c r="FUW115" s="51"/>
      <c r="FUX115" s="51"/>
      <c r="FUY115" s="47"/>
      <c r="FUZ115" s="52"/>
      <c r="FVA115" s="52"/>
      <c r="FVB115" s="52"/>
      <c r="FVC115" s="28"/>
      <c r="FVD115" s="28"/>
      <c r="FVE115" s="28"/>
      <c r="FVF115" s="52"/>
      <c r="FVG115" s="28"/>
      <c r="FVH115" s="28"/>
      <c r="FVI115" s="28"/>
      <c r="FVJ115" s="28"/>
      <c r="FVK115" s="52"/>
      <c r="FVL115" s="51"/>
      <c r="FVM115" s="51"/>
      <c r="FVN115" s="51"/>
      <c r="FVO115" s="47"/>
      <c r="FVP115" s="52"/>
      <c r="FVQ115" s="52"/>
      <c r="FVR115" s="52"/>
      <c r="FVS115" s="28"/>
      <c r="FVT115" s="28"/>
      <c r="FVU115" s="28"/>
      <c r="FVV115" s="52"/>
      <c r="FVW115" s="28"/>
      <c r="FVX115" s="28"/>
      <c r="FVY115" s="28"/>
      <c r="FVZ115" s="28"/>
      <c r="FWA115" s="52"/>
      <c r="FWB115" s="51"/>
      <c r="FWC115" s="51"/>
      <c r="FWD115" s="51"/>
      <c r="FWE115" s="47"/>
      <c r="FWF115" s="52"/>
      <c r="FWG115" s="52"/>
      <c r="FWH115" s="52"/>
      <c r="FWI115" s="28"/>
      <c r="FWJ115" s="28"/>
      <c r="FWK115" s="28"/>
      <c r="FWL115" s="52"/>
      <c r="FWM115" s="28"/>
      <c r="FWN115" s="28"/>
      <c r="FWO115" s="28"/>
      <c r="FWP115" s="28"/>
      <c r="FWQ115" s="52"/>
      <c r="FWR115" s="51"/>
      <c r="FWS115" s="51"/>
      <c r="FWT115" s="51"/>
      <c r="FWU115" s="47"/>
      <c r="FWV115" s="52"/>
      <c r="FWW115" s="52"/>
      <c r="FWX115" s="52"/>
      <c r="FWY115" s="28"/>
      <c r="FWZ115" s="28"/>
      <c r="FXA115" s="28"/>
      <c r="FXB115" s="52"/>
      <c r="FXC115" s="28"/>
      <c r="FXD115" s="28"/>
      <c r="FXE115" s="28"/>
      <c r="FXF115" s="28"/>
      <c r="FXG115" s="52"/>
      <c r="FXH115" s="51"/>
      <c r="FXI115" s="51"/>
      <c r="FXJ115" s="51"/>
      <c r="FXK115" s="47"/>
      <c r="FXL115" s="52"/>
      <c r="FXM115" s="52"/>
      <c r="FXN115" s="52"/>
      <c r="FXO115" s="28"/>
      <c r="FXP115" s="28"/>
      <c r="FXQ115" s="28"/>
      <c r="FXR115" s="52"/>
      <c r="FXS115" s="28"/>
      <c r="FXT115" s="28"/>
      <c r="FXU115" s="28"/>
      <c r="FXV115" s="28"/>
      <c r="FXW115" s="52"/>
      <c r="FXX115" s="51"/>
      <c r="FXY115" s="51"/>
      <c r="FXZ115" s="51"/>
      <c r="FYA115" s="47"/>
      <c r="FYB115" s="52"/>
      <c r="FYC115" s="52"/>
      <c r="FYD115" s="52"/>
      <c r="FYE115" s="28"/>
      <c r="FYF115" s="28"/>
      <c r="FYG115" s="28"/>
      <c r="FYH115" s="52"/>
      <c r="FYI115" s="28"/>
      <c r="FYJ115" s="28"/>
      <c r="FYK115" s="28"/>
      <c r="FYL115" s="28"/>
      <c r="FYM115" s="52"/>
      <c r="FYN115" s="51"/>
      <c r="FYO115" s="51"/>
      <c r="FYP115" s="51"/>
      <c r="FYQ115" s="47"/>
      <c r="FYR115" s="52"/>
      <c r="FYS115" s="52"/>
      <c r="FYT115" s="52"/>
      <c r="FYU115" s="28"/>
      <c r="FYV115" s="28"/>
      <c r="FYW115" s="28"/>
      <c r="FYX115" s="52"/>
      <c r="FYY115" s="28"/>
      <c r="FYZ115" s="28"/>
      <c r="FZA115" s="28"/>
      <c r="FZB115" s="28"/>
      <c r="FZC115" s="52"/>
      <c r="FZD115" s="51"/>
      <c r="FZE115" s="51"/>
      <c r="FZF115" s="51"/>
      <c r="FZG115" s="47"/>
      <c r="FZH115" s="52"/>
      <c r="FZI115" s="52"/>
      <c r="FZJ115" s="52"/>
      <c r="FZK115" s="28"/>
      <c r="FZL115" s="28"/>
      <c r="FZM115" s="28"/>
      <c r="FZN115" s="52"/>
      <c r="FZO115" s="28"/>
      <c r="FZP115" s="28"/>
      <c r="FZQ115" s="28"/>
      <c r="FZR115" s="28"/>
      <c r="FZS115" s="52"/>
      <c r="FZT115" s="51"/>
      <c r="FZU115" s="51"/>
      <c r="FZV115" s="51"/>
      <c r="FZW115" s="47"/>
      <c r="FZX115" s="52"/>
      <c r="FZY115" s="52"/>
      <c r="FZZ115" s="52"/>
      <c r="GAA115" s="28"/>
      <c r="GAB115" s="28"/>
      <c r="GAC115" s="28"/>
      <c r="GAD115" s="52"/>
      <c r="GAE115" s="28"/>
      <c r="GAF115" s="28"/>
      <c r="GAG115" s="28"/>
      <c r="GAH115" s="28"/>
      <c r="GAI115" s="52"/>
      <c r="GAJ115" s="51"/>
      <c r="GAK115" s="51"/>
      <c r="GAL115" s="51"/>
      <c r="GAM115" s="47"/>
      <c r="GAN115" s="52"/>
      <c r="GAO115" s="52"/>
      <c r="GAP115" s="52"/>
      <c r="GAQ115" s="28"/>
      <c r="GAR115" s="28"/>
      <c r="GAS115" s="28"/>
      <c r="GAT115" s="52"/>
      <c r="GAU115" s="28"/>
      <c r="GAV115" s="28"/>
      <c r="GAW115" s="28"/>
      <c r="GAX115" s="28"/>
      <c r="GAY115" s="52"/>
      <c r="GAZ115" s="51"/>
      <c r="GBA115" s="51"/>
      <c r="GBB115" s="51"/>
      <c r="GBC115" s="47"/>
      <c r="GBD115" s="52"/>
      <c r="GBE115" s="52"/>
      <c r="GBF115" s="52"/>
      <c r="GBG115" s="28"/>
      <c r="GBH115" s="28"/>
      <c r="GBI115" s="28"/>
      <c r="GBJ115" s="52"/>
      <c r="GBK115" s="28"/>
      <c r="GBL115" s="28"/>
      <c r="GBM115" s="28"/>
      <c r="GBN115" s="28"/>
      <c r="GBO115" s="52"/>
      <c r="GBP115" s="51"/>
      <c r="GBQ115" s="51"/>
      <c r="GBR115" s="51"/>
      <c r="GBS115" s="47"/>
      <c r="GBT115" s="52"/>
      <c r="GBU115" s="52"/>
      <c r="GBV115" s="52"/>
      <c r="GBW115" s="28"/>
      <c r="GBX115" s="28"/>
      <c r="GBY115" s="28"/>
      <c r="GBZ115" s="52"/>
      <c r="GCA115" s="28"/>
      <c r="GCB115" s="28"/>
      <c r="GCC115" s="28"/>
      <c r="GCD115" s="28"/>
      <c r="GCE115" s="52"/>
      <c r="GCF115" s="51"/>
      <c r="GCG115" s="51"/>
      <c r="GCH115" s="51"/>
      <c r="GCI115" s="47"/>
      <c r="GCJ115" s="52"/>
      <c r="GCK115" s="52"/>
      <c r="GCL115" s="52"/>
      <c r="GCM115" s="28"/>
      <c r="GCN115" s="28"/>
      <c r="GCO115" s="28"/>
      <c r="GCP115" s="52"/>
      <c r="GCQ115" s="28"/>
      <c r="GCR115" s="28"/>
      <c r="GCS115" s="28"/>
      <c r="GCT115" s="28"/>
      <c r="GCU115" s="52"/>
      <c r="GCV115" s="51"/>
      <c r="GCW115" s="51"/>
      <c r="GCX115" s="51"/>
      <c r="GCY115" s="47"/>
      <c r="GCZ115" s="52"/>
      <c r="GDA115" s="52"/>
      <c r="GDB115" s="52"/>
      <c r="GDC115" s="28"/>
      <c r="GDD115" s="28"/>
      <c r="GDE115" s="28"/>
      <c r="GDF115" s="52"/>
      <c r="GDG115" s="28"/>
      <c r="GDH115" s="28"/>
      <c r="GDI115" s="28"/>
      <c r="GDJ115" s="28"/>
      <c r="GDK115" s="52"/>
      <c r="GDL115" s="51"/>
      <c r="GDM115" s="51"/>
      <c r="GDN115" s="51"/>
      <c r="GDO115" s="47"/>
      <c r="GDP115" s="52"/>
      <c r="GDQ115" s="52"/>
      <c r="GDR115" s="52"/>
      <c r="GDS115" s="28"/>
      <c r="GDT115" s="28"/>
      <c r="GDU115" s="28"/>
      <c r="GDV115" s="52"/>
      <c r="GDW115" s="28"/>
      <c r="GDX115" s="28"/>
      <c r="GDY115" s="28"/>
      <c r="GDZ115" s="28"/>
      <c r="GEA115" s="52"/>
      <c r="GEB115" s="51"/>
      <c r="GEC115" s="51"/>
      <c r="GED115" s="51"/>
      <c r="GEE115" s="47"/>
      <c r="GEF115" s="52"/>
      <c r="GEG115" s="52"/>
      <c r="GEH115" s="52"/>
      <c r="GEI115" s="28"/>
      <c r="GEJ115" s="28"/>
      <c r="GEK115" s="28"/>
      <c r="GEL115" s="52"/>
      <c r="GEM115" s="28"/>
      <c r="GEN115" s="28"/>
      <c r="GEO115" s="28"/>
      <c r="GEP115" s="28"/>
      <c r="GEQ115" s="52"/>
      <c r="GER115" s="51"/>
      <c r="GES115" s="51"/>
      <c r="GET115" s="51"/>
      <c r="GEU115" s="47"/>
      <c r="GEV115" s="52"/>
      <c r="GEW115" s="52"/>
      <c r="GEX115" s="52"/>
      <c r="GEY115" s="28"/>
      <c r="GEZ115" s="28"/>
      <c r="GFA115" s="28"/>
      <c r="GFB115" s="52"/>
      <c r="GFC115" s="28"/>
      <c r="GFD115" s="28"/>
      <c r="GFE115" s="28"/>
      <c r="GFF115" s="28"/>
      <c r="GFG115" s="52"/>
      <c r="GFH115" s="51"/>
      <c r="GFI115" s="51"/>
      <c r="GFJ115" s="51"/>
      <c r="GFK115" s="47"/>
      <c r="GFL115" s="52"/>
      <c r="GFM115" s="52"/>
      <c r="GFN115" s="52"/>
      <c r="GFO115" s="28"/>
      <c r="GFP115" s="28"/>
      <c r="GFQ115" s="28"/>
      <c r="GFR115" s="52"/>
      <c r="GFS115" s="28"/>
      <c r="GFT115" s="28"/>
      <c r="GFU115" s="28"/>
      <c r="GFV115" s="28"/>
      <c r="GFW115" s="52"/>
      <c r="GFX115" s="51"/>
      <c r="GFY115" s="51"/>
      <c r="GFZ115" s="51"/>
      <c r="GGA115" s="47"/>
      <c r="GGB115" s="52"/>
      <c r="GGC115" s="52"/>
      <c r="GGD115" s="52"/>
      <c r="GGE115" s="28"/>
      <c r="GGF115" s="28"/>
      <c r="GGG115" s="28"/>
      <c r="GGH115" s="52"/>
      <c r="GGI115" s="28"/>
      <c r="GGJ115" s="28"/>
      <c r="GGK115" s="28"/>
      <c r="GGL115" s="28"/>
      <c r="GGM115" s="52"/>
      <c r="GGN115" s="51"/>
      <c r="GGO115" s="51"/>
      <c r="GGP115" s="51"/>
      <c r="GGQ115" s="47"/>
      <c r="GGR115" s="52"/>
      <c r="GGS115" s="52"/>
      <c r="GGT115" s="52"/>
      <c r="GGU115" s="28"/>
      <c r="GGV115" s="28"/>
      <c r="GGW115" s="28"/>
      <c r="GGX115" s="52"/>
      <c r="GGY115" s="28"/>
      <c r="GGZ115" s="28"/>
      <c r="GHA115" s="28"/>
      <c r="GHB115" s="28"/>
      <c r="GHC115" s="52"/>
      <c r="GHD115" s="51"/>
      <c r="GHE115" s="51"/>
      <c r="GHF115" s="51"/>
      <c r="GHG115" s="47"/>
      <c r="GHH115" s="52"/>
      <c r="GHI115" s="52"/>
      <c r="GHJ115" s="52"/>
      <c r="GHK115" s="28"/>
      <c r="GHL115" s="28"/>
      <c r="GHM115" s="28"/>
      <c r="GHN115" s="52"/>
      <c r="GHO115" s="28"/>
      <c r="GHP115" s="28"/>
      <c r="GHQ115" s="28"/>
      <c r="GHR115" s="28"/>
      <c r="GHS115" s="52"/>
      <c r="GHT115" s="51"/>
      <c r="GHU115" s="51"/>
      <c r="GHV115" s="51"/>
      <c r="GHW115" s="47"/>
      <c r="GHX115" s="52"/>
      <c r="GHY115" s="52"/>
      <c r="GHZ115" s="52"/>
      <c r="GIA115" s="28"/>
      <c r="GIB115" s="28"/>
      <c r="GIC115" s="28"/>
      <c r="GID115" s="52"/>
      <c r="GIE115" s="28"/>
      <c r="GIF115" s="28"/>
      <c r="GIG115" s="28"/>
      <c r="GIH115" s="28"/>
      <c r="GII115" s="52"/>
      <c r="GIJ115" s="51"/>
      <c r="GIK115" s="51"/>
      <c r="GIL115" s="51"/>
      <c r="GIM115" s="47"/>
      <c r="GIN115" s="52"/>
      <c r="GIO115" s="52"/>
      <c r="GIP115" s="52"/>
      <c r="GIQ115" s="28"/>
      <c r="GIR115" s="28"/>
      <c r="GIS115" s="28"/>
      <c r="GIT115" s="52"/>
      <c r="GIU115" s="28"/>
      <c r="GIV115" s="28"/>
      <c r="GIW115" s="28"/>
      <c r="GIX115" s="28"/>
      <c r="GIY115" s="52"/>
      <c r="GIZ115" s="51"/>
      <c r="GJA115" s="51"/>
      <c r="GJB115" s="51"/>
      <c r="GJC115" s="47"/>
      <c r="GJD115" s="52"/>
      <c r="GJE115" s="52"/>
      <c r="GJF115" s="52"/>
      <c r="GJG115" s="28"/>
      <c r="GJH115" s="28"/>
      <c r="GJI115" s="28"/>
      <c r="GJJ115" s="52"/>
      <c r="GJK115" s="28"/>
      <c r="GJL115" s="28"/>
      <c r="GJM115" s="28"/>
      <c r="GJN115" s="28"/>
      <c r="GJO115" s="52"/>
      <c r="GJP115" s="51"/>
      <c r="GJQ115" s="51"/>
      <c r="GJR115" s="51"/>
      <c r="GJS115" s="47"/>
      <c r="GJT115" s="52"/>
      <c r="GJU115" s="52"/>
      <c r="GJV115" s="52"/>
      <c r="GJW115" s="28"/>
      <c r="GJX115" s="28"/>
      <c r="GJY115" s="28"/>
      <c r="GJZ115" s="52"/>
      <c r="GKA115" s="28"/>
      <c r="GKB115" s="28"/>
      <c r="GKC115" s="28"/>
      <c r="GKD115" s="28"/>
      <c r="GKE115" s="52"/>
      <c r="GKF115" s="51"/>
      <c r="GKG115" s="51"/>
      <c r="GKH115" s="51"/>
      <c r="GKI115" s="47"/>
      <c r="GKJ115" s="52"/>
      <c r="GKK115" s="52"/>
      <c r="GKL115" s="52"/>
      <c r="GKM115" s="28"/>
      <c r="GKN115" s="28"/>
      <c r="GKO115" s="28"/>
      <c r="GKP115" s="52"/>
      <c r="GKQ115" s="28"/>
      <c r="GKR115" s="28"/>
      <c r="GKS115" s="28"/>
      <c r="GKT115" s="28"/>
      <c r="GKU115" s="52"/>
      <c r="GKV115" s="51"/>
      <c r="GKW115" s="51"/>
      <c r="GKX115" s="51"/>
      <c r="GKY115" s="47"/>
      <c r="GKZ115" s="52"/>
      <c r="GLA115" s="52"/>
      <c r="GLB115" s="52"/>
      <c r="GLC115" s="28"/>
      <c r="GLD115" s="28"/>
      <c r="GLE115" s="28"/>
      <c r="GLF115" s="52"/>
      <c r="GLG115" s="28"/>
      <c r="GLH115" s="28"/>
      <c r="GLI115" s="28"/>
      <c r="GLJ115" s="28"/>
      <c r="GLK115" s="52"/>
      <c r="GLL115" s="51"/>
      <c r="GLM115" s="51"/>
      <c r="GLN115" s="51"/>
      <c r="GLO115" s="47"/>
      <c r="GLP115" s="52"/>
      <c r="GLQ115" s="52"/>
      <c r="GLR115" s="52"/>
      <c r="GLS115" s="28"/>
      <c r="GLT115" s="28"/>
      <c r="GLU115" s="28"/>
      <c r="GLV115" s="52"/>
      <c r="GLW115" s="28"/>
      <c r="GLX115" s="28"/>
      <c r="GLY115" s="28"/>
      <c r="GLZ115" s="28"/>
      <c r="GMA115" s="52"/>
      <c r="GMB115" s="51"/>
      <c r="GMC115" s="51"/>
      <c r="GMD115" s="51"/>
      <c r="GME115" s="47"/>
      <c r="GMF115" s="52"/>
      <c r="GMG115" s="52"/>
      <c r="GMH115" s="52"/>
      <c r="GMI115" s="28"/>
      <c r="GMJ115" s="28"/>
      <c r="GMK115" s="28"/>
      <c r="GML115" s="52"/>
      <c r="GMM115" s="28"/>
      <c r="GMN115" s="28"/>
      <c r="GMO115" s="28"/>
      <c r="GMP115" s="28"/>
      <c r="GMQ115" s="52"/>
      <c r="GMR115" s="51"/>
      <c r="GMS115" s="51"/>
      <c r="GMT115" s="51"/>
      <c r="GMU115" s="47"/>
      <c r="GMV115" s="52"/>
      <c r="GMW115" s="52"/>
      <c r="GMX115" s="52"/>
      <c r="GMY115" s="28"/>
      <c r="GMZ115" s="28"/>
      <c r="GNA115" s="28"/>
      <c r="GNB115" s="52"/>
      <c r="GNC115" s="28"/>
      <c r="GND115" s="28"/>
      <c r="GNE115" s="28"/>
      <c r="GNF115" s="28"/>
      <c r="GNG115" s="52"/>
      <c r="GNH115" s="51"/>
      <c r="GNI115" s="51"/>
      <c r="GNJ115" s="51"/>
      <c r="GNK115" s="47"/>
      <c r="GNL115" s="52"/>
      <c r="GNM115" s="52"/>
      <c r="GNN115" s="52"/>
      <c r="GNO115" s="28"/>
      <c r="GNP115" s="28"/>
      <c r="GNQ115" s="28"/>
      <c r="GNR115" s="52"/>
      <c r="GNS115" s="28"/>
      <c r="GNT115" s="28"/>
      <c r="GNU115" s="28"/>
      <c r="GNV115" s="28"/>
      <c r="GNW115" s="52"/>
      <c r="GNX115" s="51"/>
      <c r="GNY115" s="51"/>
      <c r="GNZ115" s="51"/>
      <c r="GOA115" s="47"/>
      <c r="GOB115" s="52"/>
      <c r="GOC115" s="52"/>
      <c r="GOD115" s="52"/>
      <c r="GOE115" s="28"/>
      <c r="GOF115" s="28"/>
      <c r="GOG115" s="28"/>
      <c r="GOH115" s="52"/>
      <c r="GOI115" s="28"/>
      <c r="GOJ115" s="28"/>
      <c r="GOK115" s="28"/>
      <c r="GOL115" s="28"/>
      <c r="GOM115" s="52"/>
      <c r="GON115" s="51"/>
      <c r="GOO115" s="51"/>
      <c r="GOP115" s="51"/>
      <c r="GOQ115" s="47"/>
      <c r="GOR115" s="52"/>
      <c r="GOS115" s="52"/>
      <c r="GOT115" s="52"/>
      <c r="GOU115" s="28"/>
      <c r="GOV115" s="28"/>
      <c r="GOW115" s="28"/>
      <c r="GOX115" s="52"/>
      <c r="GOY115" s="28"/>
      <c r="GOZ115" s="28"/>
      <c r="GPA115" s="28"/>
      <c r="GPB115" s="28"/>
      <c r="GPC115" s="52"/>
      <c r="GPD115" s="51"/>
      <c r="GPE115" s="51"/>
      <c r="GPF115" s="51"/>
      <c r="GPG115" s="47"/>
      <c r="GPH115" s="52"/>
      <c r="GPI115" s="52"/>
      <c r="GPJ115" s="52"/>
      <c r="GPK115" s="28"/>
      <c r="GPL115" s="28"/>
      <c r="GPM115" s="28"/>
      <c r="GPN115" s="52"/>
      <c r="GPO115" s="28"/>
      <c r="GPP115" s="28"/>
      <c r="GPQ115" s="28"/>
      <c r="GPR115" s="28"/>
      <c r="GPS115" s="52"/>
      <c r="GPT115" s="51"/>
      <c r="GPU115" s="51"/>
      <c r="GPV115" s="51"/>
      <c r="GPW115" s="47"/>
      <c r="GPX115" s="52"/>
      <c r="GPY115" s="52"/>
      <c r="GPZ115" s="52"/>
      <c r="GQA115" s="28"/>
      <c r="GQB115" s="28"/>
      <c r="GQC115" s="28"/>
      <c r="GQD115" s="52"/>
      <c r="GQE115" s="28"/>
      <c r="GQF115" s="28"/>
      <c r="GQG115" s="28"/>
      <c r="GQH115" s="28"/>
      <c r="GQI115" s="52"/>
      <c r="GQJ115" s="51"/>
      <c r="GQK115" s="51"/>
      <c r="GQL115" s="51"/>
      <c r="GQM115" s="47"/>
      <c r="GQN115" s="52"/>
      <c r="GQO115" s="52"/>
      <c r="GQP115" s="52"/>
      <c r="GQQ115" s="28"/>
      <c r="GQR115" s="28"/>
      <c r="GQS115" s="28"/>
      <c r="GQT115" s="52"/>
      <c r="GQU115" s="28"/>
      <c r="GQV115" s="28"/>
      <c r="GQW115" s="28"/>
      <c r="GQX115" s="28"/>
      <c r="GQY115" s="52"/>
      <c r="GQZ115" s="51"/>
      <c r="GRA115" s="51"/>
      <c r="GRB115" s="51"/>
      <c r="GRC115" s="47"/>
      <c r="GRD115" s="52"/>
      <c r="GRE115" s="52"/>
      <c r="GRF115" s="52"/>
      <c r="GRG115" s="28"/>
      <c r="GRH115" s="28"/>
      <c r="GRI115" s="28"/>
      <c r="GRJ115" s="52"/>
      <c r="GRK115" s="28"/>
      <c r="GRL115" s="28"/>
      <c r="GRM115" s="28"/>
      <c r="GRN115" s="28"/>
      <c r="GRO115" s="52"/>
      <c r="GRP115" s="51"/>
      <c r="GRQ115" s="51"/>
      <c r="GRR115" s="51"/>
      <c r="GRS115" s="47"/>
      <c r="GRT115" s="52"/>
      <c r="GRU115" s="52"/>
      <c r="GRV115" s="52"/>
      <c r="GRW115" s="28"/>
      <c r="GRX115" s="28"/>
      <c r="GRY115" s="28"/>
      <c r="GRZ115" s="52"/>
      <c r="GSA115" s="28"/>
      <c r="GSB115" s="28"/>
      <c r="GSC115" s="28"/>
      <c r="GSD115" s="28"/>
      <c r="GSE115" s="52"/>
      <c r="GSF115" s="51"/>
      <c r="GSG115" s="51"/>
      <c r="GSH115" s="51"/>
      <c r="GSI115" s="47"/>
      <c r="GSJ115" s="52"/>
      <c r="GSK115" s="52"/>
      <c r="GSL115" s="52"/>
      <c r="GSM115" s="28"/>
      <c r="GSN115" s="28"/>
      <c r="GSO115" s="28"/>
      <c r="GSP115" s="52"/>
      <c r="GSQ115" s="28"/>
      <c r="GSR115" s="28"/>
      <c r="GSS115" s="28"/>
      <c r="GST115" s="28"/>
      <c r="GSU115" s="52"/>
      <c r="GSV115" s="51"/>
      <c r="GSW115" s="51"/>
      <c r="GSX115" s="51"/>
      <c r="GSY115" s="47"/>
      <c r="GSZ115" s="52"/>
      <c r="GTA115" s="52"/>
      <c r="GTB115" s="52"/>
      <c r="GTC115" s="28"/>
      <c r="GTD115" s="28"/>
      <c r="GTE115" s="28"/>
      <c r="GTF115" s="52"/>
      <c r="GTG115" s="28"/>
      <c r="GTH115" s="28"/>
      <c r="GTI115" s="28"/>
      <c r="GTJ115" s="28"/>
      <c r="GTK115" s="52"/>
      <c r="GTL115" s="51"/>
      <c r="GTM115" s="51"/>
      <c r="GTN115" s="51"/>
      <c r="GTO115" s="47"/>
      <c r="GTP115" s="52"/>
      <c r="GTQ115" s="52"/>
      <c r="GTR115" s="52"/>
      <c r="GTS115" s="28"/>
      <c r="GTT115" s="28"/>
      <c r="GTU115" s="28"/>
      <c r="GTV115" s="52"/>
      <c r="GTW115" s="28"/>
      <c r="GTX115" s="28"/>
      <c r="GTY115" s="28"/>
      <c r="GTZ115" s="28"/>
      <c r="GUA115" s="52"/>
      <c r="GUB115" s="51"/>
      <c r="GUC115" s="51"/>
      <c r="GUD115" s="51"/>
      <c r="GUE115" s="47"/>
      <c r="GUF115" s="52"/>
      <c r="GUG115" s="52"/>
      <c r="GUH115" s="52"/>
      <c r="GUI115" s="28"/>
      <c r="GUJ115" s="28"/>
      <c r="GUK115" s="28"/>
      <c r="GUL115" s="52"/>
      <c r="GUM115" s="28"/>
      <c r="GUN115" s="28"/>
      <c r="GUO115" s="28"/>
      <c r="GUP115" s="28"/>
      <c r="GUQ115" s="52"/>
      <c r="GUR115" s="51"/>
      <c r="GUS115" s="51"/>
      <c r="GUT115" s="51"/>
      <c r="GUU115" s="47"/>
      <c r="GUV115" s="52"/>
      <c r="GUW115" s="52"/>
      <c r="GUX115" s="52"/>
      <c r="GUY115" s="28"/>
      <c r="GUZ115" s="28"/>
      <c r="GVA115" s="28"/>
      <c r="GVB115" s="52"/>
      <c r="GVC115" s="28"/>
      <c r="GVD115" s="28"/>
      <c r="GVE115" s="28"/>
      <c r="GVF115" s="28"/>
      <c r="GVG115" s="52"/>
      <c r="GVH115" s="51"/>
      <c r="GVI115" s="51"/>
      <c r="GVJ115" s="51"/>
      <c r="GVK115" s="47"/>
      <c r="GVL115" s="52"/>
      <c r="GVM115" s="52"/>
      <c r="GVN115" s="52"/>
      <c r="GVO115" s="28"/>
      <c r="GVP115" s="28"/>
      <c r="GVQ115" s="28"/>
      <c r="GVR115" s="52"/>
      <c r="GVS115" s="28"/>
      <c r="GVT115" s="28"/>
      <c r="GVU115" s="28"/>
      <c r="GVV115" s="28"/>
      <c r="GVW115" s="52"/>
      <c r="GVX115" s="51"/>
      <c r="GVY115" s="51"/>
      <c r="GVZ115" s="51"/>
      <c r="GWA115" s="47"/>
      <c r="GWB115" s="52"/>
      <c r="GWC115" s="52"/>
      <c r="GWD115" s="52"/>
      <c r="GWE115" s="28"/>
      <c r="GWF115" s="28"/>
      <c r="GWG115" s="28"/>
      <c r="GWH115" s="52"/>
      <c r="GWI115" s="28"/>
      <c r="GWJ115" s="28"/>
      <c r="GWK115" s="28"/>
      <c r="GWL115" s="28"/>
      <c r="GWM115" s="52"/>
      <c r="GWN115" s="51"/>
      <c r="GWO115" s="51"/>
      <c r="GWP115" s="51"/>
      <c r="GWQ115" s="47"/>
      <c r="GWR115" s="52"/>
      <c r="GWS115" s="52"/>
      <c r="GWT115" s="52"/>
      <c r="GWU115" s="28"/>
      <c r="GWV115" s="28"/>
      <c r="GWW115" s="28"/>
      <c r="GWX115" s="52"/>
      <c r="GWY115" s="28"/>
      <c r="GWZ115" s="28"/>
      <c r="GXA115" s="28"/>
      <c r="GXB115" s="28"/>
      <c r="GXC115" s="52"/>
      <c r="GXD115" s="51"/>
      <c r="GXE115" s="51"/>
      <c r="GXF115" s="51"/>
      <c r="GXG115" s="47"/>
      <c r="GXH115" s="52"/>
      <c r="GXI115" s="52"/>
      <c r="GXJ115" s="52"/>
      <c r="GXK115" s="28"/>
      <c r="GXL115" s="28"/>
      <c r="GXM115" s="28"/>
      <c r="GXN115" s="52"/>
      <c r="GXO115" s="28"/>
      <c r="GXP115" s="28"/>
      <c r="GXQ115" s="28"/>
      <c r="GXR115" s="28"/>
      <c r="GXS115" s="52"/>
      <c r="GXT115" s="51"/>
      <c r="GXU115" s="51"/>
      <c r="GXV115" s="51"/>
      <c r="GXW115" s="47"/>
      <c r="GXX115" s="52"/>
      <c r="GXY115" s="52"/>
      <c r="GXZ115" s="52"/>
      <c r="GYA115" s="28"/>
      <c r="GYB115" s="28"/>
      <c r="GYC115" s="28"/>
      <c r="GYD115" s="52"/>
      <c r="GYE115" s="28"/>
      <c r="GYF115" s="28"/>
      <c r="GYG115" s="28"/>
      <c r="GYH115" s="28"/>
      <c r="GYI115" s="52"/>
      <c r="GYJ115" s="51"/>
      <c r="GYK115" s="51"/>
      <c r="GYL115" s="51"/>
      <c r="GYM115" s="47"/>
      <c r="GYN115" s="52"/>
      <c r="GYO115" s="52"/>
      <c r="GYP115" s="52"/>
      <c r="GYQ115" s="28"/>
      <c r="GYR115" s="28"/>
      <c r="GYS115" s="28"/>
      <c r="GYT115" s="52"/>
      <c r="GYU115" s="28"/>
      <c r="GYV115" s="28"/>
      <c r="GYW115" s="28"/>
      <c r="GYX115" s="28"/>
      <c r="GYY115" s="52"/>
      <c r="GYZ115" s="51"/>
      <c r="GZA115" s="51"/>
      <c r="GZB115" s="51"/>
      <c r="GZC115" s="47"/>
      <c r="GZD115" s="52"/>
      <c r="GZE115" s="52"/>
      <c r="GZF115" s="52"/>
      <c r="GZG115" s="28"/>
      <c r="GZH115" s="28"/>
      <c r="GZI115" s="28"/>
      <c r="GZJ115" s="52"/>
      <c r="GZK115" s="28"/>
      <c r="GZL115" s="28"/>
      <c r="GZM115" s="28"/>
      <c r="GZN115" s="28"/>
      <c r="GZO115" s="52"/>
      <c r="GZP115" s="51"/>
      <c r="GZQ115" s="51"/>
      <c r="GZR115" s="51"/>
      <c r="GZS115" s="47"/>
      <c r="GZT115" s="52"/>
      <c r="GZU115" s="52"/>
      <c r="GZV115" s="52"/>
      <c r="GZW115" s="28"/>
      <c r="GZX115" s="28"/>
      <c r="GZY115" s="28"/>
      <c r="GZZ115" s="52"/>
      <c r="HAA115" s="28"/>
      <c r="HAB115" s="28"/>
      <c r="HAC115" s="28"/>
      <c r="HAD115" s="28"/>
      <c r="HAE115" s="52"/>
      <c r="HAF115" s="51"/>
      <c r="HAG115" s="51"/>
      <c r="HAH115" s="51"/>
      <c r="HAI115" s="47"/>
      <c r="HAJ115" s="52"/>
      <c r="HAK115" s="52"/>
      <c r="HAL115" s="52"/>
      <c r="HAM115" s="28"/>
      <c r="HAN115" s="28"/>
      <c r="HAO115" s="28"/>
      <c r="HAP115" s="52"/>
      <c r="HAQ115" s="28"/>
      <c r="HAR115" s="28"/>
      <c r="HAS115" s="28"/>
      <c r="HAT115" s="28"/>
      <c r="HAU115" s="52"/>
      <c r="HAV115" s="51"/>
      <c r="HAW115" s="51"/>
      <c r="HAX115" s="51"/>
      <c r="HAY115" s="47"/>
      <c r="HAZ115" s="52"/>
      <c r="HBA115" s="52"/>
      <c r="HBB115" s="52"/>
      <c r="HBC115" s="28"/>
      <c r="HBD115" s="28"/>
      <c r="HBE115" s="28"/>
      <c r="HBF115" s="52"/>
      <c r="HBG115" s="28"/>
      <c r="HBH115" s="28"/>
      <c r="HBI115" s="28"/>
      <c r="HBJ115" s="28"/>
      <c r="HBK115" s="52"/>
      <c r="HBL115" s="51"/>
      <c r="HBM115" s="51"/>
      <c r="HBN115" s="51"/>
      <c r="HBO115" s="47"/>
      <c r="HBP115" s="52"/>
      <c r="HBQ115" s="52"/>
      <c r="HBR115" s="52"/>
      <c r="HBS115" s="28"/>
      <c r="HBT115" s="28"/>
      <c r="HBU115" s="28"/>
      <c r="HBV115" s="52"/>
      <c r="HBW115" s="28"/>
      <c r="HBX115" s="28"/>
      <c r="HBY115" s="28"/>
      <c r="HBZ115" s="28"/>
      <c r="HCA115" s="52"/>
      <c r="HCB115" s="51"/>
      <c r="HCC115" s="51"/>
      <c r="HCD115" s="51"/>
      <c r="HCE115" s="47"/>
      <c r="HCF115" s="52"/>
      <c r="HCG115" s="52"/>
      <c r="HCH115" s="52"/>
      <c r="HCI115" s="28"/>
      <c r="HCJ115" s="28"/>
      <c r="HCK115" s="28"/>
      <c r="HCL115" s="52"/>
      <c r="HCM115" s="28"/>
      <c r="HCN115" s="28"/>
      <c r="HCO115" s="28"/>
      <c r="HCP115" s="28"/>
      <c r="HCQ115" s="52"/>
      <c r="HCR115" s="51"/>
      <c r="HCS115" s="51"/>
      <c r="HCT115" s="51"/>
      <c r="HCU115" s="47"/>
      <c r="HCV115" s="52"/>
      <c r="HCW115" s="52"/>
      <c r="HCX115" s="52"/>
      <c r="HCY115" s="28"/>
      <c r="HCZ115" s="28"/>
      <c r="HDA115" s="28"/>
      <c r="HDB115" s="52"/>
      <c r="HDC115" s="28"/>
      <c r="HDD115" s="28"/>
      <c r="HDE115" s="28"/>
      <c r="HDF115" s="28"/>
      <c r="HDG115" s="52"/>
      <c r="HDH115" s="51"/>
      <c r="HDI115" s="51"/>
      <c r="HDJ115" s="51"/>
      <c r="HDK115" s="47"/>
      <c r="HDL115" s="52"/>
      <c r="HDM115" s="52"/>
      <c r="HDN115" s="52"/>
      <c r="HDO115" s="28"/>
      <c r="HDP115" s="28"/>
      <c r="HDQ115" s="28"/>
      <c r="HDR115" s="52"/>
      <c r="HDS115" s="28"/>
      <c r="HDT115" s="28"/>
      <c r="HDU115" s="28"/>
      <c r="HDV115" s="28"/>
      <c r="HDW115" s="52"/>
      <c r="HDX115" s="51"/>
      <c r="HDY115" s="51"/>
      <c r="HDZ115" s="51"/>
      <c r="HEA115" s="47"/>
      <c r="HEB115" s="52"/>
      <c r="HEC115" s="52"/>
      <c r="HED115" s="52"/>
      <c r="HEE115" s="28"/>
      <c r="HEF115" s="28"/>
      <c r="HEG115" s="28"/>
      <c r="HEH115" s="52"/>
      <c r="HEI115" s="28"/>
      <c r="HEJ115" s="28"/>
      <c r="HEK115" s="28"/>
      <c r="HEL115" s="28"/>
      <c r="HEM115" s="52"/>
      <c r="HEN115" s="51"/>
      <c r="HEO115" s="51"/>
      <c r="HEP115" s="51"/>
      <c r="HEQ115" s="47"/>
      <c r="HER115" s="52"/>
      <c r="HES115" s="52"/>
      <c r="HET115" s="52"/>
      <c r="HEU115" s="28"/>
      <c r="HEV115" s="28"/>
      <c r="HEW115" s="28"/>
      <c r="HEX115" s="52"/>
      <c r="HEY115" s="28"/>
      <c r="HEZ115" s="28"/>
      <c r="HFA115" s="28"/>
      <c r="HFB115" s="28"/>
      <c r="HFC115" s="52"/>
      <c r="HFD115" s="51"/>
      <c r="HFE115" s="51"/>
      <c r="HFF115" s="51"/>
      <c r="HFG115" s="47"/>
      <c r="HFH115" s="52"/>
      <c r="HFI115" s="52"/>
      <c r="HFJ115" s="52"/>
      <c r="HFK115" s="28"/>
      <c r="HFL115" s="28"/>
      <c r="HFM115" s="28"/>
      <c r="HFN115" s="52"/>
      <c r="HFO115" s="28"/>
      <c r="HFP115" s="28"/>
      <c r="HFQ115" s="28"/>
      <c r="HFR115" s="28"/>
      <c r="HFS115" s="52"/>
      <c r="HFT115" s="51"/>
      <c r="HFU115" s="51"/>
      <c r="HFV115" s="51"/>
      <c r="HFW115" s="47"/>
      <c r="HFX115" s="52"/>
      <c r="HFY115" s="52"/>
      <c r="HFZ115" s="52"/>
      <c r="HGA115" s="28"/>
      <c r="HGB115" s="28"/>
      <c r="HGC115" s="28"/>
      <c r="HGD115" s="52"/>
      <c r="HGE115" s="28"/>
      <c r="HGF115" s="28"/>
      <c r="HGG115" s="28"/>
      <c r="HGH115" s="28"/>
      <c r="HGI115" s="52"/>
      <c r="HGJ115" s="51"/>
      <c r="HGK115" s="51"/>
      <c r="HGL115" s="51"/>
      <c r="HGM115" s="47"/>
      <c r="HGN115" s="52"/>
      <c r="HGO115" s="52"/>
      <c r="HGP115" s="52"/>
      <c r="HGQ115" s="28"/>
      <c r="HGR115" s="28"/>
      <c r="HGS115" s="28"/>
      <c r="HGT115" s="52"/>
      <c r="HGU115" s="28"/>
      <c r="HGV115" s="28"/>
      <c r="HGW115" s="28"/>
      <c r="HGX115" s="28"/>
      <c r="HGY115" s="52"/>
      <c r="HGZ115" s="51"/>
      <c r="HHA115" s="51"/>
      <c r="HHB115" s="51"/>
      <c r="HHC115" s="47"/>
      <c r="HHD115" s="52"/>
      <c r="HHE115" s="52"/>
      <c r="HHF115" s="52"/>
      <c r="HHG115" s="28"/>
      <c r="HHH115" s="28"/>
      <c r="HHI115" s="28"/>
      <c r="HHJ115" s="52"/>
      <c r="HHK115" s="28"/>
      <c r="HHL115" s="28"/>
      <c r="HHM115" s="28"/>
      <c r="HHN115" s="28"/>
      <c r="HHO115" s="52"/>
      <c r="HHP115" s="51"/>
      <c r="HHQ115" s="51"/>
      <c r="HHR115" s="51"/>
      <c r="HHS115" s="47"/>
      <c r="HHT115" s="52"/>
      <c r="HHU115" s="52"/>
      <c r="HHV115" s="52"/>
      <c r="HHW115" s="28"/>
      <c r="HHX115" s="28"/>
      <c r="HHY115" s="28"/>
      <c r="HHZ115" s="52"/>
      <c r="HIA115" s="28"/>
      <c r="HIB115" s="28"/>
      <c r="HIC115" s="28"/>
      <c r="HID115" s="28"/>
      <c r="HIE115" s="52"/>
      <c r="HIF115" s="51"/>
      <c r="HIG115" s="51"/>
      <c r="HIH115" s="51"/>
      <c r="HII115" s="47"/>
      <c r="HIJ115" s="52"/>
      <c r="HIK115" s="52"/>
      <c r="HIL115" s="52"/>
      <c r="HIM115" s="28"/>
      <c r="HIN115" s="28"/>
      <c r="HIO115" s="28"/>
      <c r="HIP115" s="52"/>
      <c r="HIQ115" s="28"/>
      <c r="HIR115" s="28"/>
      <c r="HIS115" s="28"/>
      <c r="HIT115" s="28"/>
      <c r="HIU115" s="52"/>
      <c r="HIV115" s="51"/>
      <c r="HIW115" s="51"/>
      <c r="HIX115" s="51"/>
      <c r="HIY115" s="47"/>
      <c r="HIZ115" s="52"/>
      <c r="HJA115" s="52"/>
      <c r="HJB115" s="52"/>
      <c r="HJC115" s="28"/>
      <c r="HJD115" s="28"/>
      <c r="HJE115" s="28"/>
      <c r="HJF115" s="52"/>
      <c r="HJG115" s="28"/>
      <c r="HJH115" s="28"/>
      <c r="HJI115" s="28"/>
      <c r="HJJ115" s="28"/>
      <c r="HJK115" s="52"/>
      <c r="HJL115" s="51"/>
      <c r="HJM115" s="51"/>
      <c r="HJN115" s="51"/>
      <c r="HJO115" s="47"/>
      <c r="HJP115" s="52"/>
      <c r="HJQ115" s="52"/>
      <c r="HJR115" s="52"/>
      <c r="HJS115" s="28"/>
      <c r="HJT115" s="28"/>
      <c r="HJU115" s="28"/>
      <c r="HJV115" s="52"/>
      <c r="HJW115" s="28"/>
      <c r="HJX115" s="28"/>
      <c r="HJY115" s="28"/>
      <c r="HJZ115" s="28"/>
      <c r="HKA115" s="52"/>
      <c r="HKB115" s="51"/>
      <c r="HKC115" s="51"/>
      <c r="HKD115" s="51"/>
      <c r="HKE115" s="47"/>
      <c r="HKF115" s="52"/>
      <c r="HKG115" s="52"/>
      <c r="HKH115" s="52"/>
      <c r="HKI115" s="28"/>
      <c r="HKJ115" s="28"/>
      <c r="HKK115" s="28"/>
      <c r="HKL115" s="52"/>
      <c r="HKM115" s="28"/>
      <c r="HKN115" s="28"/>
      <c r="HKO115" s="28"/>
      <c r="HKP115" s="28"/>
      <c r="HKQ115" s="52"/>
      <c r="HKR115" s="51"/>
      <c r="HKS115" s="51"/>
      <c r="HKT115" s="51"/>
      <c r="HKU115" s="47"/>
      <c r="HKV115" s="52"/>
      <c r="HKW115" s="52"/>
      <c r="HKX115" s="52"/>
      <c r="HKY115" s="28"/>
      <c r="HKZ115" s="28"/>
      <c r="HLA115" s="28"/>
      <c r="HLB115" s="52"/>
      <c r="HLC115" s="28"/>
      <c r="HLD115" s="28"/>
      <c r="HLE115" s="28"/>
      <c r="HLF115" s="28"/>
      <c r="HLG115" s="52"/>
      <c r="HLH115" s="51"/>
      <c r="HLI115" s="51"/>
      <c r="HLJ115" s="51"/>
      <c r="HLK115" s="47"/>
      <c r="HLL115" s="52"/>
      <c r="HLM115" s="52"/>
      <c r="HLN115" s="52"/>
      <c r="HLO115" s="28"/>
      <c r="HLP115" s="28"/>
      <c r="HLQ115" s="28"/>
      <c r="HLR115" s="52"/>
      <c r="HLS115" s="28"/>
      <c r="HLT115" s="28"/>
      <c r="HLU115" s="28"/>
      <c r="HLV115" s="28"/>
      <c r="HLW115" s="52"/>
      <c r="HLX115" s="51"/>
      <c r="HLY115" s="51"/>
      <c r="HLZ115" s="51"/>
      <c r="HMA115" s="47"/>
      <c r="HMB115" s="52"/>
      <c r="HMC115" s="52"/>
      <c r="HMD115" s="52"/>
      <c r="HME115" s="28"/>
      <c r="HMF115" s="28"/>
      <c r="HMG115" s="28"/>
      <c r="HMH115" s="52"/>
      <c r="HMI115" s="28"/>
      <c r="HMJ115" s="28"/>
      <c r="HMK115" s="28"/>
      <c r="HML115" s="28"/>
      <c r="HMM115" s="52"/>
      <c r="HMN115" s="51"/>
      <c r="HMO115" s="51"/>
      <c r="HMP115" s="51"/>
      <c r="HMQ115" s="47"/>
      <c r="HMR115" s="52"/>
      <c r="HMS115" s="52"/>
      <c r="HMT115" s="52"/>
      <c r="HMU115" s="28"/>
      <c r="HMV115" s="28"/>
      <c r="HMW115" s="28"/>
      <c r="HMX115" s="52"/>
      <c r="HMY115" s="28"/>
      <c r="HMZ115" s="28"/>
      <c r="HNA115" s="28"/>
      <c r="HNB115" s="28"/>
      <c r="HNC115" s="52"/>
      <c r="HND115" s="51"/>
      <c r="HNE115" s="51"/>
      <c r="HNF115" s="51"/>
      <c r="HNG115" s="47"/>
      <c r="HNH115" s="52"/>
      <c r="HNI115" s="52"/>
      <c r="HNJ115" s="52"/>
      <c r="HNK115" s="28"/>
      <c r="HNL115" s="28"/>
      <c r="HNM115" s="28"/>
      <c r="HNN115" s="52"/>
      <c r="HNO115" s="28"/>
      <c r="HNP115" s="28"/>
      <c r="HNQ115" s="28"/>
      <c r="HNR115" s="28"/>
      <c r="HNS115" s="52"/>
      <c r="HNT115" s="51"/>
      <c r="HNU115" s="51"/>
      <c r="HNV115" s="51"/>
      <c r="HNW115" s="47"/>
      <c r="HNX115" s="52"/>
      <c r="HNY115" s="52"/>
      <c r="HNZ115" s="52"/>
      <c r="HOA115" s="28"/>
      <c r="HOB115" s="28"/>
      <c r="HOC115" s="28"/>
      <c r="HOD115" s="52"/>
      <c r="HOE115" s="28"/>
      <c r="HOF115" s="28"/>
      <c r="HOG115" s="28"/>
      <c r="HOH115" s="28"/>
      <c r="HOI115" s="52"/>
      <c r="HOJ115" s="51"/>
      <c r="HOK115" s="51"/>
      <c r="HOL115" s="51"/>
      <c r="HOM115" s="47"/>
      <c r="HON115" s="52"/>
      <c r="HOO115" s="52"/>
      <c r="HOP115" s="52"/>
      <c r="HOQ115" s="28"/>
      <c r="HOR115" s="28"/>
      <c r="HOS115" s="28"/>
      <c r="HOT115" s="52"/>
      <c r="HOU115" s="28"/>
      <c r="HOV115" s="28"/>
      <c r="HOW115" s="28"/>
      <c r="HOX115" s="28"/>
      <c r="HOY115" s="52"/>
      <c r="HOZ115" s="51"/>
      <c r="HPA115" s="51"/>
      <c r="HPB115" s="51"/>
      <c r="HPC115" s="47"/>
      <c r="HPD115" s="52"/>
      <c r="HPE115" s="52"/>
      <c r="HPF115" s="52"/>
      <c r="HPG115" s="28"/>
      <c r="HPH115" s="28"/>
      <c r="HPI115" s="28"/>
      <c r="HPJ115" s="52"/>
      <c r="HPK115" s="28"/>
      <c r="HPL115" s="28"/>
      <c r="HPM115" s="28"/>
      <c r="HPN115" s="28"/>
      <c r="HPO115" s="52"/>
      <c r="HPP115" s="51"/>
      <c r="HPQ115" s="51"/>
      <c r="HPR115" s="51"/>
      <c r="HPS115" s="47"/>
      <c r="HPT115" s="52"/>
      <c r="HPU115" s="52"/>
      <c r="HPV115" s="52"/>
      <c r="HPW115" s="28"/>
      <c r="HPX115" s="28"/>
      <c r="HPY115" s="28"/>
      <c r="HPZ115" s="52"/>
      <c r="HQA115" s="28"/>
      <c r="HQB115" s="28"/>
      <c r="HQC115" s="28"/>
      <c r="HQD115" s="28"/>
      <c r="HQE115" s="52"/>
      <c r="HQF115" s="51"/>
      <c r="HQG115" s="51"/>
      <c r="HQH115" s="51"/>
      <c r="HQI115" s="47"/>
      <c r="HQJ115" s="52"/>
      <c r="HQK115" s="52"/>
      <c r="HQL115" s="52"/>
      <c r="HQM115" s="28"/>
      <c r="HQN115" s="28"/>
      <c r="HQO115" s="28"/>
      <c r="HQP115" s="52"/>
      <c r="HQQ115" s="28"/>
      <c r="HQR115" s="28"/>
      <c r="HQS115" s="28"/>
      <c r="HQT115" s="28"/>
      <c r="HQU115" s="52"/>
      <c r="HQV115" s="51"/>
      <c r="HQW115" s="51"/>
      <c r="HQX115" s="51"/>
      <c r="HQY115" s="47"/>
      <c r="HQZ115" s="52"/>
      <c r="HRA115" s="52"/>
      <c r="HRB115" s="52"/>
      <c r="HRC115" s="28"/>
      <c r="HRD115" s="28"/>
      <c r="HRE115" s="28"/>
      <c r="HRF115" s="52"/>
      <c r="HRG115" s="28"/>
      <c r="HRH115" s="28"/>
      <c r="HRI115" s="28"/>
      <c r="HRJ115" s="28"/>
      <c r="HRK115" s="52"/>
      <c r="HRL115" s="51"/>
      <c r="HRM115" s="51"/>
      <c r="HRN115" s="51"/>
      <c r="HRO115" s="47"/>
      <c r="HRP115" s="52"/>
      <c r="HRQ115" s="52"/>
      <c r="HRR115" s="52"/>
      <c r="HRS115" s="28"/>
      <c r="HRT115" s="28"/>
      <c r="HRU115" s="28"/>
      <c r="HRV115" s="52"/>
      <c r="HRW115" s="28"/>
      <c r="HRX115" s="28"/>
      <c r="HRY115" s="28"/>
      <c r="HRZ115" s="28"/>
      <c r="HSA115" s="52"/>
      <c r="HSB115" s="51"/>
      <c r="HSC115" s="51"/>
      <c r="HSD115" s="51"/>
      <c r="HSE115" s="47"/>
      <c r="HSF115" s="52"/>
      <c r="HSG115" s="52"/>
      <c r="HSH115" s="52"/>
      <c r="HSI115" s="28"/>
      <c r="HSJ115" s="28"/>
      <c r="HSK115" s="28"/>
      <c r="HSL115" s="52"/>
      <c r="HSM115" s="28"/>
      <c r="HSN115" s="28"/>
      <c r="HSO115" s="28"/>
      <c r="HSP115" s="28"/>
      <c r="HSQ115" s="52"/>
      <c r="HSR115" s="51"/>
      <c r="HSS115" s="51"/>
      <c r="HST115" s="51"/>
      <c r="HSU115" s="47"/>
      <c r="HSV115" s="52"/>
      <c r="HSW115" s="52"/>
      <c r="HSX115" s="52"/>
      <c r="HSY115" s="28"/>
      <c r="HSZ115" s="28"/>
      <c r="HTA115" s="28"/>
      <c r="HTB115" s="52"/>
      <c r="HTC115" s="28"/>
      <c r="HTD115" s="28"/>
      <c r="HTE115" s="28"/>
      <c r="HTF115" s="28"/>
      <c r="HTG115" s="52"/>
      <c r="HTH115" s="51"/>
      <c r="HTI115" s="51"/>
      <c r="HTJ115" s="51"/>
      <c r="HTK115" s="47"/>
      <c r="HTL115" s="52"/>
      <c r="HTM115" s="52"/>
      <c r="HTN115" s="52"/>
      <c r="HTO115" s="28"/>
      <c r="HTP115" s="28"/>
      <c r="HTQ115" s="28"/>
      <c r="HTR115" s="52"/>
      <c r="HTS115" s="28"/>
      <c r="HTT115" s="28"/>
      <c r="HTU115" s="28"/>
      <c r="HTV115" s="28"/>
      <c r="HTW115" s="52"/>
      <c r="HTX115" s="51"/>
      <c r="HTY115" s="51"/>
      <c r="HTZ115" s="51"/>
      <c r="HUA115" s="47"/>
      <c r="HUB115" s="52"/>
      <c r="HUC115" s="52"/>
      <c r="HUD115" s="52"/>
      <c r="HUE115" s="28"/>
      <c r="HUF115" s="28"/>
      <c r="HUG115" s="28"/>
      <c r="HUH115" s="52"/>
      <c r="HUI115" s="28"/>
      <c r="HUJ115" s="28"/>
      <c r="HUK115" s="28"/>
      <c r="HUL115" s="28"/>
      <c r="HUM115" s="52"/>
      <c r="HUN115" s="51"/>
      <c r="HUO115" s="51"/>
      <c r="HUP115" s="51"/>
      <c r="HUQ115" s="47"/>
      <c r="HUR115" s="52"/>
      <c r="HUS115" s="52"/>
      <c r="HUT115" s="52"/>
      <c r="HUU115" s="28"/>
      <c r="HUV115" s="28"/>
      <c r="HUW115" s="28"/>
      <c r="HUX115" s="52"/>
      <c r="HUY115" s="28"/>
      <c r="HUZ115" s="28"/>
      <c r="HVA115" s="28"/>
      <c r="HVB115" s="28"/>
      <c r="HVC115" s="52"/>
      <c r="HVD115" s="51"/>
      <c r="HVE115" s="51"/>
      <c r="HVF115" s="51"/>
      <c r="HVG115" s="47"/>
      <c r="HVH115" s="52"/>
      <c r="HVI115" s="52"/>
      <c r="HVJ115" s="52"/>
      <c r="HVK115" s="28"/>
      <c r="HVL115" s="28"/>
      <c r="HVM115" s="28"/>
      <c r="HVN115" s="52"/>
      <c r="HVO115" s="28"/>
      <c r="HVP115" s="28"/>
      <c r="HVQ115" s="28"/>
      <c r="HVR115" s="28"/>
      <c r="HVS115" s="52"/>
      <c r="HVT115" s="51"/>
      <c r="HVU115" s="51"/>
      <c r="HVV115" s="51"/>
      <c r="HVW115" s="47"/>
      <c r="HVX115" s="52"/>
      <c r="HVY115" s="52"/>
      <c r="HVZ115" s="52"/>
      <c r="HWA115" s="28"/>
      <c r="HWB115" s="28"/>
      <c r="HWC115" s="28"/>
      <c r="HWD115" s="52"/>
      <c r="HWE115" s="28"/>
      <c r="HWF115" s="28"/>
      <c r="HWG115" s="28"/>
      <c r="HWH115" s="28"/>
      <c r="HWI115" s="52"/>
      <c r="HWJ115" s="51"/>
      <c r="HWK115" s="51"/>
      <c r="HWL115" s="51"/>
      <c r="HWM115" s="47"/>
      <c r="HWN115" s="52"/>
      <c r="HWO115" s="52"/>
      <c r="HWP115" s="52"/>
      <c r="HWQ115" s="28"/>
      <c r="HWR115" s="28"/>
      <c r="HWS115" s="28"/>
      <c r="HWT115" s="52"/>
      <c r="HWU115" s="28"/>
      <c r="HWV115" s="28"/>
      <c r="HWW115" s="28"/>
      <c r="HWX115" s="28"/>
      <c r="HWY115" s="52"/>
      <c r="HWZ115" s="51"/>
      <c r="HXA115" s="51"/>
      <c r="HXB115" s="51"/>
      <c r="HXC115" s="47"/>
      <c r="HXD115" s="52"/>
      <c r="HXE115" s="52"/>
      <c r="HXF115" s="52"/>
      <c r="HXG115" s="28"/>
      <c r="HXH115" s="28"/>
      <c r="HXI115" s="28"/>
      <c r="HXJ115" s="52"/>
      <c r="HXK115" s="28"/>
      <c r="HXL115" s="28"/>
      <c r="HXM115" s="28"/>
      <c r="HXN115" s="28"/>
      <c r="HXO115" s="52"/>
      <c r="HXP115" s="51"/>
      <c r="HXQ115" s="51"/>
      <c r="HXR115" s="51"/>
      <c r="HXS115" s="47"/>
      <c r="HXT115" s="52"/>
      <c r="HXU115" s="52"/>
      <c r="HXV115" s="52"/>
      <c r="HXW115" s="28"/>
      <c r="HXX115" s="28"/>
      <c r="HXY115" s="28"/>
      <c r="HXZ115" s="52"/>
      <c r="HYA115" s="28"/>
      <c r="HYB115" s="28"/>
      <c r="HYC115" s="28"/>
      <c r="HYD115" s="28"/>
      <c r="HYE115" s="52"/>
      <c r="HYF115" s="51"/>
      <c r="HYG115" s="51"/>
      <c r="HYH115" s="51"/>
      <c r="HYI115" s="47"/>
      <c r="HYJ115" s="52"/>
      <c r="HYK115" s="52"/>
      <c r="HYL115" s="52"/>
      <c r="HYM115" s="28"/>
      <c r="HYN115" s="28"/>
      <c r="HYO115" s="28"/>
      <c r="HYP115" s="52"/>
      <c r="HYQ115" s="28"/>
      <c r="HYR115" s="28"/>
      <c r="HYS115" s="28"/>
      <c r="HYT115" s="28"/>
      <c r="HYU115" s="52"/>
      <c r="HYV115" s="51"/>
      <c r="HYW115" s="51"/>
      <c r="HYX115" s="51"/>
      <c r="HYY115" s="47"/>
      <c r="HYZ115" s="52"/>
      <c r="HZA115" s="52"/>
      <c r="HZB115" s="52"/>
      <c r="HZC115" s="28"/>
      <c r="HZD115" s="28"/>
      <c r="HZE115" s="28"/>
      <c r="HZF115" s="52"/>
      <c r="HZG115" s="28"/>
      <c r="HZH115" s="28"/>
      <c r="HZI115" s="28"/>
      <c r="HZJ115" s="28"/>
      <c r="HZK115" s="52"/>
      <c r="HZL115" s="51"/>
      <c r="HZM115" s="51"/>
      <c r="HZN115" s="51"/>
      <c r="HZO115" s="47"/>
      <c r="HZP115" s="52"/>
      <c r="HZQ115" s="52"/>
      <c r="HZR115" s="52"/>
      <c r="HZS115" s="28"/>
      <c r="HZT115" s="28"/>
      <c r="HZU115" s="28"/>
      <c r="HZV115" s="52"/>
      <c r="HZW115" s="28"/>
      <c r="HZX115" s="28"/>
      <c r="HZY115" s="28"/>
      <c r="HZZ115" s="28"/>
      <c r="IAA115" s="52"/>
      <c r="IAB115" s="51"/>
      <c r="IAC115" s="51"/>
      <c r="IAD115" s="51"/>
      <c r="IAE115" s="47"/>
      <c r="IAF115" s="52"/>
      <c r="IAG115" s="52"/>
      <c r="IAH115" s="52"/>
      <c r="IAI115" s="28"/>
      <c r="IAJ115" s="28"/>
      <c r="IAK115" s="28"/>
      <c r="IAL115" s="52"/>
      <c r="IAM115" s="28"/>
      <c r="IAN115" s="28"/>
      <c r="IAO115" s="28"/>
      <c r="IAP115" s="28"/>
      <c r="IAQ115" s="52"/>
      <c r="IAR115" s="51"/>
      <c r="IAS115" s="51"/>
      <c r="IAT115" s="51"/>
      <c r="IAU115" s="47"/>
      <c r="IAV115" s="52"/>
      <c r="IAW115" s="52"/>
      <c r="IAX115" s="52"/>
      <c r="IAY115" s="28"/>
      <c r="IAZ115" s="28"/>
      <c r="IBA115" s="28"/>
      <c r="IBB115" s="52"/>
      <c r="IBC115" s="28"/>
      <c r="IBD115" s="28"/>
      <c r="IBE115" s="28"/>
      <c r="IBF115" s="28"/>
      <c r="IBG115" s="52"/>
      <c r="IBH115" s="51"/>
      <c r="IBI115" s="51"/>
      <c r="IBJ115" s="51"/>
      <c r="IBK115" s="47"/>
      <c r="IBL115" s="52"/>
      <c r="IBM115" s="52"/>
      <c r="IBN115" s="52"/>
      <c r="IBO115" s="28"/>
      <c r="IBP115" s="28"/>
      <c r="IBQ115" s="28"/>
      <c r="IBR115" s="52"/>
      <c r="IBS115" s="28"/>
      <c r="IBT115" s="28"/>
      <c r="IBU115" s="28"/>
      <c r="IBV115" s="28"/>
      <c r="IBW115" s="52"/>
      <c r="IBX115" s="51"/>
      <c r="IBY115" s="51"/>
      <c r="IBZ115" s="51"/>
      <c r="ICA115" s="47"/>
      <c r="ICB115" s="52"/>
      <c r="ICC115" s="52"/>
      <c r="ICD115" s="52"/>
      <c r="ICE115" s="28"/>
      <c r="ICF115" s="28"/>
      <c r="ICG115" s="28"/>
      <c r="ICH115" s="52"/>
      <c r="ICI115" s="28"/>
      <c r="ICJ115" s="28"/>
      <c r="ICK115" s="28"/>
      <c r="ICL115" s="28"/>
      <c r="ICM115" s="52"/>
      <c r="ICN115" s="51"/>
      <c r="ICO115" s="51"/>
      <c r="ICP115" s="51"/>
      <c r="ICQ115" s="47"/>
      <c r="ICR115" s="52"/>
      <c r="ICS115" s="52"/>
      <c r="ICT115" s="52"/>
      <c r="ICU115" s="28"/>
      <c r="ICV115" s="28"/>
      <c r="ICW115" s="28"/>
      <c r="ICX115" s="52"/>
      <c r="ICY115" s="28"/>
      <c r="ICZ115" s="28"/>
      <c r="IDA115" s="28"/>
      <c r="IDB115" s="28"/>
      <c r="IDC115" s="52"/>
      <c r="IDD115" s="51"/>
      <c r="IDE115" s="51"/>
      <c r="IDF115" s="51"/>
      <c r="IDG115" s="47"/>
      <c r="IDH115" s="52"/>
      <c r="IDI115" s="52"/>
      <c r="IDJ115" s="52"/>
      <c r="IDK115" s="28"/>
      <c r="IDL115" s="28"/>
      <c r="IDM115" s="28"/>
      <c r="IDN115" s="52"/>
      <c r="IDO115" s="28"/>
      <c r="IDP115" s="28"/>
      <c r="IDQ115" s="28"/>
      <c r="IDR115" s="28"/>
      <c r="IDS115" s="52"/>
      <c r="IDT115" s="51"/>
      <c r="IDU115" s="51"/>
      <c r="IDV115" s="51"/>
      <c r="IDW115" s="47"/>
      <c r="IDX115" s="52"/>
      <c r="IDY115" s="52"/>
      <c r="IDZ115" s="52"/>
      <c r="IEA115" s="28"/>
      <c r="IEB115" s="28"/>
      <c r="IEC115" s="28"/>
      <c r="IED115" s="52"/>
      <c r="IEE115" s="28"/>
      <c r="IEF115" s="28"/>
      <c r="IEG115" s="28"/>
      <c r="IEH115" s="28"/>
      <c r="IEI115" s="52"/>
      <c r="IEJ115" s="51"/>
      <c r="IEK115" s="51"/>
      <c r="IEL115" s="51"/>
      <c r="IEM115" s="47"/>
      <c r="IEN115" s="52"/>
      <c r="IEO115" s="52"/>
      <c r="IEP115" s="52"/>
      <c r="IEQ115" s="28"/>
      <c r="IER115" s="28"/>
      <c r="IES115" s="28"/>
      <c r="IET115" s="52"/>
      <c r="IEU115" s="28"/>
      <c r="IEV115" s="28"/>
      <c r="IEW115" s="28"/>
      <c r="IEX115" s="28"/>
      <c r="IEY115" s="52"/>
      <c r="IEZ115" s="51"/>
      <c r="IFA115" s="51"/>
      <c r="IFB115" s="51"/>
      <c r="IFC115" s="47"/>
      <c r="IFD115" s="52"/>
      <c r="IFE115" s="52"/>
      <c r="IFF115" s="52"/>
      <c r="IFG115" s="28"/>
      <c r="IFH115" s="28"/>
      <c r="IFI115" s="28"/>
      <c r="IFJ115" s="52"/>
      <c r="IFK115" s="28"/>
      <c r="IFL115" s="28"/>
      <c r="IFM115" s="28"/>
      <c r="IFN115" s="28"/>
      <c r="IFO115" s="52"/>
      <c r="IFP115" s="51"/>
      <c r="IFQ115" s="51"/>
      <c r="IFR115" s="51"/>
      <c r="IFS115" s="47"/>
      <c r="IFT115" s="52"/>
      <c r="IFU115" s="52"/>
      <c r="IFV115" s="52"/>
      <c r="IFW115" s="28"/>
      <c r="IFX115" s="28"/>
      <c r="IFY115" s="28"/>
      <c r="IFZ115" s="52"/>
      <c r="IGA115" s="28"/>
      <c r="IGB115" s="28"/>
      <c r="IGC115" s="28"/>
      <c r="IGD115" s="28"/>
      <c r="IGE115" s="52"/>
      <c r="IGF115" s="51"/>
      <c r="IGG115" s="51"/>
      <c r="IGH115" s="51"/>
      <c r="IGI115" s="47"/>
      <c r="IGJ115" s="52"/>
      <c r="IGK115" s="52"/>
      <c r="IGL115" s="52"/>
      <c r="IGM115" s="28"/>
      <c r="IGN115" s="28"/>
      <c r="IGO115" s="28"/>
      <c r="IGP115" s="52"/>
      <c r="IGQ115" s="28"/>
      <c r="IGR115" s="28"/>
      <c r="IGS115" s="28"/>
      <c r="IGT115" s="28"/>
      <c r="IGU115" s="52"/>
      <c r="IGV115" s="51"/>
      <c r="IGW115" s="51"/>
      <c r="IGX115" s="51"/>
      <c r="IGY115" s="47"/>
      <c r="IGZ115" s="52"/>
      <c r="IHA115" s="52"/>
      <c r="IHB115" s="52"/>
      <c r="IHC115" s="28"/>
      <c r="IHD115" s="28"/>
      <c r="IHE115" s="28"/>
      <c r="IHF115" s="52"/>
      <c r="IHG115" s="28"/>
      <c r="IHH115" s="28"/>
      <c r="IHI115" s="28"/>
      <c r="IHJ115" s="28"/>
      <c r="IHK115" s="52"/>
      <c r="IHL115" s="51"/>
      <c r="IHM115" s="51"/>
      <c r="IHN115" s="51"/>
      <c r="IHO115" s="47"/>
      <c r="IHP115" s="52"/>
      <c r="IHQ115" s="52"/>
      <c r="IHR115" s="52"/>
      <c r="IHS115" s="28"/>
      <c r="IHT115" s="28"/>
      <c r="IHU115" s="28"/>
      <c r="IHV115" s="52"/>
      <c r="IHW115" s="28"/>
      <c r="IHX115" s="28"/>
      <c r="IHY115" s="28"/>
      <c r="IHZ115" s="28"/>
      <c r="IIA115" s="52"/>
      <c r="IIB115" s="51"/>
      <c r="IIC115" s="51"/>
      <c r="IID115" s="51"/>
      <c r="IIE115" s="47"/>
      <c r="IIF115" s="52"/>
      <c r="IIG115" s="52"/>
      <c r="IIH115" s="52"/>
      <c r="III115" s="28"/>
      <c r="IIJ115" s="28"/>
      <c r="IIK115" s="28"/>
      <c r="IIL115" s="52"/>
      <c r="IIM115" s="28"/>
      <c r="IIN115" s="28"/>
      <c r="IIO115" s="28"/>
      <c r="IIP115" s="28"/>
      <c r="IIQ115" s="52"/>
      <c r="IIR115" s="51"/>
      <c r="IIS115" s="51"/>
      <c r="IIT115" s="51"/>
      <c r="IIU115" s="47"/>
      <c r="IIV115" s="52"/>
      <c r="IIW115" s="52"/>
      <c r="IIX115" s="52"/>
      <c r="IIY115" s="28"/>
      <c r="IIZ115" s="28"/>
      <c r="IJA115" s="28"/>
      <c r="IJB115" s="52"/>
      <c r="IJC115" s="28"/>
      <c r="IJD115" s="28"/>
      <c r="IJE115" s="28"/>
      <c r="IJF115" s="28"/>
      <c r="IJG115" s="52"/>
      <c r="IJH115" s="51"/>
      <c r="IJI115" s="51"/>
      <c r="IJJ115" s="51"/>
      <c r="IJK115" s="47"/>
      <c r="IJL115" s="52"/>
      <c r="IJM115" s="52"/>
      <c r="IJN115" s="52"/>
      <c r="IJO115" s="28"/>
      <c r="IJP115" s="28"/>
      <c r="IJQ115" s="28"/>
      <c r="IJR115" s="52"/>
      <c r="IJS115" s="28"/>
      <c r="IJT115" s="28"/>
      <c r="IJU115" s="28"/>
      <c r="IJV115" s="28"/>
      <c r="IJW115" s="52"/>
      <c r="IJX115" s="51"/>
      <c r="IJY115" s="51"/>
      <c r="IJZ115" s="51"/>
      <c r="IKA115" s="47"/>
      <c r="IKB115" s="52"/>
      <c r="IKC115" s="52"/>
      <c r="IKD115" s="52"/>
      <c r="IKE115" s="28"/>
      <c r="IKF115" s="28"/>
      <c r="IKG115" s="28"/>
      <c r="IKH115" s="52"/>
      <c r="IKI115" s="28"/>
      <c r="IKJ115" s="28"/>
      <c r="IKK115" s="28"/>
      <c r="IKL115" s="28"/>
      <c r="IKM115" s="52"/>
      <c r="IKN115" s="51"/>
      <c r="IKO115" s="51"/>
      <c r="IKP115" s="51"/>
      <c r="IKQ115" s="47"/>
      <c r="IKR115" s="52"/>
      <c r="IKS115" s="52"/>
      <c r="IKT115" s="52"/>
      <c r="IKU115" s="28"/>
      <c r="IKV115" s="28"/>
      <c r="IKW115" s="28"/>
      <c r="IKX115" s="52"/>
      <c r="IKY115" s="28"/>
      <c r="IKZ115" s="28"/>
      <c r="ILA115" s="28"/>
      <c r="ILB115" s="28"/>
      <c r="ILC115" s="52"/>
      <c r="ILD115" s="51"/>
      <c r="ILE115" s="51"/>
      <c r="ILF115" s="51"/>
      <c r="ILG115" s="47"/>
      <c r="ILH115" s="52"/>
      <c r="ILI115" s="52"/>
      <c r="ILJ115" s="52"/>
      <c r="ILK115" s="28"/>
      <c r="ILL115" s="28"/>
      <c r="ILM115" s="28"/>
      <c r="ILN115" s="52"/>
      <c r="ILO115" s="28"/>
      <c r="ILP115" s="28"/>
      <c r="ILQ115" s="28"/>
      <c r="ILR115" s="28"/>
      <c r="ILS115" s="52"/>
      <c r="ILT115" s="51"/>
      <c r="ILU115" s="51"/>
      <c r="ILV115" s="51"/>
      <c r="ILW115" s="47"/>
      <c r="ILX115" s="52"/>
      <c r="ILY115" s="52"/>
      <c r="ILZ115" s="52"/>
      <c r="IMA115" s="28"/>
      <c r="IMB115" s="28"/>
      <c r="IMC115" s="28"/>
      <c r="IMD115" s="52"/>
      <c r="IME115" s="28"/>
      <c r="IMF115" s="28"/>
      <c r="IMG115" s="28"/>
      <c r="IMH115" s="28"/>
      <c r="IMI115" s="52"/>
      <c r="IMJ115" s="51"/>
      <c r="IMK115" s="51"/>
      <c r="IML115" s="51"/>
      <c r="IMM115" s="47"/>
      <c r="IMN115" s="52"/>
      <c r="IMO115" s="52"/>
      <c r="IMP115" s="52"/>
      <c r="IMQ115" s="28"/>
      <c r="IMR115" s="28"/>
      <c r="IMS115" s="28"/>
      <c r="IMT115" s="52"/>
      <c r="IMU115" s="28"/>
      <c r="IMV115" s="28"/>
      <c r="IMW115" s="28"/>
      <c r="IMX115" s="28"/>
      <c r="IMY115" s="52"/>
      <c r="IMZ115" s="51"/>
      <c r="INA115" s="51"/>
      <c r="INB115" s="51"/>
      <c r="INC115" s="47"/>
      <c r="IND115" s="52"/>
      <c r="INE115" s="52"/>
      <c r="INF115" s="52"/>
      <c r="ING115" s="28"/>
      <c r="INH115" s="28"/>
      <c r="INI115" s="28"/>
      <c r="INJ115" s="52"/>
      <c r="INK115" s="28"/>
      <c r="INL115" s="28"/>
      <c r="INM115" s="28"/>
      <c r="INN115" s="28"/>
      <c r="INO115" s="52"/>
      <c r="INP115" s="51"/>
      <c r="INQ115" s="51"/>
      <c r="INR115" s="51"/>
      <c r="INS115" s="47"/>
      <c r="INT115" s="52"/>
      <c r="INU115" s="52"/>
      <c r="INV115" s="52"/>
      <c r="INW115" s="28"/>
      <c r="INX115" s="28"/>
      <c r="INY115" s="28"/>
      <c r="INZ115" s="52"/>
      <c r="IOA115" s="28"/>
      <c r="IOB115" s="28"/>
      <c r="IOC115" s="28"/>
      <c r="IOD115" s="28"/>
      <c r="IOE115" s="52"/>
      <c r="IOF115" s="51"/>
      <c r="IOG115" s="51"/>
      <c r="IOH115" s="51"/>
      <c r="IOI115" s="47"/>
      <c r="IOJ115" s="52"/>
      <c r="IOK115" s="52"/>
      <c r="IOL115" s="52"/>
      <c r="IOM115" s="28"/>
      <c r="ION115" s="28"/>
      <c r="IOO115" s="28"/>
      <c r="IOP115" s="52"/>
      <c r="IOQ115" s="28"/>
      <c r="IOR115" s="28"/>
      <c r="IOS115" s="28"/>
      <c r="IOT115" s="28"/>
      <c r="IOU115" s="52"/>
      <c r="IOV115" s="51"/>
      <c r="IOW115" s="51"/>
      <c r="IOX115" s="51"/>
      <c r="IOY115" s="47"/>
      <c r="IOZ115" s="52"/>
      <c r="IPA115" s="52"/>
      <c r="IPB115" s="52"/>
      <c r="IPC115" s="28"/>
      <c r="IPD115" s="28"/>
      <c r="IPE115" s="28"/>
      <c r="IPF115" s="52"/>
      <c r="IPG115" s="28"/>
      <c r="IPH115" s="28"/>
      <c r="IPI115" s="28"/>
      <c r="IPJ115" s="28"/>
      <c r="IPK115" s="52"/>
      <c r="IPL115" s="51"/>
      <c r="IPM115" s="51"/>
      <c r="IPN115" s="51"/>
      <c r="IPO115" s="47"/>
      <c r="IPP115" s="52"/>
      <c r="IPQ115" s="52"/>
      <c r="IPR115" s="52"/>
      <c r="IPS115" s="28"/>
      <c r="IPT115" s="28"/>
      <c r="IPU115" s="28"/>
      <c r="IPV115" s="52"/>
      <c r="IPW115" s="28"/>
      <c r="IPX115" s="28"/>
      <c r="IPY115" s="28"/>
      <c r="IPZ115" s="28"/>
      <c r="IQA115" s="52"/>
      <c r="IQB115" s="51"/>
      <c r="IQC115" s="51"/>
      <c r="IQD115" s="51"/>
      <c r="IQE115" s="47"/>
      <c r="IQF115" s="52"/>
      <c r="IQG115" s="52"/>
      <c r="IQH115" s="52"/>
      <c r="IQI115" s="28"/>
      <c r="IQJ115" s="28"/>
      <c r="IQK115" s="28"/>
      <c r="IQL115" s="52"/>
      <c r="IQM115" s="28"/>
      <c r="IQN115" s="28"/>
      <c r="IQO115" s="28"/>
      <c r="IQP115" s="28"/>
      <c r="IQQ115" s="52"/>
      <c r="IQR115" s="51"/>
      <c r="IQS115" s="51"/>
      <c r="IQT115" s="51"/>
      <c r="IQU115" s="47"/>
      <c r="IQV115" s="52"/>
      <c r="IQW115" s="52"/>
      <c r="IQX115" s="52"/>
      <c r="IQY115" s="28"/>
      <c r="IQZ115" s="28"/>
      <c r="IRA115" s="28"/>
      <c r="IRB115" s="52"/>
      <c r="IRC115" s="28"/>
      <c r="IRD115" s="28"/>
      <c r="IRE115" s="28"/>
      <c r="IRF115" s="28"/>
      <c r="IRG115" s="52"/>
      <c r="IRH115" s="51"/>
      <c r="IRI115" s="51"/>
      <c r="IRJ115" s="51"/>
      <c r="IRK115" s="47"/>
      <c r="IRL115" s="52"/>
      <c r="IRM115" s="52"/>
      <c r="IRN115" s="52"/>
      <c r="IRO115" s="28"/>
      <c r="IRP115" s="28"/>
      <c r="IRQ115" s="28"/>
      <c r="IRR115" s="52"/>
      <c r="IRS115" s="28"/>
      <c r="IRT115" s="28"/>
      <c r="IRU115" s="28"/>
      <c r="IRV115" s="28"/>
      <c r="IRW115" s="52"/>
      <c r="IRX115" s="51"/>
      <c r="IRY115" s="51"/>
      <c r="IRZ115" s="51"/>
      <c r="ISA115" s="47"/>
      <c r="ISB115" s="52"/>
      <c r="ISC115" s="52"/>
      <c r="ISD115" s="52"/>
      <c r="ISE115" s="28"/>
      <c r="ISF115" s="28"/>
      <c r="ISG115" s="28"/>
      <c r="ISH115" s="52"/>
      <c r="ISI115" s="28"/>
      <c r="ISJ115" s="28"/>
      <c r="ISK115" s="28"/>
      <c r="ISL115" s="28"/>
      <c r="ISM115" s="52"/>
      <c r="ISN115" s="51"/>
      <c r="ISO115" s="51"/>
      <c r="ISP115" s="51"/>
      <c r="ISQ115" s="47"/>
      <c r="ISR115" s="52"/>
      <c r="ISS115" s="52"/>
      <c r="IST115" s="52"/>
      <c r="ISU115" s="28"/>
      <c r="ISV115" s="28"/>
      <c r="ISW115" s="28"/>
      <c r="ISX115" s="52"/>
      <c r="ISY115" s="28"/>
      <c r="ISZ115" s="28"/>
      <c r="ITA115" s="28"/>
      <c r="ITB115" s="28"/>
      <c r="ITC115" s="52"/>
      <c r="ITD115" s="51"/>
      <c r="ITE115" s="51"/>
      <c r="ITF115" s="51"/>
      <c r="ITG115" s="47"/>
      <c r="ITH115" s="52"/>
      <c r="ITI115" s="52"/>
      <c r="ITJ115" s="52"/>
      <c r="ITK115" s="28"/>
      <c r="ITL115" s="28"/>
      <c r="ITM115" s="28"/>
      <c r="ITN115" s="52"/>
      <c r="ITO115" s="28"/>
      <c r="ITP115" s="28"/>
      <c r="ITQ115" s="28"/>
      <c r="ITR115" s="28"/>
      <c r="ITS115" s="52"/>
      <c r="ITT115" s="51"/>
      <c r="ITU115" s="51"/>
      <c r="ITV115" s="51"/>
      <c r="ITW115" s="47"/>
      <c r="ITX115" s="52"/>
      <c r="ITY115" s="52"/>
      <c r="ITZ115" s="52"/>
      <c r="IUA115" s="28"/>
      <c r="IUB115" s="28"/>
      <c r="IUC115" s="28"/>
      <c r="IUD115" s="52"/>
      <c r="IUE115" s="28"/>
      <c r="IUF115" s="28"/>
      <c r="IUG115" s="28"/>
      <c r="IUH115" s="28"/>
      <c r="IUI115" s="52"/>
      <c r="IUJ115" s="51"/>
      <c r="IUK115" s="51"/>
      <c r="IUL115" s="51"/>
      <c r="IUM115" s="47"/>
      <c r="IUN115" s="52"/>
      <c r="IUO115" s="52"/>
      <c r="IUP115" s="52"/>
      <c r="IUQ115" s="28"/>
      <c r="IUR115" s="28"/>
      <c r="IUS115" s="28"/>
      <c r="IUT115" s="52"/>
      <c r="IUU115" s="28"/>
      <c r="IUV115" s="28"/>
      <c r="IUW115" s="28"/>
      <c r="IUX115" s="28"/>
      <c r="IUY115" s="52"/>
      <c r="IUZ115" s="51"/>
      <c r="IVA115" s="51"/>
      <c r="IVB115" s="51"/>
      <c r="IVC115" s="47"/>
      <c r="IVD115" s="52"/>
      <c r="IVE115" s="52"/>
      <c r="IVF115" s="52"/>
      <c r="IVG115" s="28"/>
      <c r="IVH115" s="28"/>
      <c r="IVI115" s="28"/>
      <c r="IVJ115" s="52"/>
      <c r="IVK115" s="28"/>
      <c r="IVL115" s="28"/>
      <c r="IVM115" s="28"/>
      <c r="IVN115" s="28"/>
      <c r="IVO115" s="52"/>
      <c r="IVP115" s="51"/>
      <c r="IVQ115" s="51"/>
      <c r="IVR115" s="51"/>
      <c r="IVS115" s="47"/>
      <c r="IVT115" s="52"/>
      <c r="IVU115" s="52"/>
      <c r="IVV115" s="52"/>
      <c r="IVW115" s="28"/>
      <c r="IVX115" s="28"/>
      <c r="IVY115" s="28"/>
      <c r="IVZ115" s="52"/>
      <c r="IWA115" s="28"/>
      <c r="IWB115" s="28"/>
      <c r="IWC115" s="28"/>
      <c r="IWD115" s="28"/>
      <c r="IWE115" s="52"/>
      <c r="IWF115" s="51"/>
      <c r="IWG115" s="51"/>
      <c r="IWH115" s="51"/>
      <c r="IWI115" s="47"/>
      <c r="IWJ115" s="52"/>
      <c r="IWK115" s="52"/>
      <c r="IWL115" s="52"/>
      <c r="IWM115" s="28"/>
      <c r="IWN115" s="28"/>
      <c r="IWO115" s="28"/>
      <c r="IWP115" s="52"/>
      <c r="IWQ115" s="28"/>
      <c r="IWR115" s="28"/>
      <c r="IWS115" s="28"/>
      <c r="IWT115" s="28"/>
      <c r="IWU115" s="52"/>
      <c r="IWV115" s="51"/>
      <c r="IWW115" s="51"/>
      <c r="IWX115" s="51"/>
      <c r="IWY115" s="47"/>
      <c r="IWZ115" s="52"/>
      <c r="IXA115" s="52"/>
      <c r="IXB115" s="52"/>
      <c r="IXC115" s="28"/>
      <c r="IXD115" s="28"/>
      <c r="IXE115" s="28"/>
      <c r="IXF115" s="52"/>
      <c r="IXG115" s="28"/>
      <c r="IXH115" s="28"/>
      <c r="IXI115" s="28"/>
      <c r="IXJ115" s="28"/>
      <c r="IXK115" s="52"/>
      <c r="IXL115" s="51"/>
      <c r="IXM115" s="51"/>
      <c r="IXN115" s="51"/>
      <c r="IXO115" s="47"/>
      <c r="IXP115" s="52"/>
      <c r="IXQ115" s="52"/>
      <c r="IXR115" s="52"/>
      <c r="IXS115" s="28"/>
      <c r="IXT115" s="28"/>
      <c r="IXU115" s="28"/>
      <c r="IXV115" s="52"/>
      <c r="IXW115" s="28"/>
      <c r="IXX115" s="28"/>
      <c r="IXY115" s="28"/>
      <c r="IXZ115" s="28"/>
      <c r="IYA115" s="52"/>
      <c r="IYB115" s="51"/>
      <c r="IYC115" s="51"/>
      <c r="IYD115" s="51"/>
      <c r="IYE115" s="47"/>
      <c r="IYF115" s="52"/>
      <c r="IYG115" s="52"/>
      <c r="IYH115" s="52"/>
      <c r="IYI115" s="28"/>
      <c r="IYJ115" s="28"/>
      <c r="IYK115" s="28"/>
      <c r="IYL115" s="52"/>
      <c r="IYM115" s="28"/>
      <c r="IYN115" s="28"/>
      <c r="IYO115" s="28"/>
      <c r="IYP115" s="28"/>
      <c r="IYQ115" s="52"/>
      <c r="IYR115" s="51"/>
      <c r="IYS115" s="51"/>
      <c r="IYT115" s="51"/>
      <c r="IYU115" s="47"/>
      <c r="IYV115" s="52"/>
      <c r="IYW115" s="52"/>
      <c r="IYX115" s="52"/>
      <c r="IYY115" s="28"/>
      <c r="IYZ115" s="28"/>
      <c r="IZA115" s="28"/>
      <c r="IZB115" s="52"/>
      <c r="IZC115" s="28"/>
      <c r="IZD115" s="28"/>
      <c r="IZE115" s="28"/>
      <c r="IZF115" s="28"/>
      <c r="IZG115" s="52"/>
      <c r="IZH115" s="51"/>
      <c r="IZI115" s="51"/>
      <c r="IZJ115" s="51"/>
      <c r="IZK115" s="47"/>
      <c r="IZL115" s="52"/>
      <c r="IZM115" s="52"/>
      <c r="IZN115" s="52"/>
      <c r="IZO115" s="28"/>
      <c r="IZP115" s="28"/>
      <c r="IZQ115" s="28"/>
      <c r="IZR115" s="52"/>
      <c r="IZS115" s="28"/>
      <c r="IZT115" s="28"/>
      <c r="IZU115" s="28"/>
      <c r="IZV115" s="28"/>
      <c r="IZW115" s="52"/>
      <c r="IZX115" s="51"/>
      <c r="IZY115" s="51"/>
      <c r="IZZ115" s="51"/>
      <c r="JAA115" s="47"/>
      <c r="JAB115" s="52"/>
      <c r="JAC115" s="52"/>
      <c r="JAD115" s="52"/>
      <c r="JAE115" s="28"/>
      <c r="JAF115" s="28"/>
      <c r="JAG115" s="28"/>
      <c r="JAH115" s="52"/>
      <c r="JAI115" s="28"/>
      <c r="JAJ115" s="28"/>
      <c r="JAK115" s="28"/>
      <c r="JAL115" s="28"/>
      <c r="JAM115" s="52"/>
      <c r="JAN115" s="51"/>
      <c r="JAO115" s="51"/>
      <c r="JAP115" s="51"/>
      <c r="JAQ115" s="47"/>
      <c r="JAR115" s="52"/>
      <c r="JAS115" s="52"/>
      <c r="JAT115" s="52"/>
      <c r="JAU115" s="28"/>
      <c r="JAV115" s="28"/>
      <c r="JAW115" s="28"/>
      <c r="JAX115" s="52"/>
      <c r="JAY115" s="28"/>
      <c r="JAZ115" s="28"/>
      <c r="JBA115" s="28"/>
      <c r="JBB115" s="28"/>
      <c r="JBC115" s="52"/>
      <c r="JBD115" s="51"/>
      <c r="JBE115" s="51"/>
      <c r="JBF115" s="51"/>
      <c r="JBG115" s="47"/>
      <c r="JBH115" s="52"/>
      <c r="JBI115" s="52"/>
      <c r="JBJ115" s="52"/>
      <c r="JBK115" s="28"/>
      <c r="JBL115" s="28"/>
      <c r="JBM115" s="28"/>
      <c r="JBN115" s="52"/>
      <c r="JBO115" s="28"/>
      <c r="JBP115" s="28"/>
      <c r="JBQ115" s="28"/>
      <c r="JBR115" s="28"/>
      <c r="JBS115" s="52"/>
      <c r="JBT115" s="51"/>
      <c r="JBU115" s="51"/>
      <c r="JBV115" s="51"/>
      <c r="JBW115" s="47"/>
      <c r="JBX115" s="52"/>
      <c r="JBY115" s="52"/>
      <c r="JBZ115" s="52"/>
      <c r="JCA115" s="28"/>
      <c r="JCB115" s="28"/>
      <c r="JCC115" s="28"/>
      <c r="JCD115" s="52"/>
      <c r="JCE115" s="28"/>
      <c r="JCF115" s="28"/>
      <c r="JCG115" s="28"/>
      <c r="JCH115" s="28"/>
      <c r="JCI115" s="52"/>
      <c r="JCJ115" s="51"/>
      <c r="JCK115" s="51"/>
      <c r="JCL115" s="51"/>
      <c r="JCM115" s="47"/>
      <c r="JCN115" s="52"/>
      <c r="JCO115" s="52"/>
      <c r="JCP115" s="52"/>
      <c r="JCQ115" s="28"/>
      <c r="JCR115" s="28"/>
      <c r="JCS115" s="28"/>
      <c r="JCT115" s="52"/>
      <c r="JCU115" s="28"/>
      <c r="JCV115" s="28"/>
      <c r="JCW115" s="28"/>
      <c r="JCX115" s="28"/>
      <c r="JCY115" s="52"/>
      <c r="JCZ115" s="51"/>
      <c r="JDA115" s="51"/>
      <c r="JDB115" s="51"/>
      <c r="JDC115" s="47"/>
      <c r="JDD115" s="52"/>
      <c r="JDE115" s="52"/>
      <c r="JDF115" s="52"/>
      <c r="JDG115" s="28"/>
      <c r="JDH115" s="28"/>
      <c r="JDI115" s="28"/>
      <c r="JDJ115" s="52"/>
      <c r="JDK115" s="28"/>
      <c r="JDL115" s="28"/>
      <c r="JDM115" s="28"/>
      <c r="JDN115" s="28"/>
      <c r="JDO115" s="52"/>
      <c r="JDP115" s="51"/>
      <c r="JDQ115" s="51"/>
      <c r="JDR115" s="51"/>
      <c r="JDS115" s="47"/>
      <c r="JDT115" s="52"/>
      <c r="JDU115" s="52"/>
      <c r="JDV115" s="52"/>
      <c r="JDW115" s="28"/>
      <c r="JDX115" s="28"/>
      <c r="JDY115" s="28"/>
      <c r="JDZ115" s="52"/>
      <c r="JEA115" s="28"/>
      <c r="JEB115" s="28"/>
      <c r="JEC115" s="28"/>
      <c r="JED115" s="28"/>
      <c r="JEE115" s="52"/>
      <c r="JEF115" s="51"/>
      <c r="JEG115" s="51"/>
      <c r="JEH115" s="51"/>
      <c r="JEI115" s="47"/>
      <c r="JEJ115" s="52"/>
      <c r="JEK115" s="52"/>
      <c r="JEL115" s="52"/>
      <c r="JEM115" s="28"/>
      <c r="JEN115" s="28"/>
      <c r="JEO115" s="28"/>
      <c r="JEP115" s="52"/>
      <c r="JEQ115" s="28"/>
      <c r="JER115" s="28"/>
      <c r="JES115" s="28"/>
      <c r="JET115" s="28"/>
      <c r="JEU115" s="52"/>
      <c r="JEV115" s="51"/>
      <c r="JEW115" s="51"/>
      <c r="JEX115" s="51"/>
      <c r="JEY115" s="47"/>
      <c r="JEZ115" s="52"/>
      <c r="JFA115" s="52"/>
      <c r="JFB115" s="52"/>
      <c r="JFC115" s="28"/>
      <c r="JFD115" s="28"/>
      <c r="JFE115" s="28"/>
      <c r="JFF115" s="52"/>
      <c r="JFG115" s="28"/>
      <c r="JFH115" s="28"/>
      <c r="JFI115" s="28"/>
      <c r="JFJ115" s="28"/>
      <c r="JFK115" s="52"/>
      <c r="JFL115" s="51"/>
      <c r="JFM115" s="51"/>
      <c r="JFN115" s="51"/>
      <c r="JFO115" s="47"/>
      <c r="JFP115" s="52"/>
      <c r="JFQ115" s="52"/>
      <c r="JFR115" s="52"/>
      <c r="JFS115" s="28"/>
      <c r="JFT115" s="28"/>
      <c r="JFU115" s="28"/>
      <c r="JFV115" s="52"/>
      <c r="JFW115" s="28"/>
      <c r="JFX115" s="28"/>
      <c r="JFY115" s="28"/>
      <c r="JFZ115" s="28"/>
      <c r="JGA115" s="52"/>
      <c r="JGB115" s="51"/>
      <c r="JGC115" s="51"/>
      <c r="JGD115" s="51"/>
      <c r="JGE115" s="47"/>
      <c r="JGF115" s="52"/>
      <c r="JGG115" s="52"/>
      <c r="JGH115" s="52"/>
      <c r="JGI115" s="28"/>
      <c r="JGJ115" s="28"/>
      <c r="JGK115" s="28"/>
      <c r="JGL115" s="52"/>
      <c r="JGM115" s="28"/>
      <c r="JGN115" s="28"/>
      <c r="JGO115" s="28"/>
      <c r="JGP115" s="28"/>
      <c r="JGQ115" s="52"/>
      <c r="JGR115" s="51"/>
      <c r="JGS115" s="51"/>
      <c r="JGT115" s="51"/>
      <c r="JGU115" s="47"/>
      <c r="JGV115" s="52"/>
      <c r="JGW115" s="52"/>
      <c r="JGX115" s="52"/>
      <c r="JGY115" s="28"/>
      <c r="JGZ115" s="28"/>
      <c r="JHA115" s="28"/>
      <c r="JHB115" s="52"/>
      <c r="JHC115" s="28"/>
      <c r="JHD115" s="28"/>
      <c r="JHE115" s="28"/>
      <c r="JHF115" s="28"/>
      <c r="JHG115" s="52"/>
      <c r="JHH115" s="51"/>
      <c r="JHI115" s="51"/>
      <c r="JHJ115" s="51"/>
      <c r="JHK115" s="47"/>
      <c r="JHL115" s="52"/>
      <c r="JHM115" s="52"/>
      <c r="JHN115" s="52"/>
      <c r="JHO115" s="28"/>
      <c r="JHP115" s="28"/>
      <c r="JHQ115" s="28"/>
      <c r="JHR115" s="52"/>
      <c r="JHS115" s="28"/>
      <c r="JHT115" s="28"/>
      <c r="JHU115" s="28"/>
      <c r="JHV115" s="28"/>
      <c r="JHW115" s="52"/>
      <c r="JHX115" s="51"/>
      <c r="JHY115" s="51"/>
      <c r="JHZ115" s="51"/>
      <c r="JIA115" s="47"/>
      <c r="JIB115" s="52"/>
      <c r="JIC115" s="52"/>
      <c r="JID115" s="52"/>
      <c r="JIE115" s="28"/>
      <c r="JIF115" s="28"/>
      <c r="JIG115" s="28"/>
      <c r="JIH115" s="52"/>
      <c r="JII115" s="28"/>
      <c r="JIJ115" s="28"/>
      <c r="JIK115" s="28"/>
      <c r="JIL115" s="28"/>
      <c r="JIM115" s="52"/>
      <c r="JIN115" s="51"/>
      <c r="JIO115" s="51"/>
      <c r="JIP115" s="51"/>
      <c r="JIQ115" s="47"/>
      <c r="JIR115" s="52"/>
      <c r="JIS115" s="52"/>
      <c r="JIT115" s="52"/>
      <c r="JIU115" s="28"/>
      <c r="JIV115" s="28"/>
      <c r="JIW115" s="28"/>
      <c r="JIX115" s="52"/>
      <c r="JIY115" s="28"/>
      <c r="JIZ115" s="28"/>
      <c r="JJA115" s="28"/>
      <c r="JJB115" s="28"/>
      <c r="JJC115" s="52"/>
      <c r="JJD115" s="51"/>
      <c r="JJE115" s="51"/>
      <c r="JJF115" s="51"/>
      <c r="JJG115" s="47"/>
      <c r="JJH115" s="52"/>
      <c r="JJI115" s="52"/>
      <c r="JJJ115" s="52"/>
      <c r="JJK115" s="28"/>
      <c r="JJL115" s="28"/>
      <c r="JJM115" s="28"/>
      <c r="JJN115" s="52"/>
      <c r="JJO115" s="28"/>
      <c r="JJP115" s="28"/>
      <c r="JJQ115" s="28"/>
      <c r="JJR115" s="28"/>
      <c r="JJS115" s="52"/>
      <c r="JJT115" s="51"/>
      <c r="JJU115" s="51"/>
      <c r="JJV115" s="51"/>
      <c r="JJW115" s="47"/>
      <c r="JJX115" s="52"/>
      <c r="JJY115" s="52"/>
      <c r="JJZ115" s="52"/>
      <c r="JKA115" s="28"/>
      <c r="JKB115" s="28"/>
      <c r="JKC115" s="28"/>
      <c r="JKD115" s="52"/>
      <c r="JKE115" s="28"/>
      <c r="JKF115" s="28"/>
      <c r="JKG115" s="28"/>
      <c r="JKH115" s="28"/>
      <c r="JKI115" s="52"/>
      <c r="JKJ115" s="51"/>
      <c r="JKK115" s="51"/>
      <c r="JKL115" s="51"/>
      <c r="JKM115" s="47"/>
      <c r="JKN115" s="52"/>
      <c r="JKO115" s="52"/>
      <c r="JKP115" s="52"/>
      <c r="JKQ115" s="28"/>
      <c r="JKR115" s="28"/>
      <c r="JKS115" s="28"/>
      <c r="JKT115" s="52"/>
      <c r="JKU115" s="28"/>
      <c r="JKV115" s="28"/>
      <c r="JKW115" s="28"/>
      <c r="JKX115" s="28"/>
      <c r="JKY115" s="52"/>
      <c r="JKZ115" s="51"/>
      <c r="JLA115" s="51"/>
      <c r="JLB115" s="51"/>
      <c r="JLC115" s="47"/>
      <c r="JLD115" s="52"/>
      <c r="JLE115" s="52"/>
      <c r="JLF115" s="52"/>
      <c r="JLG115" s="28"/>
      <c r="JLH115" s="28"/>
      <c r="JLI115" s="28"/>
      <c r="JLJ115" s="52"/>
      <c r="JLK115" s="28"/>
      <c r="JLL115" s="28"/>
      <c r="JLM115" s="28"/>
      <c r="JLN115" s="28"/>
      <c r="JLO115" s="52"/>
      <c r="JLP115" s="51"/>
      <c r="JLQ115" s="51"/>
      <c r="JLR115" s="51"/>
      <c r="JLS115" s="47"/>
      <c r="JLT115" s="52"/>
      <c r="JLU115" s="52"/>
      <c r="JLV115" s="52"/>
      <c r="JLW115" s="28"/>
      <c r="JLX115" s="28"/>
      <c r="JLY115" s="28"/>
      <c r="JLZ115" s="52"/>
      <c r="JMA115" s="28"/>
      <c r="JMB115" s="28"/>
      <c r="JMC115" s="28"/>
      <c r="JMD115" s="28"/>
      <c r="JME115" s="52"/>
      <c r="JMF115" s="51"/>
      <c r="JMG115" s="51"/>
      <c r="JMH115" s="51"/>
      <c r="JMI115" s="47"/>
      <c r="JMJ115" s="52"/>
      <c r="JMK115" s="52"/>
      <c r="JML115" s="52"/>
      <c r="JMM115" s="28"/>
      <c r="JMN115" s="28"/>
      <c r="JMO115" s="28"/>
      <c r="JMP115" s="52"/>
      <c r="JMQ115" s="28"/>
      <c r="JMR115" s="28"/>
      <c r="JMS115" s="28"/>
      <c r="JMT115" s="28"/>
      <c r="JMU115" s="52"/>
      <c r="JMV115" s="51"/>
      <c r="JMW115" s="51"/>
      <c r="JMX115" s="51"/>
      <c r="JMY115" s="47"/>
      <c r="JMZ115" s="52"/>
      <c r="JNA115" s="52"/>
      <c r="JNB115" s="52"/>
      <c r="JNC115" s="28"/>
      <c r="JND115" s="28"/>
      <c r="JNE115" s="28"/>
      <c r="JNF115" s="52"/>
      <c r="JNG115" s="28"/>
      <c r="JNH115" s="28"/>
      <c r="JNI115" s="28"/>
      <c r="JNJ115" s="28"/>
      <c r="JNK115" s="52"/>
      <c r="JNL115" s="51"/>
      <c r="JNM115" s="51"/>
      <c r="JNN115" s="51"/>
      <c r="JNO115" s="47"/>
      <c r="JNP115" s="52"/>
      <c r="JNQ115" s="52"/>
      <c r="JNR115" s="52"/>
      <c r="JNS115" s="28"/>
      <c r="JNT115" s="28"/>
      <c r="JNU115" s="28"/>
      <c r="JNV115" s="52"/>
      <c r="JNW115" s="28"/>
      <c r="JNX115" s="28"/>
      <c r="JNY115" s="28"/>
      <c r="JNZ115" s="28"/>
      <c r="JOA115" s="52"/>
      <c r="JOB115" s="51"/>
      <c r="JOC115" s="51"/>
      <c r="JOD115" s="51"/>
      <c r="JOE115" s="47"/>
      <c r="JOF115" s="52"/>
      <c r="JOG115" s="52"/>
      <c r="JOH115" s="52"/>
      <c r="JOI115" s="28"/>
      <c r="JOJ115" s="28"/>
      <c r="JOK115" s="28"/>
      <c r="JOL115" s="52"/>
      <c r="JOM115" s="28"/>
      <c r="JON115" s="28"/>
      <c r="JOO115" s="28"/>
      <c r="JOP115" s="28"/>
      <c r="JOQ115" s="52"/>
      <c r="JOR115" s="51"/>
      <c r="JOS115" s="51"/>
      <c r="JOT115" s="51"/>
      <c r="JOU115" s="47"/>
      <c r="JOV115" s="52"/>
      <c r="JOW115" s="52"/>
      <c r="JOX115" s="52"/>
      <c r="JOY115" s="28"/>
      <c r="JOZ115" s="28"/>
      <c r="JPA115" s="28"/>
      <c r="JPB115" s="52"/>
      <c r="JPC115" s="28"/>
      <c r="JPD115" s="28"/>
      <c r="JPE115" s="28"/>
      <c r="JPF115" s="28"/>
      <c r="JPG115" s="52"/>
      <c r="JPH115" s="51"/>
      <c r="JPI115" s="51"/>
      <c r="JPJ115" s="51"/>
      <c r="JPK115" s="47"/>
      <c r="JPL115" s="52"/>
      <c r="JPM115" s="52"/>
      <c r="JPN115" s="52"/>
      <c r="JPO115" s="28"/>
      <c r="JPP115" s="28"/>
      <c r="JPQ115" s="28"/>
      <c r="JPR115" s="52"/>
      <c r="JPS115" s="28"/>
      <c r="JPT115" s="28"/>
      <c r="JPU115" s="28"/>
      <c r="JPV115" s="28"/>
      <c r="JPW115" s="52"/>
      <c r="JPX115" s="51"/>
      <c r="JPY115" s="51"/>
      <c r="JPZ115" s="51"/>
      <c r="JQA115" s="47"/>
      <c r="JQB115" s="52"/>
      <c r="JQC115" s="52"/>
      <c r="JQD115" s="52"/>
      <c r="JQE115" s="28"/>
      <c r="JQF115" s="28"/>
      <c r="JQG115" s="28"/>
      <c r="JQH115" s="52"/>
      <c r="JQI115" s="28"/>
      <c r="JQJ115" s="28"/>
      <c r="JQK115" s="28"/>
      <c r="JQL115" s="28"/>
      <c r="JQM115" s="52"/>
      <c r="JQN115" s="51"/>
      <c r="JQO115" s="51"/>
      <c r="JQP115" s="51"/>
      <c r="JQQ115" s="47"/>
      <c r="JQR115" s="52"/>
      <c r="JQS115" s="52"/>
      <c r="JQT115" s="52"/>
      <c r="JQU115" s="28"/>
      <c r="JQV115" s="28"/>
      <c r="JQW115" s="28"/>
      <c r="JQX115" s="52"/>
      <c r="JQY115" s="28"/>
      <c r="JQZ115" s="28"/>
      <c r="JRA115" s="28"/>
      <c r="JRB115" s="28"/>
      <c r="JRC115" s="52"/>
      <c r="JRD115" s="51"/>
      <c r="JRE115" s="51"/>
      <c r="JRF115" s="51"/>
      <c r="JRG115" s="47"/>
      <c r="JRH115" s="52"/>
      <c r="JRI115" s="52"/>
      <c r="JRJ115" s="52"/>
      <c r="JRK115" s="28"/>
      <c r="JRL115" s="28"/>
      <c r="JRM115" s="28"/>
      <c r="JRN115" s="52"/>
      <c r="JRO115" s="28"/>
      <c r="JRP115" s="28"/>
      <c r="JRQ115" s="28"/>
      <c r="JRR115" s="28"/>
      <c r="JRS115" s="52"/>
      <c r="JRT115" s="51"/>
      <c r="JRU115" s="51"/>
      <c r="JRV115" s="51"/>
      <c r="JRW115" s="47"/>
      <c r="JRX115" s="52"/>
      <c r="JRY115" s="52"/>
      <c r="JRZ115" s="52"/>
      <c r="JSA115" s="28"/>
      <c r="JSB115" s="28"/>
      <c r="JSC115" s="28"/>
      <c r="JSD115" s="52"/>
      <c r="JSE115" s="28"/>
      <c r="JSF115" s="28"/>
      <c r="JSG115" s="28"/>
      <c r="JSH115" s="28"/>
      <c r="JSI115" s="52"/>
      <c r="JSJ115" s="51"/>
      <c r="JSK115" s="51"/>
      <c r="JSL115" s="51"/>
      <c r="JSM115" s="47"/>
      <c r="JSN115" s="52"/>
      <c r="JSO115" s="52"/>
      <c r="JSP115" s="52"/>
      <c r="JSQ115" s="28"/>
      <c r="JSR115" s="28"/>
      <c r="JSS115" s="28"/>
      <c r="JST115" s="52"/>
      <c r="JSU115" s="28"/>
      <c r="JSV115" s="28"/>
      <c r="JSW115" s="28"/>
      <c r="JSX115" s="28"/>
      <c r="JSY115" s="52"/>
      <c r="JSZ115" s="51"/>
      <c r="JTA115" s="51"/>
      <c r="JTB115" s="51"/>
      <c r="JTC115" s="47"/>
      <c r="JTD115" s="52"/>
      <c r="JTE115" s="52"/>
      <c r="JTF115" s="52"/>
      <c r="JTG115" s="28"/>
      <c r="JTH115" s="28"/>
      <c r="JTI115" s="28"/>
      <c r="JTJ115" s="52"/>
      <c r="JTK115" s="28"/>
      <c r="JTL115" s="28"/>
      <c r="JTM115" s="28"/>
      <c r="JTN115" s="28"/>
      <c r="JTO115" s="52"/>
      <c r="JTP115" s="51"/>
      <c r="JTQ115" s="51"/>
      <c r="JTR115" s="51"/>
      <c r="JTS115" s="47"/>
      <c r="JTT115" s="52"/>
      <c r="JTU115" s="52"/>
      <c r="JTV115" s="52"/>
      <c r="JTW115" s="28"/>
      <c r="JTX115" s="28"/>
      <c r="JTY115" s="28"/>
      <c r="JTZ115" s="52"/>
      <c r="JUA115" s="28"/>
      <c r="JUB115" s="28"/>
      <c r="JUC115" s="28"/>
      <c r="JUD115" s="28"/>
      <c r="JUE115" s="52"/>
      <c r="JUF115" s="51"/>
      <c r="JUG115" s="51"/>
      <c r="JUH115" s="51"/>
      <c r="JUI115" s="47"/>
      <c r="JUJ115" s="52"/>
      <c r="JUK115" s="52"/>
      <c r="JUL115" s="52"/>
      <c r="JUM115" s="28"/>
      <c r="JUN115" s="28"/>
      <c r="JUO115" s="28"/>
      <c r="JUP115" s="52"/>
      <c r="JUQ115" s="28"/>
      <c r="JUR115" s="28"/>
      <c r="JUS115" s="28"/>
      <c r="JUT115" s="28"/>
      <c r="JUU115" s="52"/>
      <c r="JUV115" s="51"/>
      <c r="JUW115" s="51"/>
      <c r="JUX115" s="51"/>
      <c r="JUY115" s="47"/>
      <c r="JUZ115" s="52"/>
      <c r="JVA115" s="52"/>
      <c r="JVB115" s="52"/>
      <c r="JVC115" s="28"/>
      <c r="JVD115" s="28"/>
      <c r="JVE115" s="28"/>
      <c r="JVF115" s="52"/>
      <c r="JVG115" s="28"/>
      <c r="JVH115" s="28"/>
      <c r="JVI115" s="28"/>
      <c r="JVJ115" s="28"/>
      <c r="JVK115" s="52"/>
      <c r="JVL115" s="51"/>
      <c r="JVM115" s="51"/>
      <c r="JVN115" s="51"/>
      <c r="JVO115" s="47"/>
      <c r="JVP115" s="52"/>
      <c r="JVQ115" s="52"/>
      <c r="JVR115" s="52"/>
      <c r="JVS115" s="28"/>
      <c r="JVT115" s="28"/>
      <c r="JVU115" s="28"/>
      <c r="JVV115" s="52"/>
      <c r="JVW115" s="28"/>
      <c r="JVX115" s="28"/>
      <c r="JVY115" s="28"/>
      <c r="JVZ115" s="28"/>
      <c r="JWA115" s="52"/>
      <c r="JWB115" s="51"/>
      <c r="JWC115" s="51"/>
      <c r="JWD115" s="51"/>
      <c r="JWE115" s="47"/>
      <c r="JWF115" s="52"/>
      <c r="JWG115" s="52"/>
      <c r="JWH115" s="52"/>
      <c r="JWI115" s="28"/>
      <c r="JWJ115" s="28"/>
      <c r="JWK115" s="28"/>
      <c r="JWL115" s="52"/>
      <c r="JWM115" s="28"/>
      <c r="JWN115" s="28"/>
      <c r="JWO115" s="28"/>
      <c r="JWP115" s="28"/>
      <c r="JWQ115" s="52"/>
      <c r="JWR115" s="51"/>
      <c r="JWS115" s="51"/>
      <c r="JWT115" s="51"/>
      <c r="JWU115" s="47"/>
      <c r="JWV115" s="52"/>
      <c r="JWW115" s="52"/>
      <c r="JWX115" s="52"/>
      <c r="JWY115" s="28"/>
      <c r="JWZ115" s="28"/>
      <c r="JXA115" s="28"/>
      <c r="JXB115" s="52"/>
      <c r="JXC115" s="28"/>
      <c r="JXD115" s="28"/>
      <c r="JXE115" s="28"/>
      <c r="JXF115" s="28"/>
      <c r="JXG115" s="52"/>
      <c r="JXH115" s="51"/>
      <c r="JXI115" s="51"/>
      <c r="JXJ115" s="51"/>
      <c r="JXK115" s="47"/>
      <c r="JXL115" s="52"/>
      <c r="JXM115" s="52"/>
      <c r="JXN115" s="52"/>
      <c r="JXO115" s="28"/>
      <c r="JXP115" s="28"/>
      <c r="JXQ115" s="28"/>
      <c r="JXR115" s="52"/>
      <c r="JXS115" s="28"/>
      <c r="JXT115" s="28"/>
      <c r="JXU115" s="28"/>
      <c r="JXV115" s="28"/>
      <c r="JXW115" s="52"/>
      <c r="JXX115" s="51"/>
      <c r="JXY115" s="51"/>
      <c r="JXZ115" s="51"/>
      <c r="JYA115" s="47"/>
      <c r="JYB115" s="52"/>
      <c r="JYC115" s="52"/>
      <c r="JYD115" s="52"/>
      <c r="JYE115" s="28"/>
      <c r="JYF115" s="28"/>
      <c r="JYG115" s="28"/>
      <c r="JYH115" s="52"/>
      <c r="JYI115" s="28"/>
      <c r="JYJ115" s="28"/>
      <c r="JYK115" s="28"/>
      <c r="JYL115" s="28"/>
      <c r="JYM115" s="52"/>
      <c r="JYN115" s="51"/>
      <c r="JYO115" s="51"/>
      <c r="JYP115" s="51"/>
      <c r="JYQ115" s="47"/>
      <c r="JYR115" s="52"/>
      <c r="JYS115" s="52"/>
      <c r="JYT115" s="52"/>
      <c r="JYU115" s="28"/>
      <c r="JYV115" s="28"/>
      <c r="JYW115" s="28"/>
      <c r="JYX115" s="52"/>
      <c r="JYY115" s="28"/>
      <c r="JYZ115" s="28"/>
      <c r="JZA115" s="28"/>
      <c r="JZB115" s="28"/>
      <c r="JZC115" s="52"/>
      <c r="JZD115" s="51"/>
      <c r="JZE115" s="51"/>
      <c r="JZF115" s="51"/>
      <c r="JZG115" s="47"/>
      <c r="JZH115" s="52"/>
      <c r="JZI115" s="52"/>
      <c r="JZJ115" s="52"/>
      <c r="JZK115" s="28"/>
      <c r="JZL115" s="28"/>
      <c r="JZM115" s="28"/>
      <c r="JZN115" s="52"/>
      <c r="JZO115" s="28"/>
      <c r="JZP115" s="28"/>
      <c r="JZQ115" s="28"/>
      <c r="JZR115" s="28"/>
      <c r="JZS115" s="52"/>
      <c r="JZT115" s="51"/>
      <c r="JZU115" s="51"/>
      <c r="JZV115" s="51"/>
      <c r="JZW115" s="47"/>
      <c r="JZX115" s="52"/>
      <c r="JZY115" s="52"/>
      <c r="JZZ115" s="52"/>
      <c r="KAA115" s="28"/>
      <c r="KAB115" s="28"/>
      <c r="KAC115" s="28"/>
      <c r="KAD115" s="52"/>
      <c r="KAE115" s="28"/>
      <c r="KAF115" s="28"/>
      <c r="KAG115" s="28"/>
      <c r="KAH115" s="28"/>
      <c r="KAI115" s="52"/>
      <c r="KAJ115" s="51"/>
      <c r="KAK115" s="51"/>
      <c r="KAL115" s="51"/>
      <c r="KAM115" s="47"/>
      <c r="KAN115" s="52"/>
      <c r="KAO115" s="52"/>
      <c r="KAP115" s="52"/>
      <c r="KAQ115" s="28"/>
      <c r="KAR115" s="28"/>
      <c r="KAS115" s="28"/>
      <c r="KAT115" s="52"/>
      <c r="KAU115" s="28"/>
      <c r="KAV115" s="28"/>
      <c r="KAW115" s="28"/>
      <c r="KAX115" s="28"/>
      <c r="KAY115" s="52"/>
      <c r="KAZ115" s="51"/>
      <c r="KBA115" s="51"/>
      <c r="KBB115" s="51"/>
      <c r="KBC115" s="47"/>
      <c r="KBD115" s="52"/>
      <c r="KBE115" s="52"/>
      <c r="KBF115" s="52"/>
      <c r="KBG115" s="28"/>
      <c r="KBH115" s="28"/>
      <c r="KBI115" s="28"/>
      <c r="KBJ115" s="52"/>
      <c r="KBK115" s="28"/>
      <c r="KBL115" s="28"/>
      <c r="KBM115" s="28"/>
      <c r="KBN115" s="28"/>
      <c r="KBO115" s="52"/>
      <c r="KBP115" s="51"/>
      <c r="KBQ115" s="51"/>
      <c r="KBR115" s="51"/>
      <c r="KBS115" s="47"/>
      <c r="KBT115" s="52"/>
      <c r="KBU115" s="52"/>
      <c r="KBV115" s="52"/>
      <c r="KBW115" s="28"/>
      <c r="KBX115" s="28"/>
      <c r="KBY115" s="28"/>
      <c r="KBZ115" s="52"/>
      <c r="KCA115" s="28"/>
      <c r="KCB115" s="28"/>
      <c r="KCC115" s="28"/>
      <c r="KCD115" s="28"/>
      <c r="KCE115" s="52"/>
      <c r="KCF115" s="51"/>
      <c r="KCG115" s="51"/>
      <c r="KCH115" s="51"/>
      <c r="KCI115" s="47"/>
      <c r="KCJ115" s="52"/>
      <c r="KCK115" s="52"/>
      <c r="KCL115" s="52"/>
      <c r="KCM115" s="28"/>
      <c r="KCN115" s="28"/>
      <c r="KCO115" s="28"/>
      <c r="KCP115" s="52"/>
      <c r="KCQ115" s="28"/>
      <c r="KCR115" s="28"/>
      <c r="KCS115" s="28"/>
      <c r="KCT115" s="28"/>
      <c r="KCU115" s="52"/>
      <c r="KCV115" s="51"/>
      <c r="KCW115" s="51"/>
      <c r="KCX115" s="51"/>
      <c r="KCY115" s="47"/>
      <c r="KCZ115" s="52"/>
      <c r="KDA115" s="52"/>
      <c r="KDB115" s="52"/>
      <c r="KDC115" s="28"/>
      <c r="KDD115" s="28"/>
      <c r="KDE115" s="28"/>
      <c r="KDF115" s="52"/>
      <c r="KDG115" s="28"/>
      <c r="KDH115" s="28"/>
      <c r="KDI115" s="28"/>
      <c r="KDJ115" s="28"/>
      <c r="KDK115" s="52"/>
      <c r="KDL115" s="51"/>
      <c r="KDM115" s="51"/>
      <c r="KDN115" s="51"/>
      <c r="KDO115" s="47"/>
      <c r="KDP115" s="52"/>
      <c r="KDQ115" s="52"/>
      <c r="KDR115" s="52"/>
      <c r="KDS115" s="28"/>
      <c r="KDT115" s="28"/>
      <c r="KDU115" s="28"/>
      <c r="KDV115" s="52"/>
      <c r="KDW115" s="28"/>
      <c r="KDX115" s="28"/>
      <c r="KDY115" s="28"/>
      <c r="KDZ115" s="28"/>
      <c r="KEA115" s="52"/>
      <c r="KEB115" s="51"/>
      <c r="KEC115" s="51"/>
      <c r="KED115" s="51"/>
      <c r="KEE115" s="47"/>
      <c r="KEF115" s="52"/>
      <c r="KEG115" s="52"/>
      <c r="KEH115" s="52"/>
      <c r="KEI115" s="28"/>
      <c r="KEJ115" s="28"/>
      <c r="KEK115" s="28"/>
      <c r="KEL115" s="52"/>
      <c r="KEM115" s="28"/>
      <c r="KEN115" s="28"/>
      <c r="KEO115" s="28"/>
      <c r="KEP115" s="28"/>
      <c r="KEQ115" s="52"/>
      <c r="KER115" s="51"/>
      <c r="KES115" s="51"/>
      <c r="KET115" s="51"/>
      <c r="KEU115" s="47"/>
      <c r="KEV115" s="52"/>
      <c r="KEW115" s="52"/>
      <c r="KEX115" s="52"/>
      <c r="KEY115" s="28"/>
      <c r="KEZ115" s="28"/>
      <c r="KFA115" s="28"/>
      <c r="KFB115" s="52"/>
      <c r="KFC115" s="28"/>
      <c r="KFD115" s="28"/>
      <c r="KFE115" s="28"/>
      <c r="KFF115" s="28"/>
      <c r="KFG115" s="52"/>
      <c r="KFH115" s="51"/>
      <c r="KFI115" s="51"/>
      <c r="KFJ115" s="51"/>
      <c r="KFK115" s="47"/>
      <c r="KFL115" s="52"/>
      <c r="KFM115" s="52"/>
      <c r="KFN115" s="52"/>
      <c r="KFO115" s="28"/>
      <c r="KFP115" s="28"/>
      <c r="KFQ115" s="28"/>
      <c r="KFR115" s="52"/>
      <c r="KFS115" s="28"/>
      <c r="KFT115" s="28"/>
      <c r="KFU115" s="28"/>
      <c r="KFV115" s="28"/>
      <c r="KFW115" s="52"/>
      <c r="KFX115" s="51"/>
      <c r="KFY115" s="51"/>
      <c r="KFZ115" s="51"/>
      <c r="KGA115" s="47"/>
      <c r="KGB115" s="52"/>
      <c r="KGC115" s="52"/>
      <c r="KGD115" s="52"/>
      <c r="KGE115" s="28"/>
      <c r="KGF115" s="28"/>
      <c r="KGG115" s="28"/>
      <c r="KGH115" s="52"/>
      <c r="KGI115" s="28"/>
      <c r="KGJ115" s="28"/>
      <c r="KGK115" s="28"/>
      <c r="KGL115" s="28"/>
      <c r="KGM115" s="52"/>
      <c r="KGN115" s="51"/>
      <c r="KGO115" s="51"/>
      <c r="KGP115" s="51"/>
      <c r="KGQ115" s="47"/>
      <c r="KGR115" s="52"/>
      <c r="KGS115" s="52"/>
      <c r="KGT115" s="52"/>
      <c r="KGU115" s="28"/>
      <c r="KGV115" s="28"/>
      <c r="KGW115" s="28"/>
      <c r="KGX115" s="52"/>
      <c r="KGY115" s="28"/>
      <c r="KGZ115" s="28"/>
      <c r="KHA115" s="28"/>
      <c r="KHB115" s="28"/>
      <c r="KHC115" s="52"/>
      <c r="KHD115" s="51"/>
      <c r="KHE115" s="51"/>
      <c r="KHF115" s="51"/>
      <c r="KHG115" s="47"/>
      <c r="KHH115" s="52"/>
      <c r="KHI115" s="52"/>
      <c r="KHJ115" s="52"/>
      <c r="KHK115" s="28"/>
      <c r="KHL115" s="28"/>
      <c r="KHM115" s="28"/>
      <c r="KHN115" s="52"/>
      <c r="KHO115" s="28"/>
      <c r="KHP115" s="28"/>
      <c r="KHQ115" s="28"/>
      <c r="KHR115" s="28"/>
      <c r="KHS115" s="52"/>
      <c r="KHT115" s="51"/>
      <c r="KHU115" s="51"/>
      <c r="KHV115" s="51"/>
      <c r="KHW115" s="47"/>
      <c r="KHX115" s="52"/>
      <c r="KHY115" s="52"/>
      <c r="KHZ115" s="52"/>
      <c r="KIA115" s="28"/>
      <c r="KIB115" s="28"/>
      <c r="KIC115" s="28"/>
      <c r="KID115" s="52"/>
      <c r="KIE115" s="28"/>
      <c r="KIF115" s="28"/>
      <c r="KIG115" s="28"/>
      <c r="KIH115" s="28"/>
      <c r="KII115" s="52"/>
      <c r="KIJ115" s="51"/>
      <c r="KIK115" s="51"/>
      <c r="KIL115" s="51"/>
      <c r="KIM115" s="47"/>
      <c r="KIN115" s="52"/>
      <c r="KIO115" s="52"/>
      <c r="KIP115" s="52"/>
      <c r="KIQ115" s="28"/>
      <c r="KIR115" s="28"/>
      <c r="KIS115" s="28"/>
      <c r="KIT115" s="52"/>
      <c r="KIU115" s="28"/>
      <c r="KIV115" s="28"/>
      <c r="KIW115" s="28"/>
      <c r="KIX115" s="28"/>
      <c r="KIY115" s="52"/>
      <c r="KIZ115" s="51"/>
      <c r="KJA115" s="51"/>
      <c r="KJB115" s="51"/>
      <c r="KJC115" s="47"/>
      <c r="KJD115" s="52"/>
      <c r="KJE115" s="52"/>
      <c r="KJF115" s="52"/>
      <c r="KJG115" s="28"/>
      <c r="KJH115" s="28"/>
      <c r="KJI115" s="28"/>
      <c r="KJJ115" s="52"/>
      <c r="KJK115" s="28"/>
      <c r="KJL115" s="28"/>
      <c r="KJM115" s="28"/>
      <c r="KJN115" s="28"/>
      <c r="KJO115" s="52"/>
      <c r="KJP115" s="51"/>
      <c r="KJQ115" s="51"/>
      <c r="KJR115" s="51"/>
      <c r="KJS115" s="47"/>
      <c r="KJT115" s="52"/>
      <c r="KJU115" s="52"/>
      <c r="KJV115" s="52"/>
      <c r="KJW115" s="28"/>
      <c r="KJX115" s="28"/>
      <c r="KJY115" s="28"/>
      <c r="KJZ115" s="52"/>
      <c r="KKA115" s="28"/>
      <c r="KKB115" s="28"/>
      <c r="KKC115" s="28"/>
      <c r="KKD115" s="28"/>
      <c r="KKE115" s="52"/>
      <c r="KKF115" s="51"/>
      <c r="KKG115" s="51"/>
      <c r="KKH115" s="51"/>
      <c r="KKI115" s="47"/>
      <c r="KKJ115" s="52"/>
      <c r="KKK115" s="52"/>
      <c r="KKL115" s="52"/>
      <c r="KKM115" s="28"/>
      <c r="KKN115" s="28"/>
      <c r="KKO115" s="28"/>
      <c r="KKP115" s="52"/>
      <c r="KKQ115" s="28"/>
      <c r="KKR115" s="28"/>
      <c r="KKS115" s="28"/>
      <c r="KKT115" s="28"/>
      <c r="KKU115" s="52"/>
      <c r="KKV115" s="51"/>
      <c r="KKW115" s="51"/>
      <c r="KKX115" s="51"/>
      <c r="KKY115" s="47"/>
      <c r="KKZ115" s="52"/>
      <c r="KLA115" s="52"/>
      <c r="KLB115" s="52"/>
      <c r="KLC115" s="28"/>
      <c r="KLD115" s="28"/>
      <c r="KLE115" s="28"/>
      <c r="KLF115" s="52"/>
      <c r="KLG115" s="28"/>
      <c r="KLH115" s="28"/>
      <c r="KLI115" s="28"/>
      <c r="KLJ115" s="28"/>
      <c r="KLK115" s="52"/>
      <c r="KLL115" s="51"/>
      <c r="KLM115" s="51"/>
      <c r="KLN115" s="51"/>
      <c r="KLO115" s="47"/>
      <c r="KLP115" s="52"/>
      <c r="KLQ115" s="52"/>
      <c r="KLR115" s="52"/>
      <c r="KLS115" s="28"/>
      <c r="KLT115" s="28"/>
      <c r="KLU115" s="28"/>
      <c r="KLV115" s="52"/>
      <c r="KLW115" s="28"/>
      <c r="KLX115" s="28"/>
      <c r="KLY115" s="28"/>
      <c r="KLZ115" s="28"/>
      <c r="KMA115" s="52"/>
      <c r="KMB115" s="51"/>
      <c r="KMC115" s="51"/>
      <c r="KMD115" s="51"/>
      <c r="KME115" s="47"/>
      <c r="KMF115" s="52"/>
      <c r="KMG115" s="52"/>
      <c r="KMH115" s="52"/>
      <c r="KMI115" s="28"/>
      <c r="KMJ115" s="28"/>
      <c r="KMK115" s="28"/>
      <c r="KML115" s="52"/>
      <c r="KMM115" s="28"/>
      <c r="KMN115" s="28"/>
      <c r="KMO115" s="28"/>
      <c r="KMP115" s="28"/>
      <c r="KMQ115" s="52"/>
      <c r="KMR115" s="51"/>
      <c r="KMS115" s="51"/>
      <c r="KMT115" s="51"/>
      <c r="KMU115" s="47"/>
      <c r="KMV115" s="52"/>
      <c r="KMW115" s="52"/>
      <c r="KMX115" s="52"/>
      <c r="KMY115" s="28"/>
      <c r="KMZ115" s="28"/>
      <c r="KNA115" s="28"/>
      <c r="KNB115" s="52"/>
      <c r="KNC115" s="28"/>
      <c r="KND115" s="28"/>
      <c r="KNE115" s="28"/>
      <c r="KNF115" s="28"/>
      <c r="KNG115" s="52"/>
      <c r="KNH115" s="51"/>
      <c r="KNI115" s="51"/>
      <c r="KNJ115" s="51"/>
      <c r="KNK115" s="47"/>
      <c r="KNL115" s="52"/>
      <c r="KNM115" s="52"/>
      <c r="KNN115" s="52"/>
      <c r="KNO115" s="28"/>
      <c r="KNP115" s="28"/>
      <c r="KNQ115" s="28"/>
      <c r="KNR115" s="52"/>
      <c r="KNS115" s="28"/>
      <c r="KNT115" s="28"/>
      <c r="KNU115" s="28"/>
      <c r="KNV115" s="28"/>
      <c r="KNW115" s="52"/>
      <c r="KNX115" s="51"/>
      <c r="KNY115" s="51"/>
      <c r="KNZ115" s="51"/>
      <c r="KOA115" s="47"/>
      <c r="KOB115" s="52"/>
      <c r="KOC115" s="52"/>
      <c r="KOD115" s="52"/>
      <c r="KOE115" s="28"/>
      <c r="KOF115" s="28"/>
      <c r="KOG115" s="28"/>
      <c r="KOH115" s="52"/>
      <c r="KOI115" s="28"/>
      <c r="KOJ115" s="28"/>
      <c r="KOK115" s="28"/>
      <c r="KOL115" s="28"/>
      <c r="KOM115" s="52"/>
      <c r="KON115" s="51"/>
      <c r="KOO115" s="51"/>
      <c r="KOP115" s="51"/>
      <c r="KOQ115" s="47"/>
      <c r="KOR115" s="52"/>
      <c r="KOS115" s="52"/>
      <c r="KOT115" s="52"/>
      <c r="KOU115" s="28"/>
      <c r="KOV115" s="28"/>
      <c r="KOW115" s="28"/>
      <c r="KOX115" s="52"/>
      <c r="KOY115" s="28"/>
      <c r="KOZ115" s="28"/>
      <c r="KPA115" s="28"/>
      <c r="KPB115" s="28"/>
      <c r="KPC115" s="52"/>
      <c r="KPD115" s="51"/>
      <c r="KPE115" s="51"/>
      <c r="KPF115" s="51"/>
      <c r="KPG115" s="47"/>
      <c r="KPH115" s="52"/>
      <c r="KPI115" s="52"/>
      <c r="KPJ115" s="52"/>
      <c r="KPK115" s="28"/>
      <c r="KPL115" s="28"/>
      <c r="KPM115" s="28"/>
      <c r="KPN115" s="52"/>
      <c r="KPO115" s="28"/>
      <c r="KPP115" s="28"/>
      <c r="KPQ115" s="28"/>
      <c r="KPR115" s="28"/>
      <c r="KPS115" s="52"/>
      <c r="KPT115" s="51"/>
      <c r="KPU115" s="51"/>
      <c r="KPV115" s="51"/>
      <c r="KPW115" s="47"/>
      <c r="KPX115" s="52"/>
      <c r="KPY115" s="52"/>
      <c r="KPZ115" s="52"/>
      <c r="KQA115" s="28"/>
      <c r="KQB115" s="28"/>
      <c r="KQC115" s="28"/>
      <c r="KQD115" s="52"/>
      <c r="KQE115" s="28"/>
      <c r="KQF115" s="28"/>
      <c r="KQG115" s="28"/>
      <c r="KQH115" s="28"/>
      <c r="KQI115" s="52"/>
      <c r="KQJ115" s="51"/>
      <c r="KQK115" s="51"/>
      <c r="KQL115" s="51"/>
      <c r="KQM115" s="47"/>
      <c r="KQN115" s="52"/>
      <c r="KQO115" s="52"/>
      <c r="KQP115" s="52"/>
      <c r="KQQ115" s="28"/>
      <c r="KQR115" s="28"/>
      <c r="KQS115" s="28"/>
      <c r="KQT115" s="52"/>
      <c r="KQU115" s="28"/>
      <c r="KQV115" s="28"/>
      <c r="KQW115" s="28"/>
      <c r="KQX115" s="28"/>
      <c r="KQY115" s="52"/>
      <c r="KQZ115" s="51"/>
      <c r="KRA115" s="51"/>
      <c r="KRB115" s="51"/>
      <c r="KRC115" s="47"/>
      <c r="KRD115" s="52"/>
      <c r="KRE115" s="52"/>
      <c r="KRF115" s="52"/>
      <c r="KRG115" s="28"/>
      <c r="KRH115" s="28"/>
      <c r="KRI115" s="28"/>
      <c r="KRJ115" s="52"/>
      <c r="KRK115" s="28"/>
      <c r="KRL115" s="28"/>
      <c r="KRM115" s="28"/>
      <c r="KRN115" s="28"/>
      <c r="KRO115" s="52"/>
      <c r="KRP115" s="51"/>
      <c r="KRQ115" s="51"/>
      <c r="KRR115" s="51"/>
      <c r="KRS115" s="47"/>
      <c r="KRT115" s="52"/>
      <c r="KRU115" s="52"/>
      <c r="KRV115" s="52"/>
      <c r="KRW115" s="28"/>
      <c r="KRX115" s="28"/>
      <c r="KRY115" s="28"/>
      <c r="KRZ115" s="52"/>
      <c r="KSA115" s="28"/>
      <c r="KSB115" s="28"/>
      <c r="KSC115" s="28"/>
      <c r="KSD115" s="28"/>
      <c r="KSE115" s="52"/>
      <c r="KSF115" s="51"/>
      <c r="KSG115" s="51"/>
      <c r="KSH115" s="51"/>
      <c r="KSI115" s="47"/>
      <c r="KSJ115" s="52"/>
      <c r="KSK115" s="52"/>
      <c r="KSL115" s="52"/>
      <c r="KSM115" s="28"/>
      <c r="KSN115" s="28"/>
      <c r="KSO115" s="28"/>
      <c r="KSP115" s="52"/>
      <c r="KSQ115" s="28"/>
      <c r="KSR115" s="28"/>
      <c r="KSS115" s="28"/>
      <c r="KST115" s="28"/>
      <c r="KSU115" s="52"/>
      <c r="KSV115" s="51"/>
      <c r="KSW115" s="51"/>
      <c r="KSX115" s="51"/>
      <c r="KSY115" s="47"/>
      <c r="KSZ115" s="52"/>
      <c r="KTA115" s="52"/>
      <c r="KTB115" s="52"/>
      <c r="KTC115" s="28"/>
      <c r="KTD115" s="28"/>
      <c r="KTE115" s="28"/>
      <c r="KTF115" s="52"/>
      <c r="KTG115" s="28"/>
      <c r="KTH115" s="28"/>
      <c r="KTI115" s="28"/>
      <c r="KTJ115" s="28"/>
      <c r="KTK115" s="52"/>
      <c r="KTL115" s="51"/>
      <c r="KTM115" s="51"/>
      <c r="KTN115" s="51"/>
      <c r="KTO115" s="47"/>
      <c r="KTP115" s="52"/>
      <c r="KTQ115" s="52"/>
      <c r="KTR115" s="52"/>
      <c r="KTS115" s="28"/>
      <c r="KTT115" s="28"/>
      <c r="KTU115" s="28"/>
      <c r="KTV115" s="52"/>
      <c r="KTW115" s="28"/>
      <c r="KTX115" s="28"/>
      <c r="KTY115" s="28"/>
      <c r="KTZ115" s="28"/>
      <c r="KUA115" s="52"/>
      <c r="KUB115" s="51"/>
      <c r="KUC115" s="51"/>
      <c r="KUD115" s="51"/>
      <c r="KUE115" s="47"/>
      <c r="KUF115" s="52"/>
      <c r="KUG115" s="52"/>
      <c r="KUH115" s="52"/>
      <c r="KUI115" s="28"/>
      <c r="KUJ115" s="28"/>
      <c r="KUK115" s="28"/>
      <c r="KUL115" s="52"/>
      <c r="KUM115" s="28"/>
      <c r="KUN115" s="28"/>
      <c r="KUO115" s="28"/>
      <c r="KUP115" s="28"/>
      <c r="KUQ115" s="52"/>
      <c r="KUR115" s="51"/>
      <c r="KUS115" s="51"/>
      <c r="KUT115" s="51"/>
      <c r="KUU115" s="47"/>
      <c r="KUV115" s="52"/>
      <c r="KUW115" s="52"/>
      <c r="KUX115" s="52"/>
      <c r="KUY115" s="28"/>
      <c r="KUZ115" s="28"/>
      <c r="KVA115" s="28"/>
      <c r="KVB115" s="52"/>
      <c r="KVC115" s="28"/>
      <c r="KVD115" s="28"/>
      <c r="KVE115" s="28"/>
      <c r="KVF115" s="28"/>
      <c r="KVG115" s="52"/>
      <c r="KVH115" s="51"/>
      <c r="KVI115" s="51"/>
      <c r="KVJ115" s="51"/>
      <c r="KVK115" s="47"/>
      <c r="KVL115" s="52"/>
      <c r="KVM115" s="52"/>
      <c r="KVN115" s="52"/>
      <c r="KVO115" s="28"/>
      <c r="KVP115" s="28"/>
      <c r="KVQ115" s="28"/>
      <c r="KVR115" s="52"/>
      <c r="KVS115" s="28"/>
      <c r="KVT115" s="28"/>
      <c r="KVU115" s="28"/>
      <c r="KVV115" s="28"/>
      <c r="KVW115" s="52"/>
      <c r="KVX115" s="51"/>
      <c r="KVY115" s="51"/>
      <c r="KVZ115" s="51"/>
      <c r="KWA115" s="47"/>
      <c r="KWB115" s="52"/>
      <c r="KWC115" s="52"/>
      <c r="KWD115" s="52"/>
      <c r="KWE115" s="28"/>
      <c r="KWF115" s="28"/>
      <c r="KWG115" s="28"/>
      <c r="KWH115" s="52"/>
      <c r="KWI115" s="28"/>
      <c r="KWJ115" s="28"/>
      <c r="KWK115" s="28"/>
      <c r="KWL115" s="28"/>
      <c r="KWM115" s="52"/>
      <c r="KWN115" s="51"/>
      <c r="KWO115" s="51"/>
      <c r="KWP115" s="51"/>
      <c r="KWQ115" s="47"/>
      <c r="KWR115" s="52"/>
      <c r="KWS115" s="52"/>
      <c r="KWT115" s="52"/>
      <c r="KWU115" s="28"/>
      <c r="KWV115" s="28"/>
      <c r="KWW115" s="28"/>
      <c r="KWX115" s="52"/>
      <c r="KWY115" s="28"/>
      <c r="KWZ115" s="28"/>
      <c r="KXA115" s="28"/>
      <c r="KXB115" s="28"/>
      <c r="KXC115" s="52"/>
      <c r="KXD115" s="51"/>
      <c r="KXE115" s="51"/>
      <c r="KXF115" s="51"/>
      <c r="KXG115" s="47"/>
      <c r="KXH115" s="52"/>
      <c r="KXI115" s="52"/>
      <c r="KXJ115" s="52"/>
      <c r="KXK115" s="28"/>
      <c r="KXL115" s="28"/>
      <c r="KXM115" s="28"/>
      <c r="KXN115" s="52"/>
      <c r="KXO115" s="28"/>
      <c r="KXP115" s="28"/>
      <c r="KXQ115" s="28"/>
      <c r="KXR115" s="28"/>
      <c r="KXS115" s="52"/>
      <c r="KXT115" s="51"/>
      <c r="KXU115" s="51"/>
      <c r="KXV115" s="51"/>
      <c r="KXW115" s="47"/>
      <c r="KXX115" s="52"/>
      <c r="KXY115" s="52"/>
      <c r="KXZ115" s="52"/>
      <c r="KYA115" s="28"/>
      <c r="KYB115" s="28"/>
      <c r="KYC115" s="28"/>
      <c r="KYD115" s="52"/>
      <c r="KYE115" s="28"/>
      <c r="KYF115" s="28"/>
      <c r="KYG115" s="28"/>
      <c r="KYH115" s="28"/>
      <c r="KYI115" s="52"/>
      <c r="KYJ115" s="51"/>
      <c r="KYK115" s="51"/>
      <c r="KYL115" s="51"/>
      <c r="KYM115" s="47"/>
      <c r="KYN115" s="52"/>
      <c r="KYO115" s="52"/>
      <c r="KYP115" s="52"/>
      <c r="KYQ115" s="28"/>
      <c r="KYR115" s="28"/>
      <c r="KYS115" s="28"/>
      <c r="KYT115" s="52"/>
      <c r="KYU115" s="28"/>
      <c r="KYV115" s="28"/>
      <c r="KYW115" s="28"/>
      <c r="KYX115" s="28"/>
      <c r="KYY115" s="52"/>
      <c r="KYZ115" s="51"/>
      <c r="KZA115" s="51"/>
      <c r="KZB115" s="51"/>
      <c r="KZC115" s="47"/>
      <c r="KZD115" s="52"/>
      <c r="KZE115" s="52"/>
      <c r="KZF115" s="52"/>
      <c r="KZG115" s="28"/>
      <c r="KZH115" s="28"/>
      <c r="KZI115" s="28"/>
      <c r="KZJ115" s="52"/>
      <c r="KZK115" s="28"/>
      <c r="KZL115" s="28"/>
      <c r="KZM115" s="28"/>
      <c r="KZN115" s="28"/>
      <c r="KZO115" s="52"/>
      <c r="KZP115" s="51"/>
      <c r="KZQ115" s="51"/>
      <c r="KZR115" s="51"/>
      <c r="KZS115" s="47"/>
      <c r="KZT115" s="52"/>
      <c r="KZU115" s="52"/>
      <c r="KZV115" s="52"/>
      <c r="KZW115" s="28"/>
      <c r="KZX115" s="28"/>
      <c r="KZY115" s="28"/>
      <c r="KZZ115" s="52"/>
      <c r="LAA115" s="28"/>
      <c r="LAB115" s="28"/>
      <c r="LAC115" s="28"/>
      <c r="LAD115" s="28"/>
      <c r="LAE115" s="52"/>
      <c r="LAF115" s="51"/>
      <c r="LAG115" s="51"/>
      <c r="LAH115" s="51"/>
      <c r="LAI115" s="47"/>
      <c r="LAJ115" s="52"/>
      <c r="LAK115" s="52"/>
      <c r="LAL115" s="52"/>
      <c r="LAM115" s="28"/>
      <c r="LAN115" s="28"/>
      <c r="LAO115" s="28"/>
      <c r="LAP115" s="52"/>
      <c r="LAQ115" s="28"/>
      <c r="LAR115" s="28"/>
      <c r="LAS115" s="28"/>
      <c r="LAT115" s="28"/>
      <c r="LAU115" s="52"/>
      <c r="LAV115" s="51"/>
      <c r="LAW115" s="51"/>
      <c r="LAX115" s="51"/>
      <c r="LAY115" s="47"/>
      <c r="LAZ115" s="52"/>
      <c r="LBA115" s="52"/>
      <c r="LBB115" s="52"/>
      <c r="LBC115" s="28"/>
      <c r="LBD115" s="28"/>
      <c r="LBE115" s="28"/>
      <c r="LBF115" s="52"/>
      <c r="LBG115" s="28"/>
      <c r="LBH115" s="28"/>
      <c r="LBI115" s="28"/>
      <c r="LBJ115" s="28"/>
      <c r="LBK115" s="52"/>
      <c r="LBL115" s="51"/>
      <c r="LBM115" s="51"/>
      <c r="LBN115" s="51"/>
      <c r="LBO115" s="47"/>
      <c r="LBP115" s="52"/>
      <c r="LBQ115" s="52"/>
      <c r="LBR115" s="52"/>
      <c r="LBS115" s="28"/>
      <c r="LBT115" s="28"/>
      <c r="LBU115" s="28"/>
      <c r="LBV115" s="52"/>
      <c r="LBW115" s="28"/>
      <c r="LBX115" s="28"/>
      <c r="LBY115" s="28"/>
      <c r="LBZ115" s="28"/>
      <c r="LCA115" s="52"/>
      <c r="LCB115" s="51"/>
      <c r="LCC115" s="51"/>
      <c r="LCD115" s="51"/>
      <c r="LCE115" s="47"/>
      <c r="LCF115" s="52"/>
      <c r="LCG115" s="52"/>
      <c r="LCH115" s="52"/>
      <c r="LCI115" s="28"/>
      <c r="LCJ115" s="28"/>
      <c r="LCK115" s="28"/>
      <c r="LCL115" s="52"/>
      <c r="LCM115" s="28"/>
      <c r="LCN115" s="28"/>
      <c r="LCO115" s="28"/>
      <c r="LCP115" s="28"/>
      <c r="LCQ115" s="52"/>
      <c r="LCR115" s="51"/>
      <c r="LCS115" s="51"/>
      <c r="LCT115" s="51"/>
      <c r="LCU115" s="47"/>
      <c r="LCV115" s="52"/>
      <c r="LCW115" s="52"/>
      <c r="LCX115" s="52"/>
      <c r="LCY115" s="28"/>
      <c r="LCZ115" s="28"/>
      <c r="LDA115" s="28"/>
      <c r="LDB115" s="52"/>
      <c r="LDC115" s="28"/>
      <c r="LDD115" s="28"/>
      <c r="LDE115" s="28"/>
      <c r="LDF115" s="28"/>
      <c r="LDG115" s="52"/>
      <c r="LDH115" s="51"/>
      <c r="LDI115" s="51"/>
      <c r="LDJ115" s="51"/>
      <c r="LDK115" s="47"/>
      <c r="LDL115" s="52"/>
      <c r="LDM115" s="52"/>
      <c r="LDN115" s="52"/>
      <c r="LDO115" s="28"/>
      <c r="LDP115" s="28"/>
      <c r="LDQ115" s="28"/>
      <c r="LDR115" s="52"/>
      <c r="LDS115" s="28"/>
      <c r="LDT115" s="28"/>
      <c r="LDU115" s="28"/>
      <c r="LDV115" s="28"/>
      <c r="LDW115" s="52"/>
      <c r="LDX115" s="51"/>
      <c r="LDY115" s="51"/>
      <c r="LDZ115" s="51"/>
      <c r="LEA115" s="47"/>
      <c r="LEB115" s="52"/>
      <c r="LEC115" s="52"/>
      <c r="LED115" s="52"/>
      <c r="LEE115" s="28"/>
      <c r="LEF115" s="28"/>
      <c r="LEG115" s="28"/>
      <c r="LEH115" s="52"/>
      <c r="LEI115" s="28"/>
      <c r="LEJ115" s="28"/>
      <c r="LEK115" s="28"/>
      <c r="LEL115" s="28"/>
      <c r="LEM115" s="52"/>
      <c r="LEN115" s="51"/>
      <c r="LEO115" s="51"/>
      <c r="LEP115" s="51"/>
      <c r="LEQ115" s="47"/>
      <c r="LER115" s="52"/>
      <c r="LES115" s="52"/>
      <c r="LET115" s="52"/>
      <c r="LEU115" s="28"/>
      <c r="LEV115" s="28"/>
      <c r="LEW115" s="28"/>
      <c r="LEX115" s="52"/>
      <c r="LEY115" s="28"/>
      <c r="LEZ115" s="28"/>
      <c r="LFA115" s="28"/>
      <c r="LFB115" s="28"/>
      <c r="LFC115" s="52"/>
      <c r="LFD115" s="51"/>
      <c r="LFE115" s="51"/>
      <c r="LFF115" s="51"/>
      <c r="LFG115" s="47"/>
      <c r="LFH115" s="52"/>
      <c r="LFI115" s="52"/>
      <c r="LFJ115" s="52"/>
      <c r="LFK115" s="28"/>
      <c r="LFL115" s="28"/>
      <c r="LFM115" s="28"/>
      <c r="LFN115" s="52"/>
      <c r="LFO115" s="28"/>
      <c r="LFP115" s="28"/>
      <c r="LFQ115" s="28"/>
      <c r="LFR115" s="28"/>
      <c r="LFS115" s="52"/>
      <c r="LFT115" s="51"/>
      <c r="LFU115" s="51"/>
      <c r="LFV115" s="51"/>
      <c r="LFW115" s="47"/>
      <c r="LFX115" s="52"/>
      <c r="LFY115" s="52"/>
      <c r="LFZ115" s="52"/>
      <c r="LGA115" s="28"/>
      <c r="LGB115" s="28"/>
      <c r="LGC115" s="28"/>
      <c r="LGD115" s="52"/>
      <c r="LGE115" s="28"/>
      <c r="LGF115" s="28"/>
      <c r="LGG115" s="28"/>
      <c r="LGH115" s="28"/>
      <c r="LGI115" s="52"/>
      <c r="LGJ115" s="51"/>
      <c r="LGK115" s="51"/>
      <c r="LGL115" s="51"/>
      <c r="LGM115" s="47"/>
      <c r="LGN115" s="52"/>
      <c r="LGO115" s="52"/>
      <c r="LGP115" s="52"/>
      <c r="LGQ115" s="28"/>
      <c r="LGR115" s="28"/>
      <c r="LGS115" s="28"/>
      <c r="LGT115" s="52"/>
      <c r="LGU115" s="28"/>
      <c r="LGV115" s="28"/>
      <c r="LGW115" s="28"/>
      <c r="LGX115" s="28"/>
      <c r="LGY115" s="52"/>
      <c r="LGZ115" s="51"/>
      <c r="LHA115" s="51"/>
      <c r="LHB115" s="51"/>
      <c r="LHC115" s="47"/>
      <c r="LHD115" s="52"/>
      <c r="LHE115" s="52"/>
      <c r="LHF115" s="52"/>
      <c r="LHG115" s="28"/>
      <c r="LHH115" s="28"/>
      <c r="LHI115" s="28"/>
      <c r="LHJ115" s="52"/>
      <c r="LHK115" s="28"/>
      <c r="LHL115" s="28"/>
      <c r="LHM115" s="28"/>
      <c r="LHN115" s="28"/>
      <c r="LHO115" s="52"/>
      <c r="LHP115" s="51"/>
      <c r="LHQ115" s="51"/>
      <c r="LHR115" s="51"/>
      <c r="LHS115" s="47"/>
      <c r="LHT115" s="52"/>
      <c r="LHU115" s="52"/>
      <c r="LHV115" s="52"/>
      <c r="LHW115" s="28"/>
      <c r="LHX115" s="28"/>
      <c r="LHY115" s="28"/>
      <c r="LHZ115" s="52"/>
      <c r="LIA115" s="28"/>
      <c r="LIB115" s="28"/>
      <c r="LIC115" s="28"/>
      <c r="LID115" s="28"/>
      <c r="LIE115" s="52"/>
      <c r="LIF115" s="51"/>
      <c r="LIG115" s="51"/>
      <c r="LIH115" s="51"/>
      <c r="LII115" s="47"/>
      <c r="LIJ115" s="52"/>
      <c r="LIK115" s="52"/>
      <c r="LIL115" s="52"/>
      <c r="LIM115" s="28"/>
      <c r="LIN115" s="28"/>
      <c r="LIO115" s="28"/>
      <c r="LIP115" s="52"/>
      <c r="LIQ115" s="28"/>
      <c r="LIR115" s="28"/>
      <c r="LIS115" s="28"/>
      <c r="LIT115" s="28"/>
      <c r="LIU115" s="52"/>
      <c r="LIV115" s="51"/>
      <c r="LIW115" s="51"/>
      <c r="LIX115" s="51"/>
      <c r="LIY115" s="47"/>
      <c r="LIZ115" s="52"/>
      <c r="LJA115" s="52"/>
      <c r="LJB115" s="52"/>
      <c r="LJC115" s="28"/>
      <c r="LJD115" s="28"/>
      <c r="LJE115" s="28"/>
      <c r="LJF115" s="52"/>
      <c r="LJG115" s="28"/>
      <c r="LJH115" s="28"/>
      <c r="LJI115" s="28"/>
      <c r="LJJ115" s="28"/>
      <c r="LJK115" s="52"/>
      <c r="LJL115" s="51"/>
      <c r="LJM115" s="51"/>
      <c r="LJN115" s="51"/>
      <c r="LJO115" s="47"/>
      <c r="LJP115" s="52"/>
      <c r="LJQ115" s="52"/>
      <c r="LJR115" s="52"/>
      <c r="LJS115" s="28"/>
      <c r="LJT115" s="28"/>
      <c r="LJU115" s="28"/>
      <c r="LJV115" s="52"/>
      <c r="LJW115" s="28"/>
      <c r="LJX115" s="28"/>
      <c r="LJY115" s="28"/>
      <c r="LJZ115" s="28"/>
      <c r="LKA115" s="52"/>
      <c r="LKB115" s="51"/>
      <c r="LKC115" s="51"/>
      <c r="LKD115" s="51"/>
      <c r="LKE115" s="47"/>
      <c r="LKF115" s="52"/>
      <c r="LKG115" s="52"/>
      <c r="LKH115" s="52"/>
      <c r="LKI115" s="28"/>
      <c r="LKJ115" s="28"/>
      <c r="LKK115" s="28"/>
      <c r="LKL115" s="52"/>
      <c r="LKM115" s="28"/>
      <c r="LKN115" s="28"/>
      <c r="LKO115" s="28"/>
      <c r="LKP115" s="28"/>
      <c r="LKQ115" s="52"/>
      <c r="LKR115" s="51"/>
      <c r="LKS115" s="51"/>
      <c r="LKT115" s="51"/>
      <c r="LKU115" s="47"/>
      <c r="LKV115" s="52"/>
      <c r="LKW115" s="52"/>
      <c r="LKX115" s="52"/>
      <c r="LKY115" s="28"/>
      <c r="LKZ115" s="28"/>
      <c r="LLA115" s="28"/>
      <c r="LLB115" s="52"/>
      <c r="LLC115" s="28"/>
      <c r="LLD115" s="28"/>
      <c r="LLE115" s="28"/>
      <c r="LLF115" s="28"/>
      <c r="LLG115" s="52"/>
      <c r="LLH115" s="51"/>
      <c r="LLI115" s="51"/>
      <c r="LLJ115" s="51"/>
      <c r="LLK115" s="47"/>
      <c r="LLL115" s="52"/>
      <c r="LLM115" s="52"/>
      <c r="LLN115" s="52"/>
      <c r="LLO115" s="28"/>
      <c r="LLP115" s="28"/>
      <c r="LLQ115" s="28"/>
      <c r="LLR115" s="52"/>
      <c r="LLS115" s="28"/>
      <c r="LLT115" s="28"/>
      <c r="LLU115" s="28"/>
      <c r="LLV115" s="28"/>
      <c r="LLW115" s="52"/>
      <c r="LLX115" s="51"/>
      <c r="LLY115" s="51"/>
      <c r="LLZ115" s="51"/>
      <c r="LMA115" s="47"/>
      <c r="LMB115" s="52"/>
      <c r="LMC115" s="52"/>
      <c r="LMD115" s="52"/>
      <c r="LME115" s="28"/>
      <c r="LMF115" s="28"/>
      <c r="LMG115" s="28"/>
      <c r="LMH115" s="52"/>
      <c r="LMI115" s="28"/>
      <c r="LMJ115" s="28"/>
      <c r="LMK115" s="28"/>
      <c r="LML115" s="28"/>
      <c r="LMM115" s="52"/>
      <c r="LMN115" s="51"/>
      <c r="LMO115" s="51"/>
      <c r="LMP115" s="51"/>
      <c r="LMQ115" s="47"/>
      <c r="LMR115" s="52"/>
      <c r="LMS115" s="52"/>
      <c r="LMT115" s="52"/>
      <c r="LMU115" s="28"/>
      <c r="LMV115" s="28"/>
      <c r="LMW115" s="28"/>
      <c r="LMX115" s="52"/>
      <c r="LMY115" s="28"/>
      <c r="LMZ115" s="28"/>
      <c r="LNA115" s="28"/>
      <c r="LNB115" s="28"/>
      <c r="LNC115" s="52"/>
      <c r="LND115" s="51"/>
      <c r="LNE115" s="51"/>
      <c r="LNF115" s="51"/>
      <c r="LNG115" s="47"/>
      <c r="LNH115" s="52"/>
      <c r="LNI115" s="52"/>
      <c r="LNJ115" s="52"/>
      <c r="LNK115" s="28"/>
      <c r="LNL115" s="28"/>
      <c r="LNM115" s="28"/>
      <c r="LNN115" s="52"/>
      <c r="LNO115" s="28"/>
      <c r="LNP115" s="28"/>
      <c r="LNQ115" s="28"/>
      <c r="LNR115" s="28"/>
      <c r="LNS115" s="52"/>
      <c r="LNT115" s="51"/>
      <c r="LNU115" s="51"/>
      <c r="LNV115" s="51"/>
      <c r="LNW115" s="47"/>
      <c r="LNX115" s="52"/>
      <c r="LNY115" s="52"/>
      <c r="LNZ115" s="52"/>
      <c r="LOA115" s="28"/>
      <c r="LOB115" s="28"/>
      <c r="LOC115" s="28"/>
      <c r="LOD115" s="52"/>
      <c r="LOE115" s="28"/>
      <c r="LOF115" s="28"/>
      <c r="LOG115" s="28"/>
      <c r="LOH115" s="28"/>
      <c r="LOI115" s="52"/>
      <c r="LOJ115" s="51"/>
      <c r="LOK115" s="51"/>
      <c r="LOL115" s="51"/>
      <c r="LOM115" s="47"/>
      <c r="LON115" s="52"/>
      <c r="LOO115" s="52"/>
      <c r="LOP115" s="52"/>
      <c r="LOQ115" s="28"/>
      <c r="LOR115" s="28"/>
      <c r="LOS115" s="28"/>
      <c r="LOT115" s="52"/>
      <c r="LOU115" s="28"/>
      <c r="LOV115" s="28"/>
      <c r="LOW115" s="28"/>
      <c r="LOX115" s="28"/>
      <c r="LOY115" s="52"/>
      <c r="LOZ115" s="51"/>
      <c r="LPA115" s="51"/>
      <c r="LPB115" s="51"/>
      <c r="LPC115" s="47"/>
      <c r="LPD115" s="52"/>
      <c r="LPE115" s="52"/>
      <c r="LPF115" s="52"/>
      <c r="LPG115" s="28"/>
      <c r="LPH115" s="28"/>
      <c r="LPI115" s="28"/>
      <c r="LPJ115" s="52"/>
      <c r="LPK115" s="28"/>
      <c r="LPL115" s="28"/>
      <c r="LPM115" s="28"/>
      <c r="LPN115" s="28"/>
      <c r="LPO115" s="52"/>
      <c r="LPP115" s="51"/>
      <c r="LPQ115" s="51"/>
      <c r="LPR115" s="51"/>
      <c r="LPS115" s="47"/>
      <c r="LPT115" s="52"/>
      <c r="LPU115" s="52"/>
      <c r="LPV115" s="52"/>
      <c r="LPW115" s="28"/>
      <c r="LPX115" s="28"/>
      <c r="LPY115" s="28"/>
      <c r="LPZ115" s="52"/>
      <c r="LQA115" s="28"/>
      <c r="LQB115" s="28"/>
      <c r="LQC115" s="28"/>
      <c r="LQD115" s="28"/>
      <c r="LQE115" s="52"/>
      <c r="LQF115" s="51"/>
      <c r="LQG115" s="51"/>
      <c r="LQH115" s="51"/>
      <c r="LQI115" s="47"/>
      <c r="LQJ115" s="52"/>
      <c r="LQK115" s="52"/>
      <c r="LQL115" s="52"/>
      <c r="LQM115" s="28"/>
      <c r="LQN115" s="28"/>
      <c r="LQO115" s="28"/>
      <c r="LQP115" s="52"/>
      <c r="LQQ115" s="28"/>
      <c r="LQR115" s="28"/>
      <c r="LQS115" s="28"/>
      <c r="LQT115" s="28"/>
      <c r="LQU115" s="52"/>
      <c r="LQV115" s="51"/>
      <c r="LQW115" s="51"/>
      <c r="LQX115" s="51"/>
      <c r="LQY115" s="47"/>
      <c r="LQZ115" s="52"/>
      <c r="LRA115" s="52"/>
      <c r="LRB115" s="52"/>
      <c r="LRC115" s="28"/>
      <c r="LRD115" s="28"/>
      <c r="LRE115" s="28"/>
      <c r="LRF115" s="52"/>
      <c r="LRG115" s="28"/>
      <c r="LRH115" s="28"/>
      <c r="LRI115" s="28"/>
      <c r="LRJ115" s="28"/>
      <c r="LRK115" s="52"/>
      <c r="LRL115" s="51"/>
      <c r="LRM115" s="51"/>
      <c r="LRN115" s="51"/>
      <c r="LRO115" s="47"/>
      <c r="LRP115" s="52"/>
      <c r="LRQ115" s="52"/>
      <c r="LRR115" s="52"/>
      <c r="LRS115" s="28"/>
      <c r="LRT115" s="28"/>
      <c r="LRU115" s="28"/>
      <c r="LRV115" s="52"/>
      <c r="LRW115" s="28"/>
      <c r="LRX115" s="28"/>
      <c r="LRY115" s="28"/>
      <c r="LRZ115" s="28"/>
      <c r="LSA115" s="52"/>
      <c r="LSB115" s="51"/>
      <c r="LSC115" s="51"/>
      <c r="LSD115" s="51"/>
      <c r="LSE115" s="47"/>
      <c r="LSF115" s="52"/>
      <c r="LSG115" s="52"/>
      <c r="LSH115" s="52"/>
      <c r="LSI115" s="28"/>
      <c r="LSJ115" s="28"/>
      <c r="LSK115" s="28"/>
      <c r="LSL115" s="52"/>
      <c r="LSM115" s="28"/>
      <c r="LSN115" s="28"/>
      <c r="LSO115" s="28"/>
      <c r="LSP115" s="28"/>
      <c r="LSQ115" s="52"/>
      <c r="LSR115" s="51"/>
      <c r="LSS115" s="51"/>
      <c r="LST115" s="51"/>
      <c r="LSU115" s="47"/>
      <c r="LSV115" s="52"/>
      <c r="LSW115" s="52"/>
      <c r="LSX115" s="52"/>
      <c r="LSY115" s="28"/>
      <c r="LSZ115" s="28"/>
      <c r="LTA115" s="28"/>
      <c r="LTB115" s="52"/>
      <c r="LTC115" s="28"/>
      <c r="LTD115" s="28"/>
      <c r="LTE115" s="28"/>
      <c r="LTF115" s="28"/>
      <c r="LTG115" s="52"/>
      <c r="LTH115" s="51"/>
      <c r="LTI115" s="51"/>
      <c r="LTJ115" s="51"/>
      <c r="LTK115" s="47"/>
      <c r="LTL115" s="52"/>
      <c r="LTM115" s="52"/>
      <c r="LTN115" s="52"/>
      <c r="LTO115" s="28"/>
      <c r="LTP115" s="28"/>
      <c r="LTQ115" s="28"/>
      <c r="LTR115" s="52"/>
      <c r="LTS115" s="28"/>
      <c r="LTT115" s="28"/>
      <c r="LTU115" s="28"/>
      <c r="LTV115" s="28"/>
      <c r="LTW115" s="52"/>
      <c r="LTX115" s="51"/>
      <c r="LTY115" s="51"/>
      <c r="LTZ115" s="51"/>
      <c r="LUA115" s="47"/>
      <c r="LUB115" s="52"/>
      <c r="LUC115" s="52"/>
      <c r="LUD115" s="52"/>
      <c r="LUE115" s="28"/>
      <c r="LUF115" s="28"/>
      <c r="LUG115" s="28"/>
      <c r="LUH115" s="52"/>
      <c r="LUI115" s="28"/>
      <c r="LUJ115" s="28"/>
      <c r="LUK115" s="28"/>
      <c r="LUL115" s="28"/>
      <c r="LUM115" s="52"/>
      <c r="LUN115" s="51"/>
      <c r="LUO115" s="51"/>
      <c r="LUP115" s="51"/>
      <c r="LUQ115" s="47"/>
      <c r="LUR115" s="52"/>
      <c r="LUS115" s="52"/>
      <c r="LUT115" s="52"/>
      <c r="LUU115" s="28"/>
      <c r="LUV115" s="28"/>
      <c r="LUW115" s="28"/>
      <c r="LUX115" s="52"/>
      <c r="LUY115" s="28"/>
      <c r="LUZ115" s="28"/>
      <c r="LVA115" s="28"/>
      <c r="LVB115" s="28"/>
      <c r="LVC115" s="52"/>
      <c r="LVD115" s="51"/>
      <c r="LVE115" s="51"/>
      <c r="LVF115" s="51"/>
      <c r="LVG115" s="47"/>
      <c r="LVH115" s="52"/>
      <c r="LVI115" s="52"/>
      <c r="LVJ115" s="52"/>
      <c r="LVK115" s="28"/>
      <c r="LVL115" s="28"/>
      <c r="LVM115" s="28"/>
      <c r="LVN115" s="52"/>
      <c r="LVO115" s="28"/>
      <c r="LVP115" s="28"/>
      <c r="LVQ115" s="28"/>
      <c r="LVR115" s="28"/>
      <c r="LVS115" s="52"/>
      <c r="LVT115" s="51"/>
      <c r="LVU115" s="51"/>
      <c r="LVV115" s="51"/>
      <c r="LVW115" s="47"/>
      <c r="LVX115" s="52"/>
      <c r="LVY115" s="52"/>
      <c r="LVZ115" s="52"/>
      <c r="LWA115" s="28"/>
      <c r="LWB115" s="28"/>
      <c r="LWC115" s="28"/>
      <c r="LWD115" s="52"/>
      <c r="LWE115" s="28"/>
      <c r="LWF115" s="28"/>
      <c r="LWG115" s="28"/>
      <c r="LWH115" s="28"/>
      <c r="LWI115" s="52"/>
      <c r="LWJ115" s="51"/>
      <c r="LWK115" s="51"/>
      <c r="LWL115" s="51"/>
      <c r="LWM115" s="47"/>
      <c r="LWN115" s="52"/>
      <c r="LWO115" s="52"/>
      <c r="LWP115" s="52"/>
      <c r="LWQ115" s="28"/>
      <c r="LWR115" s="28"/>
      <c r="LWS115" s="28"/>
      <c r="LWT115" s="52"/>
      <c r="LWU115" s="28"/>
      <c r="LWV115" s="28"/>
      <c r="LWW115" s="28"/>
      <c r="LWX115" s="28"/>
      <c r="LWY115" s="52"/>
      <c r="LWZ115" s="51"/>
      <c r="LXA115" s="51"/>
      <c r="LXB115" s="51"/>
      <c r="LXC115" s="47"/>
      <c r="LXD115" s="52"/>
      <c r="LXE115" s="52"/>
      <c r="LXF115" s="52"/>
      <c r="LXG115" s="28"/>
      <c r="LXH115" s="28"/>
      <c r="LXI115" s="28"/>
      <c r="LXJ115" s="52"/>
      <c r="LXK115" s="28"/>
      <c r="LXL115" s="28"/>
      <c r="LXM115" s="28"/>
      <c r="LXN115" s="28"/>
      <c r="LXO115" s="52"/>
      <c r="LXP115" s="51"/>
      <c r="LXQ115" s="51"/>
      <c r="LXR115" s="51"/>
      <c r="LXS115" s="47"/>
      <c r="LXT115" s="52"/>
      <c r="LXU115" s="52"/>
      <c r="LXV115" s="52"/>
      <c r="LXW115" s="28"/>
      <c r="LXX115" s="28"/>
      <c r="LXY115" s="28"/>
      <c r="LXZ115" s="52"/>
      <c r="LYA115" s="28"/>
      <c r="LYB115" s="28"/>
      <c r="LYC115" s="28"/>
      <c r="LYD115" s="28"/>
      <c r="LYE115" s="52"/>
      <c r="LYF115" s="51"/>
      <c r="LYG115" s="51"/>
      <c r="LYH115" s="51"/>
      <c r="LYI115" s="47"/>
      <c r="LYJ115" s="52"/>
      <c r="LYK115" s="52"/>
      <c r="LYL115" s="52"/>
      <c r="LYM115" s="28"/>
      <c r="LYN115" s="28"/>
      <c r="LYO115" s="28"/>
      <c r="LYP115" s="52"/>
      <c r="LYQ115" s="28"/>
      <c r="LYR115" s="28"/>
      <c r="LYS115" s="28"/>
      <c r="LYT115" s="28"/>
      <c r="LYU115" s="52"/>
      <c r="LYV115" s="51"/>
      <c r="LYW115" s="51"/>
      <c r="LYX115" s="51"/>
      <c r="LYY115" s="47"/>
      <c r="LYZ115" s="52"/>
      <c r="LZA115" s="52"/>
      <c r="LZB115" s="52"/>
      <c r="LZC115" s="28"/>
      <c r="LZD115" s="28"/>
      <c r="LZE115" s="28"/>
      <c r="LZF115" s="52"/>
      <c r="LZG115" s="28"/>
      <c r="LZH115" s="28"/>
      <c r="LZI115" s="28"/>
      <c r="LZJ115" s="28"/>
      <c r="LZK115" s="52"/>
      <c r="LZL115" s="51"/>
      <c r="LZM115" s="51"/>
      <c r="LZN115" s="51"/>
      <c r="LZO115" s="47"/>
      <c r="LZP115" s="52"/>
      <c r="LZQ115" s="52"/>
      <c r="LZR115" s="52"/>
      <c r="LZS115" s="28"/>
      <c r="LZT115" s="28"/>
      <c r="LZU115" s="28"/>
      <c r="LZV115" s="52"/>
      <c r="LZW115" s="28"/>
      <c r="LZX115" s="28"/>
      <c r="LZY115" s="28"/>
      <c r="LZZ115" s="28"/>
      <c r="MAA115" s="52"/>
      <c r="MAB115" s="51"/>
      <c r="MAC115" s="51"/>
      <c r="MAD115" s="51"/>
      <c r="MAE115" s="47"/>
      <c r="MAF115" s="52"/>
      <c r="MAG115" s="52"/>
      <c r="MAH115" s="52"/>
      <c r="MAI115" s="28"/>
      <c r="MAJ115" s="28"/>
      <c r="MAK115" s="28"/>
      <c r="MAL115" s="52"/>
      <c r="MAM115" s="28"/>
      <c r="MAN115" s="28"/>
      <c r="MAO115" s="28"/>
      <c r="MAP115" s="28"/>
      <c r="MAQ115" s="52"/>
      <c r="MAR115" s="51"/>
      <c r="MAS115" s="51"/>
      <c r="MAT115" s="51"/>
      <c r="MAU115" s="47"/>
      <c r="MAV115" s="52"/>
      <c r="MAW115" s="52"/>
      <c r="MAX115" s="52"/>
      <c r="MAY115" s="28"/>
      <c r="MAZ115" s="28"/>
      <c r="MBA115" s="28"/>
      <c r="MBB115" s="52"/>
      <c r="MBC115" s="28"/>
      <c r="MBD115" s="28"/>
      <c r="MBE115" s="28"/>
      <c r="MBF115" s="28"/>
      <c r="MBG115" s="52"/>
      <c r="MBH115" s="51"/>
      <c r="MBI115" s="51"/>
      <c r="MBJ115" s="51"/>
      <c r="MBK115" s="47"/>
      <c r="MBL115" s="52"/>
      <c r="MBM115" s="52"/>
      <c r="MBN115" s="52"/>
      <c r="MBO115" s="28"/>
      <c r="MBP115" s="28"/>
      <c r="MBQ115" s="28"/>
      <c r="MBR115" s="52"/>
      <c r="MBS115" s="28"/>
      <c r="MBT115" s="28"/>
      <c r="MBU115" s="28"/>
      <c r="MBV115" s="28"/>
      <c r="MBW115" s="52"/>
      <c r="MBX115" s="51"/>
      <c r="MBY115" s="51"/>
      <c r="MBZ115" s="51"/>
      <c r="MCA115" s="47"/>
      <c r="MCB115" s="52"/>
      <c r="MCC115" s="52"/>
      <c r="MCD115" s="52"/>
      <c r="MCE115" s="28"/>
      <c r="MCF115" s="28"/>
      <c r="MCG115" s="28"/>
      <c r="MCH115" s="52"/>
      <c r="MCI115" s="28"/>
      <c r="MCJ115" s="28"/>
      <c r="MCK115" s="28"/>
      <c r="MCL115" s="28"/>
      <c r="MCM115" s="52"/>
      <c r="MCN115" s="51"/>
      <c r="MCO115" s="51"/>
      <c r="MCP115" s="51"/>
      <c r="MCQ115" s="47"/>
      <c r="MCR115" s="52"/>
      <c r="MCS115" s="52"/>
      <c r="MCT115" s="52"/>
      <c r="MCU115" s="28"/>
      <c r="MCV115" s="28"/>
      <c r="MCW115" s="28"/>
      <c r="MCX115" s="52"/>
      <c r="MCY115" s="28"/>
      <c r="MCZ115" s="28"/>
      <c r="MDA115" s="28"/>
      <c r="MDB115" s="28"/>
      <c r="MDC115" s="52"/>
      <c r="MDD115" s="51"/>
      <c r="MDE115" s="51"/>
      <c r="MDF115" s="51"/>
      <c r="MDG115" s="47"/>
      <c r="MDH115" s="52"/>
      <c r="MDI115" s="52"/>
      <c r="MDJ115" s="52"/>
      <c r="MDK115" s="28"/>
      <c r="MDL115" s="28"/>
      <c r="MDM115" s="28"/>
      <c r="MDN115" s="52"/>
      <c r="MDO115" s="28"/>
      <c r="MDP115" s="28"/>
      <c r="MDQ115" s="28"/>
      <c r="MDR115" s="28"/>
      <c r="MDS115" s="52"/>
      <c r="MDT115" s="51"/>
      <c r="MDU115" s="51"/>
      <c r="MDV115" s="51"/>
      <c r="MDW115" s="47"/>
      <c r="MDX115" s="52"/>
      <c r="MDY115" s="52"/>
      <c r="MDZ115" s="52"/>
      <c r="MEA115" s="28"/>
      <c r="MEB115" s="28"/>
      <c r="MEC115" s="28"/>
      <c r="MED115" s="52"/>
      <c r="MEE115" s="28"/>
      <c r="MEF115" s="28"/>
      <c r="MEG115" s="28"/>
      <c r="MEH115" s="28"/>
      <c r="MEI115" s="52"/>
      <c r="MEJ115" s="51"/>
      <c r="MEK115" s="51"/>
      <c r="MEL115" s="51"/>
      <c r="MEM115" s="47"/>
      <c r="MEN115" s="52"/>
      <c r="MEO115" s="52"/>
      <c r="MEP115" s="52"/>
      <c r="MEQ115" s="28"/>
      <c r="MER115" s="28"/>
      <c r="MES115" s="28"/>
      <c r="MET115" s="52"/>
      <c r="MEU115" s="28"/>
      <c r="MEV115" s="28"/>
      <c r="MEW115" s="28"/>
      <c r="MEX115" s="28"/>
      <c r="MEY115" s="52"/>
      <c r="MEZ115" s="51"/>
      <c r="MFA115" s="51"/>
      <c r="MFB115" s="51"/>
      <c r="MFC115" s="47"/>
      <c r="MFD115" s="52"/>
      <c r="MFE115" s="52"/>
      <c r="MFF115" s="52"/>
      <c r="MFG115" s="28"/>
      <c r="MFH115" s="28"/>
      <c r="MFI115" s="28"/>
      <c r="MFJ115" s="52"/>
      <c r="MFK115" s="28"/>
      <c r="MFL115" s="28"/>
      <c r="MFM115" s="28"/>
      <c r="MFN115" s="28"/>
      <c r="MFO115" s="52"/>
      <c r="MFP115" s="51"/>
      <c r="MFQ115" s="51"/>
      <c r="MFR115" s="51"/>
      <c r="MFS115" s="47"/>
      <c r="MFT115" s="52"/>
      <c r="MFU115" s="52"/>
      <c r="MFV115" s="52"/>
      <c r="MFW115" s="28"/>
      <c r="MFX115" s="28"/>
      <c r="MFY115" s="28"/>
      <c r="MFZ115" s="52"/>
      <c r="MGA115" s="28"/>
      <c r="MGB115" s="28"/>
      <c r="MGC115" s="28"/>
      <c r="MGD115" s="28"/>
      <c r="MGE115" s="52"/>
      <c r="MGF115" s="51"/>
      <c r="MGG115" s="51"/>
      <c r="MGH115" s="51"/>
      <c r="MGI115" s="47"/>
      <c r="MGJ115" s="52"/>
      <c r="MGK115" s="52"/>
      <c r="MGL115" s="52"/>
      <c r="MGM115" s="28"/>
      <c r="MGN115" s="28"/>
      <c r="MGO115" s="28"/>
      <c r="MGP115" s="52"/>
      <c r="MGQ115" s="28"/>
      <c r="MGR115" s="28"/>
      <c r="MGS115" s="28"/>
      <c r="MGT115" s="28"/>
      <c r="MGU115" s="52"/>
      <c r="MGV115" s="51"/>
      <c r="MGW115" s="51"/>
      <c r="MGX115" s="51"/>
      <c r="MGY115" s="47"/>
      <c r="MGZ115" s="52"/>
      <c r="MHA115" s="52"/>
      <c r="MHB115" s="52"/>
      <c r="MHC115" s="28"/>
      <c r="MHD115" s="28"/>
      <c r="MHE115" s="28"/>
      <c r="MHF115" s="52"/>
      <c r="MHG115" s="28"/>
      <c r="MHH115" s="28"/>
      <c r="MHI115" s="28"/>
      <c r="MHJ115" s="28"/>
      <c r="MHK115" s="52"/>
      <c r="MHL115" s="51"/>
      <c r="MHM115" s="51"/>
      <c r="MHN115" s="51"/>
      <c r="MHO115" s="47"/>
      <c r="MHP115" s="52"/>
      <c r="MHQ115" s="52"/>
      <c r="MHR115" s="52"/>
      <c r="MHS115" s="28"/>
      <c r="MHT115" s="28"/>
      <c r="MHU115" s="28"/>
      <c r="MHV115" s="52"/>
      <c r="MHW115" s="28"/>
      <c r="MHX115" s="28"/>
      <c r="MHY115" s="28"/>
      <c r="MHZ115" s="28"/>
      <c r="MIA115" s="52"/>
      <c r="MIB115" s="51"/>
      <c r="MIC115" s="51"/>
      <c r="MID115" s="51"/>
      <c r="MIE115" s="47"/>
      <c r="MIF115" s="52"/>
      <c r="MIG115" s="52"/>
      <c r="MIH115" s="52"/>
      <c r="MII115" s="28"/>
      <c r="MIJ115" s="28"/>
      <c r="MIK115" s="28"/>
      <c r="MIL115" s="52"/>
      <c r="MIM115" s="28"/>
      <c r="MIN115" s="28"/>
      <c r="MIO115" s="28"/>
      <c r="MIP115" s="28"/>
      <c r="MIQ115" s="52"/>
      <c r="MIR115" s="51"/>
      <c r="MIS115" s="51"/>
      <c r="MIT115" s="51"/>
      <c r="MIU115" s="47"/>
      <c r="MIV115" s="52"/>
      <c r="MIW115" s="52"/>
      <c r="MIX115" s="52"/>
      <c r="MIY115" s="28"/>
      <c r="MIZ115" s="28"/>
      <c r="MJA115" s="28"/>
      <c r="MJB115" s="52"/>
      <c r="MJC115" s="28"/>
      <c r="MJD115" s="28"/>
      <c r="MJE115" s="28"/>
      <c r="MJF115" s="28"/>
      <c r="MJG115" s="52"/>
      <c r="MJH115" s="51"/>
      <c r="MJI115" s="51"/>
      <c r="MJJ115" s="51"/>
      <c r="MJK115" s="47"/>
      <c r="MJL115" s="52"/>
      <c r="MJM115" s="52"/>
      <c r="MJN115" s="52"/>
      <c r="MJO115" s="28"/>
      <c r="MJP115" s="28"/>
      <c r="MJQ115" s="28"/>
      <c r="MJR115" s="52"/>
      <c r="MJS115" s="28"/>
      <c r="MJT115" s="28"/>
      <c r="MJU115" s="28"/>
      <c r="MJV115" s="28"/>
      <c r="MJW115" s="52"/>
      <c r="MJX115" s="51"/>
      <c r="MJY115" s="51"/>
      <c r="MJZ115" s="51"/>
      <c r="MKA115" s="47"/>
      <c r="MKB115" s="52"/>
      <c r="MKC115" s="52"/>
      <c r="MKD115" s="52"/>
      <c r="MKE115" s="28"/>
      <c r="MKF115" s="28"/>
      <c r="MKG115" s="28"/>
      <c r="MKH115" s="52"/>
      <c r="MKI115" s="28"/>
      <c r="MKJ115" s="28"/>
      <c r="MKK115" s="28"/>
      <c r="MKL115" s="28"/>
      <c r="MKM115" s="52"/>
      <c r="MKN115" s="51"/>
      <c r="MKO115" s="51"/>
      <c r="MKP115" s="51"/>
      <c r="MKQ115" s="47"/>
      <c r="MKR115" s="52"/>
      <c r="MKS115" s="52"/>
      <c r="MKT115" s="52"/>
      <c r="MKU115" s="28"/>
      <c r="MKV115" s="28"/>
      <c r="MKW115" s="28"/>
      <c r="MKX115" s="52"/>
      <c r="MKY115" s="28"/>
      <c r="MKZ115" s="28"/>
      <c r="MLA115" s="28"/>
      <c r="MLB115" s="28"/>
      <c r="MLC115" s="52"/>
      <c r="MLD115" s="51"/>
      <c r="MLE115" s="51"/>
      <c r="MLF115" s="51"/>
      <c r="MLG115" s="47"/>
      <c r="MLH115" s="52"/>
      <c r="MLI115" s="52"/>
      <c r="MLJ115" s="52"/>
      <c r="MLK115" s="28"/>
      <c r="MLL115" s="28"/>
      <c r="MLM115" s="28"/>
      <c r="MLN115" s="52"/>
      <c r="MLO115" s="28"/>
      <c r="MLP115" s="28"/>
      <c r="MLQ115" s="28"/>
      <c r="MLR115" s="28"/>
      <c r="MLS115" s="52"/>
      <c r="MLT115" s="51"/>
      <c r="MLU115" s="51"/>
      <c r="MLV115" s="51"/>
      <c r="MLW115" s="47"/>
      <c r="MLX115" s="52"/>
      <c r="MLY115" s="52"/>
      <c r="MLZ115" s="52"/>
      <c r="MMA115" s="28"/>
      <c r="MMB115" s="28"/>
      <c r="MMC115" s="28"/>
      <c r="MMD115" s="52"/>
      <c r="MME115" s="28"/>
      <c r="MMF115" s="28"/>
      <c r="MMG115" s="28"/>
      <c r="MMH115" s="28"/>
      <c r="MMI115" s="52"/>
      <c r="MMJ115" s="51"/>
      <c r="MMK115" s="51"/>
      <c r="MML115" s="51"/>
      <c r="MMM115" s="47"/>
      <c r="MMN115" s="52"/>
      <c r="MMO115" s="52"/>
      <c r="MMP115" s="52"/>
      <c r="MMQ115" s="28"/>
      <c r="MMR115" s="28"/>
      <c r="MMS115" s="28"/>
      <c r="MMT115" s="52"/>
      <c r="MMU115" s="28"/>
      <c r="MMV115" s="28"/>
      <c r="MMW115" s="28"/>
      <c r="MMX115" s="28"/>
      <c r="MMY115" s="52"/>
      <c r="MMZ115" s="51"/>
      <c r="MNA115" s="51"/>
      <c r="MNB115" s="51"/>
      <c r="MNC115" s="47"/>
      <c r="MND115" s="52"/>
      <c r="MNE115" s="52"/>
      <c r="MNF115" s="52"/>
      <c r="MNG115" s="28"/>
      <c r="MNH115" s="28"/>
      <c r="MNI115" s="28"/>
      <c r="MNJ115" s="52"/>
      <c r="MNK115" s="28"/>
      <c r="MNL115" s="28"/>
      <c r="MNM115" s="28"/>
      <c r="MNN115" s="28"/>
      <c r="MNO115" s="52"/>
      <c r="MNP115" s="51"/>
      <c r="MNQ115" s="51"/>
      <c r="MNR115" s="51"/>
      <c r="MNS115" s="47"/>
      <c r="MNT115" s="52"/>
      <c r="MNU115" s="52"/>
      <c r="MNV115" s="52"/>
      <c r="MNW115" s="28"/>
      <c r="MNX115" s="28"/>
      <c r="MNY115" s="28"/>
      <c r="MNZ115" s="52"/>
      <c r="MOA115" s="28"/>
      <c r="MOB115" s="28"/>
      <c r="MOC115" s="28"/>
      <c r="MOD115" s="28"/>
      <c r="MOE115" s="52"/>
      <c r="MOF115" s="51"/>
      <c r="MOG115" s="51"/>
      <c r="MOH115" s="51"/>
      <c r="MOI115" s="47"/>
      <c r="MOJ115" s="52"/>
      <c r="MOK115" s="52"/>
      <c r="MOL115" s="52"/>
      <c r="MOM115" s="28"/>
      <c r="MON115" s="28"/>
      <c r="MOO115" s="28"/>
      <c r="MOP115" s="52"/>
      <c r="MOQ115" s="28"/>
      <c r="MOR115" s="28"/>
      <c r="MOS115" s="28"/>
      <c r="MOT115" s="28"/>
      <c r="MOU115" s="52"/>
      <c r="MOV115" s="51"/>
      <c r="MOW115" s="51"/>
      <c r="MOX115" s="51"/>
      <c r="MOY115" s="47"/>
      <c r="MOZ115" s="52"/>
      <c r="MPA115" s="52"/>
      <c r="MPB115" s="52"/>
      <c r="MPC115" s="28"/>
      <c r="MPD115" s="28"/>
      <c r="MPE115" s="28"/>
      <c r="MPF115" s="52"/>
      <c r="MPG115" s="28"/>
      <c r="MPH115" s="28"/>
      <c r="MPI115" s="28"/>
      <c r="MPJ115" s="28"/>
      <c r="MPK115" s="52"/>
      <c r="MPL115" s="51"/>
      <c r="MPM115" s="51"/>
      <c r="MPN115" s="51"/>
      <c r="MPO115" s="47"/>
      <c r="MPP115" s="52"/>
      <c r="MPQ115" s="52"/>
      <c r="MPR115" s="52"/>
      <c r="MPS115" s="28"/>
      <c r="MPT115" s="28"/>
      <c r="MPU115" s="28"/>
      <c r="MPV115" s="52"/>
      <c r="MPW115" s="28"/>
      <c r="MPX115" s="28"/>
      <c r="MPY115" s="28"/>
      <c r="MPZ115" s="28"/>
      <c r="MQA115" s="52"/>
      <c r="MQB115" s="51"/>
      <c r="MQC115" s="51"/>
      <c r="MQD115" s="51"/>
      <c r="MQE115" s="47"/>
      <c r="MQF115" s="52"/>
      <c r="MQG115" s="52"/>
      <c r="MQH115" s="52"/>
      <c r="MQI115" s="28"/>
      <c r="MQJ115" s="28"/>
      <c r="MQK115" s="28"/>
      <c r="MQL115" s="52"/>
      <c r="MQM115" s="28"/>
      <c r="MQN115" s="28"/>
      <c r="MQO115" s="28"/>
      <c r="MQP115" s="28"/>
      <c r="MQQ115" s="52"/>
      <c r="MQR115" s="51"/>
      <c r="MQS115" s="51"/>
      <c r="MQT115" s="51"/>
      <c r="MQU115" s="47"/>
      <c r="MQV115" s="52"/>
      <c r="MQW115" s="52"/>
      <c r="MQX115" s="52"/>
      <c r="MQY115" s="28"/>
      <c r="MQZ115" s="28"/>
      <c r="MRA115" s="28"/>
      <c r="MRB115" s="52"/>
      <c r="MRC115" s="28"/>
      <c r="MRD115" s="28"/>
      <c r="MRE115" s="28"/>
      <c r="MRF115" s="28"/>
      <c r="MRG115" s="52"/>
      <c r="MRH115" s="51"/>
      <c r="MRI115" s="51"/>
      <c r="MRJ115" s="51"/>
      <c r="MRK115" s="47"/>
      <c r="MRL115" s="52"/>
      <c r="MRM115" s="52"/>
      <c r="MRN115" s="52"/>
      <c r="MRO115" s="28"/>
      <c r="MRP115" s="28"/>
      <c r="MRQ115" s="28"/>
      <c r="MRR115" s="52"/>
      <c r="MRS115" s="28"/>
      <c r="MRT115" s="28"/>
      <c r="MRU115" s="28"/>
      <c r="MRV115" s="28"/>
      <c r="MRW115" s="52"/>
      <c r="MRX115" s="51"/>
      <c r="MRY115" s="51"/>
      <c r="MRZ115" s="51"/>
      <c r="MSA115" s="47"/>
      <c r="MSB115" s="52"/>
      <c r="MSC115" s="52"/>
      <c r="MSD115" s="52"/>
      <c r="MSE115" s="28"/>
      <c r="MSF115" s="28"/>
      <c r="MSG115" s="28"/>
      <c r="MSH115" s="52"/>
      <c r="MSI115" s="28"/>
      <c r="MSJ115" s="28"/>
      <c r="MSK115" s="28"/>
      <c r="MSL115" s="28"/>
      <c r="MSM115" s="52"/>
      <c r="MSN115" s="51"/>
      <c r="MSO115" s="51"/>
      <c r="MSP115" s="51"/>
      <c r="MSQ115" s="47"/>
      <c r="MSR115" s="52"/>
      <c r="MSS115" s="52"/>
      <c r="MST115" s="52"/>
      <c r="MSU115" s="28"/>
      <c r="MSV115" s="28"/>
      <c r="MSW115" s="28"/>
      <c r="MSX115" s="52"/>
      <c r="MSY115" s="28"/>
      <c r="MSZ115" s="28"/>
      <c r="MTA115" s="28"/>
      <c r="MTB115" s="28"/>
      <c r="MTC115" s="52"/>
      <c r="MTD115" s="51"/>
      <c r="MTE115" s="51"/>
      <c r="MTF115" s="51"/>
      <c r="MTG115" s="47"/>
      <c r="MTH115" s="52"/>
      <c r="MTI115" s="52"/>
      <c r="MTJ115" s="52"/>
      <c r="MTK115" s="28"/>
      <c r="MTL115" s="28"/>
      <c r="MTM115" s="28"/>
      <c r="MTN115" s="52"/>
      <c r="MTO115" s="28"/>
      <c r="MTP115" s="28"/>
      <c r="MTQ115" s="28"/>
      <c r="MTR115" s="28"/>
      <c r="MTS115" s="52"/>
      <c r="MTT115" s="51"/>
      <c r="MTU115" s="51"/>
      <c r="MTV115" s="51"/>
      <c r="MTW115" s="47"/>
      <c r="MTX115" s="52"/>
      <c r="MTY115" s="52"/>
      <c r="MTZ115" s="52"/>
      <c r="MUA115" s="28"/>
      <c r="MUB115" s="28"/>
      <c r="MUC115" s="28"/>
      <c r="MUD115" s="52"/>
      <c r="MUE115" s="28"/>
      <c r="MUF115" s="28"/>
      <c r="MUG115" s="28"/>
      <c r="MUH115" s="28"/>
      <c r="MUI115" s="52"/>
      <c r="MUJ115" s="51"/>
      <c r="MUK115" s="51"/>
      <c r="MUL115" s="51"/>
      <c r="MUM115" s="47"/>
      <c r="MUN115" s="52"/>
      <c r="MUO115" s="52"/>
      <c r="MUP115" s="52"/>
      <c r="MUQ115" s="28"/>
      <c r="MUR115" s="28"/>
      <c r="MUS115" s="28"/>
      <c r="MUT115" s="52"/>
      <c r="MUU115" s="28"/>
      <c r="MUV115" s="28"/>
      <c r="MUW115" s="28"/>
      <c r="MUX115" s="28"/>
      <c r="MUY115" s="52"/>
      <c r="MUZ115" s="51"/>
      <c r="MVA115" s="51"/>
      <c r="MVB115" s="51"/>
      <c r="MVC115" s="47"/>
      <c r="MVD115" s="52"/>
      <c r="MVE115" s="52"/>
      <c r="MVF115" s="52"/>
      <c r="MVG115" s="28"/>
      <c r="MVH115" s="28"/>
      <c r="MVI115" s="28"/>
      <c r="MVJ115" s="52"/>
      <c r="MVK115" s="28"/>
      <c r="MVL115" s="28"/>
      <c r="MVM115" s="28"/>
      <c r="MVN115" s="28"/>
      <c r="MVO115" s="52"/>
      <c r="MVP115" s="51"/>
      <c r="MVQ115" s="51"/>
      <c r="MVR115" s="51"/>
      <c r="MVS115" s="47"/>
      <c r="MVT115" s="52"/>
      <c r="MVU115" s="52"/>
      <c r="MVV115" s="52"/>
      <c r="MVW115" s="28"/>
      <c r="MVX115" s="28"/>
      <c r="MVY115" s="28"/>
      <c r="MVZ115" s="52"/>
      <c r="MWA115" s="28"/>
      <c r="MWB115" s="28"/>
      <c r="MWC115" s="28"/>
      <c r="MWD115" s="28"/>
      <c r="MWE115" s="52"/>
      <c r="MWF115" s="51"/>
      <c r="MWG115" s="51"/>
      <c r="MWH115" s="51"/>
      <c r="MWI115" s="47"/>
      <c r="MWJ115" s="52"/>
      <c r="MWK115" s="52"/>
      <c r="MWL115" s="52"/>
      <c r="MWM115" s="28"/>
      <c r="MWN115" s="28"/>
      <c r="MWO115" s="28"/>
      <c r="MWP115" s="52"/>
      <c r="MWQ115" s="28"/>
      <c r="MWR115" s="28"/>
      <c r="MWS115" s="28"/>
      <c r="MWT115" s="28"/>
      <c r="MWU115" s="52"/>
      <c r="MWV115" s="51"/>
      <c r="MWW115" s="51"/>
      <c r="MWX115" s="51"/>
      <c r="MWY115" s="47"/>
      <c r="MWZ115" s="52"/>
      <c r="MXA115" s="52"/>
      <c r="MXB115" s="52"/>
      <c r="MXC115" s="28"/>
      <c r="MXD115" s="28"/>
      <c r="MXE115" s="28"/>
      <c r="MXF115" s="52"/>
      <c r="MXG115" s="28"/>
      <c r="MXH115" s="28"/>
      <c r="MXI115" s="28"/>
      <c r="MXJ115" s="28"/>
      <c r="MXK115" s="52"/>
      <c r="MXL115" s="51"/>
      <c r="MXM115" s="51"/>
      <c r="MXN115" s="51"/>
      <c r="MXO115" s="47"/>
      <c r="MXP115" s="52"/>
      <c r="MXQ115" s="52"/>
      <c r="MXR115" s="52"/>
      <c r="MXS115" s="28"/>
      <c r="MXT115" s="28"/>
      <c r="MXU115" s="28"/>
      <c r="MXV115" s="52"/>
      <c r="MXW115" s="28"/>
      <c r="MXX115" s="28"/>
      <c r="MXY115" s="28"/>
      <c r="MXZ115" s="28"/>
      <c r="MYA115" s="52"/>
      <c r="MYB115" s="51"/>
      <c r="MYC115" s="51"/>
      <c r="MYD115" s="51"/>
      <c r="MYE115" s="47"/>
      <c r="MYF115" s="52"/>
      <c r="MYG115" s="52"/>
      <c r="MYH115" s="52"/>
      <c r="MYI115" s="28"/>
      <c r="MYJ115" s="28"/>
      <c r="MYK115" s="28"/>
      <c r="MYL115" s="52"/>
      <c r="MYM115" s="28"/>
      <c r="MYN115" s="28"/>
      <c r="MYO115" s="28"/>
      <c r="MYP115" s="28"/>
      <c r="MYQ115" s="52"/>
      <c r="MYR115" s="51"/>
      <c r="MYS115" s="51"/>
      <c r="MYT115" s="51"/>
      <c r="MYU115" s="47"/>
      <c r="MYV115" s="52"/>
      <c r="MYW115" s="52"/>
      <c r="MYX115" s="52"/>
      <c r="MYY115" s="28"/>
      <c r="MYZ115" s="28"/>
      <c r="MZA115" s="28"/>
      <c r="MZB115" s="52"/>
      <c r="MZC115" s="28"/>
      <c r="MZD115" s="28"/>
      <c r="MZE115" s="28"/>
      <c r="MZF115" s="28"/>
      <c r="MZG115" s="52"/>
      <c r="MZH115" s="51"/>
      <c r="MZI115" s="51"/>
      <c r="MZJ115" s="51"/>
      <c r="MZK115" s="47"/>
      <c r="MZL115" s="52"/>
      <c r="MZM115" s="52"/>
      <c r="MZN115" s="52"/>
      <c r="MZO115" s="28"/>
      <c r="MZP115" s="28"/>
      <c r="MZQ115" s="28"/>
      <c r="MZR115" s="52"/>
      <c r="MZS115" s="28"/>
      <c r="MZT115" s="28"/>
      <c r="MZU115" s="28"/>
      <c r="MZV115" s="28"/>
      <c r="MZW115" s="52"/>
      <c r="MZX115" s="51"/>
      <c r="MZY115" s="51"/>
      <c r="MZZ115" s="51"/>
      <c r="NAA115" s="47"/>
      <c r="NAB115" s="52"/>
      <c r="NAC115" s="52"/>
      <c r="NAD115" s="52"/>
      <c r="NAE115" s="28"/>
      <c r="NAF115" s="28"/>
      <c r="NAG115" s="28"/>
      <c r="NAH115" s="52"/>
      <c r="NAI115" s="28"/>
      <c r="NAJ115" s="28"/>
      <c r="NAK115" s="28"/>
      <c r="NAL115" s="28"/>
      <c r="NAM115" s="52"/>
      <c r="NAN115" s="51"/>
      <c r="NAO115" s="51"/>
      <c r="NAP115" s="51"/>
      <c r="NAQ115" s="47"/>
      <c r="NAR115" s="52"/>
      <c r="NAS115" s="52"/>
      <c r="NAT115" s="52"/>
      <c r="NAU115" s="28"/>
      <c r="NAV115" s="28"/>
      <c r="NAW115" s="28"/>
      <c r="NAX115" s="52"/>
      <c r="NAY115" s="28"/>
      <c r="NAZ115" s="28"/>
      <c r="NBA115" s="28"/>
      <c r="NBB115" s="28"/>
      <c r="NBC115" s="52"/>
      <c r="NBD115" s="51"/>
      <c r="NBE115" s="51"/>
      <c r="NBF115" s="51"/>
      <c r="NBG115" s="47"/>
      <c r="NBH115" s="52"/>
      <c r="NBI115" s="52"/>
      <c r="NBJ115" s="52"/>
      <c r="NBK115" s="28"/>
      <c r="NBL115" s="28"/>
      <c r="NBM115" s="28"/>
      <c r="NBN115" s="52"/>
      <c r="NBO115" s="28"/>
      <c r="NBP115" s="28"/>
      <c r="NBQ115" s="28"/>
      <c r="NBR115" s="28"/>
      <c r="NBS115" s="52"/>
      <c r="NBT115" s="51"/>
      <c r="NBU115" s="51"/>
      <c r="NBV115" s="51"/>
      <c r="NBW115" s="47"/>
      <c r="NBX115" s="52"/>
      <c r="NBY115" s="52"/>
      <c r="NBZ115" s="52"/>
      <c r="NCA115" s="28"/>
      <c r="NCB115" s="28"/>
      <c r="NCC115" s="28"/>
      <c r="NCD115" s="52"/>
      <c r="NCE115" s="28"/>
      <c r="NCF115" s="28"/>
      <c r="NCG115" s="28"/>
      <c r="NCH115" s="28"/>
      <c r="NCI115" s="52"/>
      <c r="NCJ115" s="51"/>
      <c r="NCK115" s="51"/>
      <c r="NCL115" s="51"/>
      <c r="NCM115" s="47"/>
      <c r="NCN115" s="52"/>
      <c r="NCO115" s="52"/>
      <c r="NCP115" s="52"/>
      <c r="NCQ115" s="28"/>
      <c r="NCR115" s="28"/>
      <c r="NCS115" s="28"/>
      <c r="NCT115" s="52"/>
      <c r="NCU115" s="28"/>
      <c r="NCV115" s="28"/>
      <c r="NCW115" s="28"/>
      <c r="NCX115" s="28"/>
      <c r="NCY115" s="52"/>
      <c r="NCZ115" s="51"/>
      <c r="NDA115" s="51"/>
      <c r="NDB115" s="51"/>
      <c r="NDC115" s="47"/>
      <c r="NDD115" s="52"/>
      <c r="NDE115" s="52"/>
      <c r="NDF115" s="52"/>
      <c r="NDG115" s="28"/>
      <c r="NDH115" s="28"/>
      <c r="NDI115" s="28"/>
      <c r="NDJ115" s="52"/>
      <c r="NDK115" s="28"/>
      <c r="NDL115" s="28"/>
      <c r="NDM115" s="28"/>
      <c r="NDN115" s="28"/>
      <c r="NDO115" s="52"/>
      <c r="NDP115" s="51"/>
      <c r="NDQ115" s="51"/>
      <c r="NDR115" s="51"/>
      <c r="NDS115" s="47"/>
      <c r="NDT115" s="52"/>
      <c r="NDU115" s="52"/>
      <c r="NDV115" s="52"/>
      <c r="NDW115" s="28"/>
      <c r="NDX115" s="28"/>
      <c r="NDY115" s="28"/>
      <c r="NDZ115" s="52"/>
      <c r="NEA115" s="28"/>
      <c r="NEB115" s="28"/>
      <c r="NEC115" s="28"/>
      <c r="NED115" s="28"/>
      <c r="NEE115" s="52"/>
      <c r="NEF115" s="51"/>
      <c r="NEG115" s="51"/>
      <c r="NEH115" s="51"/>
      <c r="NEI115" s="47"/>
      <c r="NEJ115" s="52"/>
      <c r="NEK115" s="52"/>
      <c r="NEL115" s="52"/>
      <c r="NEM115" s="28"/>
      <c r="NEN115" s="28"/>
      <c r="NEO115" s="28"/>
      <c r="NEP115" s="52"/>
      <c r="NEQ115" s="28"/>
      <c r="NER115" s="28"/>
      <c r="NES115" s="28"/>
      <c r="NET115" s="28"/>
      <c r="NEU115" s="52"/>
      <c r="NEV115" s="51"/>
      <c r="NEW115" s="51"/>
      <c r="NEX115" s="51"/>
      <c r="NEY115" s="47"/>
      <c r="NEZ115" s="52"/>
      <c r="NFA115" s="52"/>
      <c r="NFB115" s="52"/>
      <c r="NFC115" s="28"/>
      <c r="NFD115" s="28"/>
      <c r="NFE115" s="28"/>
      <c r="NFF115" s="52"/>
      <c r="NFG115" s="28"/>
      <c r="NFH115" s="28"/>
      <c r="NFI115" s="28"/>
      <c r="NFJ115" s="28"/>
      <c r="NFK115" s="52"/>
      <c r="NFL115" s="51"/>
      <c r="NFM115" s="51"/>
      <c r="NFN115" s="51"/>
      <c r="NFO115" s="47"/>
      <c r="NFP115" s="52"/>
      <c r="NFQ115" s="52"/>
      <c r="NFR115" s="52"/>
      <c r="NFS115" s="28"/>
      <c r="NFT115" s="28"/>
      <c r="NFU115" s="28"/>
      <c r="NFV115" s="52"/>
      <c r="NFW115" s="28"/>
      <c r="NFX115" s="28"/>
      <c r="NFY115" s="28"/>
      <c r="NFZ115" s="28"/>
      <c r="NGA115" s="52"/>
      <c r="NGB115" s="51"/>
      <c r="NGC115" s="51"/>
      <c r="NGD115" s="51"/>
      <c r="NGE115" s="47"/>
      <c r="NGF115" s="52"/>
      <c r="NGG115" s="52"/>
      <c r="NGH115" s="52"/>
      <c r="NGI115" s="28"/>
      <c r="NGJ115" s="28"/>
      <c r="NGK115" s="28"/>
      <c r="NGL115" s="52"/>
      <c r="NGM115" s="28"/>
      <c r="NGN115" s="28"/>
      <c r="NGO115" s="28"/>
      <c r="NGP115" s="28"/>
      <c r="NGQ115" s="52"/>
      <c r="NGR115" s="51"/>
      <c r="NGS115" s="51"/>
      <c r="NGT115" s="51"/>
      <c r="NGU115" s="47"/>
      <c r="NGV115" s="52"/>
      <c r="NGW115" s="52"/>
      <c r="NGX115" s="52"/>
      <c r="NGY115" s="28"/>
      <c r="NGZ115" s="28"/>
      <c r="NHA115" s="28"/>
      <c r="NHB115" s="52"/>
      <c r="NHC115" s="28"/>
      <c r="NHD115" s="28"/>
      <c r="NHE115" s="28"/>
      <c r="NHF115" s="28"/>
      <c r="NHG115" s="52"/>
      <c r="NHH115" s="51"/>
      <c r="NHI115" s="51"/>
      <c r="NHJ115" s="51"/>
      <c r="NHK115" s="47"/>
      <c r="NHL115" s="52"/>
      <c r="NHM115" s="52"/>
      <c r="NHN115" s="52"/>
      <c r="NHO115" s="28"/>
      <c r="NHP115" s="28"/>
      <c r="NHQ115" s="28"/>
      <c r="NHR115" s="52"/>
      <c r="NHS115" s="28"/>
      <c r="NHT115" s="28"/>
      <c r="NHU115" s="28"/>
      <c r="NHV115" s="28"/>
      <c r="NHW115" s="52"/>
      <c r="NHX115" s="51"/>
      <c r="NHY115" s="51"/>
      <c r="NHZ115" s="51"/>
      <c r="NIA115" s="47"/>
      <c r="NIB115" s="52"/>
      <c r="NIC115" s="52"/>
      <c r="NID115" s="52"/>
      <c r="NIE115" s="28"/>
      <c r="NIF115" s="28"/>
      <c r="NIG115" s="28"/>
      <c r="NIH115" s="52"/>
      <c r="NII115" s="28"/>
      <c r="NIJ115" s="28"/>
      <c r="NIK115" s="28"/>
      <c r="NIL115" s="28"/>
      <c r="NIM115" s="52"/>
      <c r="NIN115" s="51"/>
      <c r="NIO115" s="51"/>
      <c r="NIP115" s="51"/>
      <c r="NIQ115" s="47"/>
      <c r="NIR115" s="52"/>
      <c r="NIS115" s="52"/>
      <c r="NIT115" s="52"/>
      <c r="NIU115" s="28"/>
      <c r="NIV115" s="28"/>
      <c r="NIW115" s="28"/>
      <c r="NIX115" s="52"/>
      <c r="NIY115" s="28"/>
      <c r="NIZ115" s="28"/>
      <c r="NJA115" s="28"/>
      <c r="NJB115" s="28"/>
      <c r="NJC115" s="52"/>
      <c r="NJD115" s="51"/>
      <c r="NJE115" s="51"/>
      <c r="NJF115" s="51"/>
      <c r="NJG115" s="47"/>
      <c r="NJH115" s="52"/>
      <c r="NJI115" s="52"/>
      <c r="NJJ115" s="52"/>
      <c r="NJK115" s="28"/>
      <c r="NJL115" s="28"/>
      <c r="NJM115" s="28"/>
      <c r="NJN115" s="52"/>
      <c r="NJO115" s="28"/>
      <c r="NJP115" s="28"/>
      <c r="NJQ115" s="28"/>
      <c r="NJR115" s="28"/>
      <c r="NJS115" s="52"/>
      <c r="NJT115" s="51"/>
      <c r="NJU115" s="51"/>
      <c r="NJV115" s="51"/>
      <c r="NJW115" s="47"/>
      <c r="NJX115" s="52"/>
      <c r="NJY115" s="52"/>
      <c r="NJZ115" s="52"/>
      <c r="NKA115" s="28"/>
      <c r="NKB115" s="28"/>
      <c r="NKC115" s="28"/>
      <c r="NKD115" s="52"/>
      <c r="NKE115" s="28"/>
      <c r="NKF115" s="28"/>
      <c r="NKG115" s="28"/>
      <c r="NKH115" s="28"/>
      <c r="NKI115" s="52"/>
      <c r="NKJ115" s="51"/>
      <c r="NKK115" s="51"/>
      <c r="NKL115" s="51"/>
      <c r="NKM115" s="47"/>
      <c r="NKN115" s="52"/>
      <c r="NKO115" s="52"/>
      <c r="NKP115" s="52"/>
      <c r="NKQ115" s="28"/>
      <c r="NKR115" s="28"/>
      <c r="NKS115" s="28"/>
      <c r="NKT115" s="52"/>
      <c r="NKU115" s="28"/>
      <c r="NKV115" s="28"/>
      <c r="NKW115" s="28"/>
      <c r="NKX115" s="28"/>
      <c r="NKY115" s="52"/>
      <c r="NKZ115" s="51"/>
      <c r="NLA115" s="51"/>
      <c r="NLB115" s="51"/>
      <c r="NLC115" s="47"/>
      <c r="NLD115" s="52"/>
      <c r="NLE115" s="52"/>
      <c r="NLF115" s="52"/>
      <c r="NLG115" s="28"/>
      <c r="NLH115" s="28"/>
      <c r="NLI115" s="28"/>
      <c r="NLJ115" s="52"/>
      <c r="NLK115" s="28"/>
      <c r="NLL115" s="28"/>
      <c r="NLM115" s="28"/>
      <c r="NLN115" s="28"/>
      <c r="NLO115" s="52"/>
      <c r="NLP115" s="51"/>
      <c r="NLQ115" s="51"/>
      <c r="NLR115" s="51"/>
      <c r="NLS115" s="47"/>
      <c r="NLT115" s="52"/>
      <c r="NLU115" s="52"/>
      <c r="NLV115" s="52"/>
      <c r="NLW115" s="28"/>
      <c r="NLX115" s="28"/>
      <c r="NLY115" s="28"/>
      <c r="NLZ115" s="52"/>
      <c r="NMA115" s="28"/>
      <c r="NMB115" s="28"/>
      <c r="NMC115" s="28"/>
      <c r="NMD115" s="28"/>
      <c r="NME115" s="52"/>
      <c r="NMF115" s="51"/>
      <c r="NMG115" s="51"/>
      <c r="NMH115" s="51"/>
      <c r="NMI115" s="47"/>
      <c r="NMJ115" s="52"/>
      <c r="NMK115" s="52"/>
      <c r="NML115" s="52"/>
      <c r="NMM115" s="28"/>
      <c r="NMN115" s="28"/>
      <c r="NMO115" s="28"/>
      <c r="NMP115" s="52"/>
      <c r="NMQ115" s="28"/>
      <c r="NMR115" s="28"/>
      <c r="NMS115" s="28"/>
      <c r="NMT115" s="28"/>
      <c r="NMU115" s="52"/>
      <c r="NMV115" s="51"/>
      <c r="NMW115" s="51"/>
      <c r="NMX115" s="51"/>
      <c r="NMY115" s="47"/>
      <c r="NMZ115" s="52"/>
      <c r="NNA115" s="52"/>
      <c r="NNB115" s="52"/>
      <c r="NNC115" s="28"/>
      <c r="NND115" s="28"/>
      <c r="NNE115" s="28"/>
      <c r="NNF115" s="52"/>
      <c r="NNG115" s="28"/>
      <c r="NNH115" s="28"/>
      <c r="NNI115" s="28"/>
      <c r="NNJ115" s="28"/>
      <c r="NNK115" s="52"/>
      <c r="NNL115" s="51"/>
      <c r="NNM115" s="51"/>
      <c r="NNN115" s="51"/>
      <c r="NNO115" s="47"/>
      <c r="NNP115" s="52"/>
      <c r="NNQ115" s="52"/>
      <c r="NNR115" s="52"/>
      <c r="NNS115" s="28"/>
      <c r="NNT115" s="28"/>
      <c r="NNU115" s="28"/>
      <c r="NNV115" s="52"/>
      <c r="NNW115" s="28"/>
      <c r="NNX115" s="28"/>
      <c r="NNY115" s="28"/>
      <c r="NNZ115" s="28"/>
      <c r="NOA115" s="52"/>
      <c r="NOB115" s="51"/>
      <c r="NOC115" s="51"/>
      <c r="NOD115" s="51"/>
      <c r="NOE115" s="47"/>
      <c r="NOF115" s="52"/>
      <c r="NOG115" s="52"/>
      <c r="NOH115" s="52"/>
      <c r="NOI115" s="28"/>
      <c r="NOJ115" s="28"/>
      <c r="NOK115" s="28"/>
      <c r="NOL115" s="52"/>
      <c r="NOM115" s="28"/>
      <c r="NON115" s="28"/>
      <c r="NOO115" s="28"/>
      <c r="NOP115" s="28"/>
      <c r="NOQ115" s="52"/>
      <c r="NOR115" s="51"/>
      <c r="NOS115" s="51"/>
      <c r="NOT115" s="51"/>
      <c r="NOU115" s="47"/>
      <c r="NOV115" s="52"/>
      <c r="NOW115" s="52"/>
      <c r="NOX115" s="52"/>
      <c r="NOY115" s="28"/>
      <c r="NOZ115" s="28"/>
      <c r="NPA115" s="28"/>
      <c r="NPB115" s="52"/>
      <c r="NPC115" s="28"/>
      <c r="NPD115" s="28"/>
      <c r="NPE115" s="28"/>
      <c r="NPF115" s="28"/>
      <c r="NPG115" s="52"/>
      <c r="NPH115" s="51"/>
      <c r="NPI115" s="51"/>
      <c r="NPJ115" s="51"/>
      <c r="NPK115" s="47"/>
      <c r="NPL115" s="52"/>
      <c r="NPM115" s="52"/>
      <c r="NPN115" s="52"/>
      <c r="NPO115" s="28"/>
      <c r="NPP115" s="28"/>
      <c r="NPQ115" s="28"/>
      <c r="NPR115" s="52"/>
      <c r="NPS115" s="28"/>
      <c r="NPT115" s="28"/>
      <c r="NPU115" s="28"/>
      <c r="NPV115" s="28"/>
      <c r="NPW115" s="52"/>
      <c r="NPX115" s="51"/>
      <c r="NPY115" s="51"/>
      <c r="NPZ115" s="51"/>
      <c r="NQA115" s="47"/>
      <c r="NQB115" s="52"/>
      <c r="NQC115" s="52"/>
      <c r="NQD115" s="52"/>
      <c r="NQE115" s="28"/>
      <c r="NQF115" s="28"/>
      <c r="NQG115" s="28"/>
      <c r="NQH115" s="52"/>
      <c r="NQI115" s="28"/>
      <c r="NQJ115" s="28"/>
      <c r="NQK115" s="28"/>
      <c r="NQL115" s="28"/>
      <c r="NQM115" s="52"/>
      <c r="NQN115" s="51"/>
      <c r="NQO115" s="51"/>
      <c r="NQP115" s="51"/>
      <c r="NQQ115" s="47"/>
      <c r="NQR115" s="52"/>
      <c r="NQS115" s="52"/>
      <c r="NQT115" s="52"/>
      <c r="NQU115" s="28"/>
      <c r="NQV115" s="28"/>
      <c r="NQW115" s="28"/>
      <c r="NQX115" s="52"/>
      <c r="NQY115" s="28"/>
      <c r="NQZ115" s="28"/>
      <c r="NRA115" s="28"/>
      <c r="NRB115" s="28"/>
      <c r="NRC115" s="52"/>
      <c r="NRD115" s="51"/>
      <c r="NRE115" s="51"/>
      <c r="NRF115" s="51"/>
      <c r="NRG115" s="47"/>
      <c r="NRH115" s="52"/>
      <c r="NRI115" s="52"/>
      <c r="NRJ115" s="52"/>
      <c r="NRK115" s="28"/>
      <c r="NRL115" s="28"/>
      <c r="NRM115" s="28"/>
      <c r="NRN115" s="52"/>
      <c r="NRO115" s="28"/>
      <c r="NRP115" s="28"/>
      <c r="NRQ115" s="28"/>
      <c r="NRR115" s="28"/>
      <c r="NRS115" s="52"/>
      <c r="NRT115" s="51"/>
      <c r="NRU115" s="51"/>
      <c r="NRV115" s="51"/>
      <c r="NRW115" s="47"/>
      <c r="NRX115" s="52"/>
      <c r="NRY115" s="52"/>
      <c r="NRZ115" s="52"/>
      <c r="NSA115" s="28"/>
      <c r="NSB115" s="28"/>
      <c r="NSC115" s="28"/>
      <c r="NSD115" s="52"/>
      <c r="NSE115" s="28"/>
      <c r="NSF115" s="28"/>
      <c r="NSG115" s="28"/>
      <c r="NSH115" s="28"/>
      <c r="NSI115" s="52"/>
      <c r="NSJ115" s="51"/>
      <c r="NSK115" s="51"/>
      <c r="NSL115" s="51"/>
      <c r="NSM115" s="47"/>
      <c r="NSN115" s="52"/>
      <c r="NSO115" s="52"/>
      <c r="NSP115" s="52"/>
      <c r="NSQ115" s="28"/>
      <c r="NSR115" s="28"/>
      <c r="NSS115" s="28"/>
      <c r="NST115" s="52"/>
      <c r="NSU115" s="28"/>
      <c r="NSV115" s="28"/>
      <c r="NSW115" s="28"/>
      <c r="NSX115" s="28"/>
      <c r="NSY115" s="52"/>
      <c r="NSZ115" s="51"/>
      <c r="NTA115" s="51"/>
      <c r="NTB115" s="51"/>
      <c r="NTC115" s="47"/>
      <c r="NTD115" s="52"/>
      <c r="NTE115" s="52"/>
      <c r="NTF115" s="52"/>
      <c r="NTG115" s="28"/>
      <c r="NTH115" s="28"/>
      <c r="NTI115" s="28"/>
      <c r="NTJ115" s="52"/>
      <c r="NTK115" s="28"/>
      <c r="NTL115" s="28"/>
      <c r="NTM115" s="28"/>
      <c r="NTN115" s="28"/>
      <c r="NTO115" s="52"/>
      <c r="NTP115" s="51"/>
      <c r="NTQ115" s="51"/>
      <c r="NTR115" s="51"/>
      <c r="NTS115" s="47"/>
      <c r="NTT115" s="52"/>
      <c r="NTU115" s="52"/>
      <c r="NTV115" s="52"/>
      <c r="NTW115" s="28"/>
      <c r="NTX115" s="28"/>
      <c r="NTY115" s="28"/>
      <c r="NTZ115" s="52"/>
      <c r="NUA115" s="28"/>
      <c r="NUB115" s="28"/>
      <c r="NUC115" s="28"/>
      <c r="NUD115" s="28"/>
      <c r="NUE115" s="52"/>
      <c r="NUF115" s="51"/>
      <c r="NUG115" s="51"/>
      <c r="NUH115" s="51"/>
      <c r="NUI115" s="47"/>
      <c r="NUJ115" s="52"/>
      <c r="NUK115" s="52"/>
      <c r="NUL115" s="52"/>
      <c r="NUM115" s="28"/>
      <c r="NUN115" s="28"/>
      <c r="NUO115" s="28"/>
      <c r="NUP115" s="52"/>
      <c r="NUQ115" s="28"/>
      <c r="NUR115" s="28"/>
      <c r="NUS115" s="28"/>
      <c r="NUT115" s="28"/>
      <c r="NUU115" s="52"/>
      <c r="NUV115" s="51"/>
      <c r="NUW115" s="51"/>
      <c r="NUX115" s="51"/>
      <c r="NUY115" s="47"/>
      <c r="NUZ115" s="52"/>
      <c r="NVA115" s="52"/>
      <c r="NVB115" s="52"/>
      <c r="NVC115" s="28"/>
      <c r="NVD115" s="28"/>
      <c r="NVE115" s="28"/>
      <c r="NVF115" s="52"/>
      <c r="NVG115" s="28"/>
      <c r="NVH115" s="28"/>
      <c r="NVI115" s="28"/>
      <c r="NVJ115" s="28"/>
      <c r="NVK115" s="52"/>
      <c r="NVL115" s="51"/>
      <c r="NVM115" s="51"/>
      <c r="NVN115" s="51"/>
      <c r="NVO115" s="47"/>
      <c r="NVP115" s="52"/>
      <c r="NVQ115" s="52"/>
      <c r="NVR115" s="52"/>
      <c r="NVS115" s="28"/>
      <c r="NVT115" s="28"/>
      <c r="NVU115" s="28"/>
      <c r="NVV115" s="52"/>
      <c r="NVW115" s="28"/>
      <c r="NVX115" s="28"/>
      <c r="NVY115" s="28"/>
      <c r="NVZ115" s="28"/>
      <c r="NWA115" s="52"/>
      <c r="NWB115" s="51"/>
      <c r="NWC115" s="51"/>
      <c r="NWD115" s="51"/>
      <c r="NWE115" s="47"/>
      <c r="NWF115" s="52"/>
      <c r="NWG115" s="52"/>
      <c r="NWH115" s="52"/>
      <c r="NWI115" s="28"/>
      <c r="NWJ115" s="28"/>
      <c r="NWK115" s="28"/>
      <c r="NWL115" s="52"/>
      <c r="NWM115" s="28"/>
      <c r="NWN115" s="28"/>
      <c r="NWO115" s="28"/>
      <c r="NWP115" s="28"/>
      <c r="NWQ115" s="52"/>
      <c r="NWR115" s="51"/>
      <c r="NWS115" s="51"/>
      <c r="NWT115" s="51"/>
      <c r="NWU115" s="47"/>
      <c r="NWV115" s="52"/>
      <c r="NWW115" s="52"/>
      <c r="NWX115" s="52"/>
      <c r="NWY115" s="28"/>
      <c r="NWZ115" s="28"/>
      <c r="NXA115" s="28"/>
      <c r="NXB115" s="52"/>
      <c r="NXC115" s="28"/>
      <c r="NXD115" s="28"/>
      <c r="NXE115" s="28"/>
      <c r="NXF115" s="28"/>
      <c r="NXG115" s="52"/>
      <c r="NXH115" s="51"/>
      <c r="NXI115" s="51"/>
      <c r="NXJ115" s="51"/>
      <c r="NXK115" s="47"/>
      <c r="NXL115" s="52"/>
      <c r="NXM115" s="52"/>
      <c r="NXN115" s="52"/>
      <c r="NXO115" s="28"/>
      <c r="NXP115" s="28"/>
      <c r="NXQ115" s="28"/>
      <c r="NXR115" s="52"/>
      <c r="NXS115" s="28"/>
      <c r="NXT115" s="28"/>
      <c r="NXU115" s="28"/>
      <c r="NXV115" s="28"/>
      <c r="NXW115" s="52"/>
      <c r="NXX115" s="51"/>
      <c r="NXY115" s="51"/>
      <c r="NXZ115" s="51"/>
      <c r="NYA115" s="47"/>
      <c r="NYB115" s="52"/>
      <c r="NYC115" s="52"/>
      <c r="NYD115" s="52"/>
      <c r="NYE115" s="28"/>
      <c r="NYF115" s="28"/>
      <c r="NYG115" s="28"/>
      <c r="NYH115" s="52"/>
      <c r="NYI115" s="28"/>
      <c r="NYJ115" s="28"/>
      <c r="NYK115" s="28"/>
      <c r="NYL115" s="28"/>
      <c r="NYM115" s="52"/>
      <c r="NYN115" s="51"/>
      <c r="NYO115" s="51"/>
      <c r="NYP115" s="51"/>
      <c r="NYQ115" s="47"/>
      <c r="NYR115" s="52"/>
      <c r="NYS115" s="52"/>
      <c r="NYT115" s="52"/>
      <c r="NYU115" s="28"/>
      <c r="NYV115" s="28"/>
      <c r="NYW115" s="28"/>
      <c r="NYX115" s="52"/>
      <c r="NYY115" s="28"/>
      <c r="NYZ115" s="28"/>
      <c r="NZA115" s="28"/>
      <c r="NZB115" s="28"/>
      <c r="NZC115" s="52"/>
      <c r="NZD115" s="51"/>
      <c r="NZE115" s="51"/>
      <c r="NZF115" s="51"/>
      <c r="NZG115" s="47"/>
      <c r="NZH115" s="52"/>
      <c r="NZI115" s="52"/>
      <c r="NZJ115" s="52"/>
      <c r="NZK115" s="28"/>
      <c r="NZL115" s="28"/>
      <c r="NZM115" s="28"/>
      <c r="NZN115" s="52"/>
      <c r="NZO115" s="28"/>
      <c r="NZP115" s="28"/>
      <c r="NZQ115" s="28"/>
      <c r="NZR115" s="28"/>
      <c r="NZS115" s="52"/>
      <c r="NZT115" s="51"/>
      <c r="NZU115" s="51"/>
      <c r="NZV115" s="51"/>
      <c r="NZW115" s="47"/>
      <c r="NZX115" s="52"/>
      <c r="NZY115" s="52"/>
      <c r="NZZ115" s="52"/>
      <c r="OAA115" s="28"/>
      <c r="OAB115" s="28"/>
      <c r="OAC115" s="28"/>
      <c r="OAD115" s="52"/>
      <c r="OAE115" s="28"/>
      <c r="OAF115" s="28"/>
      <c r="OAG115" s="28"/>
      <c r="OAH115" s="28"/>
      <c r="OAI115" s="52"/>
      <c r="OAJ115" s="51"/>
      <c r="OAK115" s="51"/>
      <c r="OAL115" s="51"/>
      <c r="OAM115" s="47"/>
      <c r="OAN115" s="52"/>
      <c r="OAO115" s="52"/>
      <c r="OAP115" s="52"/>
      <c r="OAQ115" s="28"/>
      <c r="OAR115" s="28"/>
      <c r="OAS115" s="28"/>
      <c r="OAT115" s="52"/>
      <c r="OAU115" s="28"/>
      <c r="OAV115" s="28"/>
      <c r="OAW115" s="28"/>
      <c r="OAX115" s="28"/>
      <c r="OAY115" s="52"/>
      <c r="OAZ115" s="51"/>
      <c r="OBA115" s="51"/>
      <c r="OBB115" s="51"/>
      <c r="OBC115" s="47"/>
      <c r="OBD115" s="52"/>
      <c r="OBE115" s="52"/>
      <c r="OBF115" s="52"/>
      <c r="OBG115" s="28"/>
      <c r="OBH115" s="28"/>
      <c r="OBI115" s="28"/>
      <c r="OBJ115" s="52"/>
      <c r="OBK115" s="28"/>
      <c r="OBL115" s="28"/>
      <c r="OBM115" s="28"/>
      <c r="OBN115" s="28"/>
      <c r="OBO115" s="52"/>
      <c r="OBP115" s="51"/>
      <c r="OBQ115" s="51"/>
      <c r="OBR115" s="51"/>
      <c r="OBS115" s="47"/>
      <c r="OBT115" s="52"/>
      <c r="OBU115" s="52"/>
      <c r="OBV115" s="52"/>
      <c r="OBW115" s="28"/>
      <c r="OBX115" s="28"/>
      <c r="OBY115" s="28"/>
      <c r="OBZ115" s="52"/>
      <c r="OCA115" s="28"/>
      <c r="OCB115" s="28"/>
      <c r="OCC115" s="28"/>
      <c r="OCD115" s="28"/>
      <c r="OCE115" s="52"/>
      <c r="OCF115" s="51"/>
      <c r="OCG115" s="51"/>
      <c r="OCH115" s="51"/>
      <c r="OCI115" s="47"/>
      <c r="OCJ115" s="52"/>
      <c r="OCK115" s="52"/>
      <c r="OCL115" s="52"/>
      <c r="OCM115" s="28"/>
      <c r="OCN115" s="28"/>
      <c r="OCO115" s="28"/>
      <c r="OCP115" s="52"/>
      <c r="OCQ115" s="28"/>
      <c r="OCR115" s="28"/>
      <c r="OCS115" s="28"/>
      <c r="OCT115" s="28"/>
      <c r="OCU115" s="52"/>
      <c r="OCV115" s="51"/>
      <c r="OCW115" s="51"/>
      <c r="OCX115" s="51"/>
      <c r="OCY115" s="47"/>
      <c r="OCZ115" s="52"/>
      <c r="ODA115" s="52"/>
      <c r="ODB115" s="52"/>
      <c r="ODC115" s="28"/>
      <c r="ODD115" s="28"/>
      <c r="ODE115" s="28"/>
      <c r="ODF115" s="52"/>
      <c r="ODG115" s="28"/>
      <c r="ODH115" s="28"/>
      <c r="ODI115" s="28"/>
      <c r="ODJ115" s="28"/>
      <c r="ODK115" s="52"/>
      <c r="ODL115" s="51"/>
      <c r="ODM115" s="51"/>
      <c r="ODN115" s="51"/>
      <c r="ODO115" s="47"/>
      <c r="ODP115" s="52"/>
      <c r="ODQ115" s="52"/>
      <c r="ODR115" s="52"/>
      <c r="ODS115" s="28"/>
      <c r="ODT115" s="28"/>
      <c r="ODU115" s="28"/>
      <c r="ODV115" s="52"/>
      <c r="ODW115" s="28"/>
      <c r="ODX115" s="28"/>
      <c r="ODY115" s="28"/>
      <c r="ODZ115" s="28"/>
      <c r="OEA115" s="52"/>
      <c r="OEB115" s="51"/>
      <c r="OEC115" s="51"/>
      <c r="OED115" s="51"/>
      <c r="OEE115" s="47"/>
      <c r="OEF115" s="52"/>
      <c r="OEG115" s="52"/>
      <c r="OEH115" s="52"/>
      <c r="OEI115" s="28"/>
      <c r="OEJ115" s="28"/>
      <c r="OEK115" s="28"/>
      <c r="OEL115" s="52"/>
      <c r="OEM115" s="28"/>
      <c r="OEN115" s="28"/>
      <c r="OEO115" s="28"/>
      <c r="OEP115" s="28"/>
      <c r="OEQ115" s="52"/>
      <c r="OER115" s="51"/>
      <c r="OES115" s="51"/>
      <c r="OET115" s="51"/>
      <c r="OEU115" s="47"/>
      <c r="OEV115" s="52"/>
      <c r="OEW115" s="52"/>
      <c r="OEX115" s="52"/>
      <c r="OEY115" s="28"/>
      <c r="OEZ115" s="28"/>
      <c r="OFA115" s="28"/>
      <c r="OFB115" s="52"/>
      <c r="OFC115" s="28"/>
      <c r="OFD115" s="28"/>
      <c r="OFE115" s="28"/>
      <c r="OFF115" s="28"/>
      <c r="OFG115" s="52"/>
      <c r="OFH115" s="51"/>
      <c r="OFI115" s="51"/>
      <c r="OFJ115" s="51"/>
      <c r="OFK115" s="47"/>
      <c r="OFL115" s="52"/>
      <c r="OFM115" s="52"/>
      <c r="OFN115" s="52"/>
      <c r="OFO115" s="28"/>
      <c r="OFP115" s="28"/>
      <c r="OFQ115" s="28"/>
      <c r="OFR115" s="52"/>
      <c r="OFS115" s="28"/>
      <c r="OFT115" s="28"/>
      <c r="OFU115" s="28"/>
      <c r="OFV115" s="28"/>
      <c r="OFW115" s="52"/>
      <c r="OFX115" s="51"/>
      <c r="OFY115" s="51"/>
      <c r="OFZ115" s="51"/>
      <c r="OGA115" s="47"/>
      <c r="OGB115" s="52"/>
      <c r="OGC115" s="52"/>
      <c r="OGD115" s="52"/>
      <c r="OGE115" s="28"/>
      <c r="OGF115" s="28"/>
      <c r="OGG115" s="28"/>
      <c r="OGH115" s="52"/>
      <c r="OGI115" s="28"/>
      <c r="OGJ115" s="28"/>
      <c r="OGK115" s="28"/>
      <c r="OGL115" s="28"/>
      <c r="OGM115" s="52"/>
      <c r="OGN115" s="51"/>
      <c r="OGO115" s="51"/>
      <c r="OGP115" s="51"/>
      <c r="OGQ115" s="47"/>
      <c r="OGR115" s="52"/>
      <c r="OGS115" s="52"/>
      <c r="OGT115" s="52"/>
      <c r="OGU115" s="28"/>
      <c r="OGV115" s="28"/>
      <c r="OGW115" s="28"/>
      <c r="OGX115" s="52"/>
      <c r="OGY115" s="28"/>
      <c r="OGZ115" s="28"/>
      <c r="OHA115" s="28"/>
      <c r="OHB115" s="28"/>
      <c r="OHC115" s="52"/>
      <c r="OHD115" s="51"/>
      <c r="OHE115" s="51"/>
      <c r="OHF115" s="51"/>
      <c r="OHG115" s="47"/>
      <c r="OHH115" s="52"/>
      <c r="OHI115" s="52"/>
      <c r="OHJ115" s="52"/>
      <c r="OHK115" s="28"/>
      <c r="OHL115" s="28"/>
      <c r="OHM115" s="28"/>
      <c r="OHN115" s="52"/>
      <c r="OHO115" s="28"/>
      <c r="OHP115" s="28"/>
      <c r="OHQ115" s="28"/>
      <c r="OHR115" s="28"/>
      <c r="OHS115" s="52"/>
      <c r="OHT115" s="51"/>
      <c r="OHU115" s="51"/>
      <c r="OHV115" s="51"/>
      <c r="OHW115" s="47"/>
      <c r="OHX115" s="52"/>
      <c r="OHY115" s="52"/>
      <c r="OHZ115" s="52"/>
      <c r="OIA115" s="28"/>
      <c r="OIB115" s="28"/>
      <c r="OIC115" s="28"/>
      <c r="OID115" s="52"/>
      <c r="OIE115" s="28"/>
      <c r="OIF115" s="28"/>
      <c r="OIG115" s="28"/>
      <c r="OIH115" s="28"/>
      <c r="OII115" s="52"/>
      <c r="OIJ115" s="51"/>
      <c r="OIK115" s="51"/>
      <c r="OIL115" s="51"/>
      <c r="OIM115" s="47"/>
      <c r="OIN115" s="52"/>
      <c r="OIO115" s="52"/>
      <c r="OIP115" s="52"/>
      <c r="OIQ115" s="28"/>
      <c r="OIR115" s="28"/>
      <c r="OIS115" s="28"/>
      <c r="OIT115" s="52"/>
      <c r="OIU115" s="28"/>
      <c r="OIV115" s="28"/>
      <c r="OIW115" s="28"/>
      <c r="OIX115" s="28"/>
      <c r="OIY115" s="52"/>
      <c r="OIZ115" s="51"/>
      <c r="OJA115" s="51"/>
      <c r="OJB115" s="51"/>
      <c r="OJC115" s="47"/>
      <c r="OJD115" s="52"/>
      <c r="OJE115" s="52"/>
      <c r="OJF115" s="52"/>
      <c r="OJG115" s="28"/>
      <c r="OJH115" s="28"/>
      <c r="OJI115" s="28"/>
      <c r="OJJ115" s="52"/>
      <c r="OJK115" s="28"/>
      <c r="OJL115" s="28"/>
      <c r="OJM115" s="28"/>
      <c r="OJN115" s="28"/>
      <c r="OJO115" s="52"/>
      <c r="OJP115" s="51"/>
      <c r="OJQ115" s="51"/>
      <c r="OJR115" s="51"/>
      <c r="OJS115" s="47"/>
      <c r="OJT115" s="52"/>
      <c r="OJU115" s="52"/>
      <c r="OJV115" s="52"/>
      <c r="OJW115" s="28"/>
      <c r="OJX115" s="28"/>
      <c r="OJY115" s="28"/>
      <c r="OJZ115" s="52"/>
      <c r="OKA115" s="28"/>
      <c r="OKB115" s="28"/>
      <c r="OKC115" s="28"/>
      <c r="OKD115" s="28"/>
      <c r="OKE115" s="52"/>
      <c r="OKF115" s="51"/>
      <c r="OKG115" s="51"/>
      <c r="OKH115" s="51"/>
      <c r="OKI115" s="47"/>
      <c r="OKJ115" s="52"/>
      <c r="OKK115" s="52"/>
      <c r="OKL115" s="52"/>
      <c r="OKM115" s="28"/>
      <c r="OKN115" s="28"/>
      <c r="OKO115" s="28"/>
      <c r="OKP115" s="52"/>
      <c r="OKQ115" s="28"/>
      <c r="OKR115" s="28"/>
      <c r="OKS115" s="28"/>
      <c r="OKT115" s="28"/>
      <c r="OKU115" s="52"/>
      <c r="OKV115" s="51"/>
      <c r="OKW115" s="51"/>
      <c r="OKX115" s="51"/>
      <c r="OKY115" s="47"/>
      <c r="OKZ115" s="52"/>
      <c r="OLA115" s="52"/>
      <c r="OLB115" s="52"/>
      <c r="OLC115" s="28"/>
      <c r="OLD115" s="28"/>
      <c r="OLE115" s="28"/>
      <c r="OLF115" s="52"/>
      <c r="OLG115" s="28"/>
      <c r="OLH115" s="28"/>
      <c r="OLI115" s="28"/>
      <c r="OLJ115" s="28"/>
      <c r="OLK115" s="52"/>
      <c r="OLL115" s="51"/>
      <c r="OLM115" s="51"/>
      <c r="OLN115" s="51"/>
      <c r="OLO115" s="47"/>
      <c r="OLP115" s="52"/>
      <c r="OLQ115" s="52"/>
      <c r="OLR115" s="52"/>
      <c r="OLS115" s="28"/>
      <c r="OLT115" s="28"/>
      <c r="OLU115" s="28"/>
      <c r="OLV115" s="52"/>
      <c r="OLW115" s="28"/>
      <c r="OLX115" s="28"/>
      <c r="OLY115" s="28"/>
      <c r="OLZ115" s="28"/>
      <c r="OMA115" s="52"/>
      <c r="OMB115" s="51"/>
      <c r="OMC115" s="51"/>
      <c r="OMD115" s="51"/>
      <c r="OME115" s="47"/>
      <c r="OMF115" s="52"/>
      <c r="OMG115" s="52"/>
      <c r="OMH115" s="52"/>
      <c r="OMI115" s="28"/>
      <c r="OMJ115" s="28"/>
      <c r="OMK115" s="28"/>
      <c r="OML115" s="52"/>
      <c r="OMM115" s="28"/>
      <c r="OMN115" s="28"/>
      <c r="OMO115" s="28"/>
      <c r="OMP115" s="28"/>
      <c r="OMQ115" s="52"/>
      <c r="OMR115" s="51"/>
      <c r="OMS115" s="51"/>
      <c r="OMT115" s="51"/>
      <c r="OMU115" s="47"/>
      <c r="OMV115" s="52"/>
      <c r="OMW115" s="52"/>
      <c r="OMX115" s="52"/>
      <c r="OMY115" s="28"/>
      <c r="OMZ115" s="28"/>
      <c r="ONA115" s="28"/>
      <c r="ONB115" s="52"/>
      <c r="ONC115" s="28"/>
      <c r="OND115" s="28"/>
      <c r="ONE115" s="28"/>
      <c r="ONF115" s="28"/>
      <c r="ONG115" s="52"/>
      <c r="ONH115" s="51"/>
      <c r="ONI115" s="51"/>
      <c r="ONJ115" s="51"/>
      <c r="ONK115" s="47"/>
      <c r="ONL115" s="52"/>
      <c r="ONM115" s="52"/>
      <c r="ONN115" s="52"/>
      <c r="ONO115" s="28"/>
      <c r="ONP115" s="28"/>
      <c r="ONQ115" s="28"/>
      <c r="ONR115" s="52"/>
      <c r="ONS115" s="28"/>
      <c r="ONT115" s="28"/>
      <c r="ONU115" s="28"/>
      <c r="ONV115" s="28"/>
      <c r="ONW115" s="52"/>
      <c r="ONX115" s="51"/>
      <c r="ONY115" s="51"/>
      <c r="ONZ115" s="51"/>
      <c r="OOA115" s="47"/>
      <c r="OOB115" s="52"/>
      <c r="OOC115" s="52"/>
      <c r="OOD115" s="52"/>
      <c r="OOE115" s="28"/>
      <c r="OOF115" s="28"/>
      <c r="OOG115" s="28"/>
      <c r="OOH115" s="52"/>
      <c r="OOI115" s="28"/>
      <c r="OOJ115" s="28"/>
      <c r="OOK115" s="28"/>
      <c r="OOL115" s="28"/>
      <c r="OOM115" s="52"/>
      <c r="OON115" s="51"/>
      <c r="OOO115" s="51"/>
      <c r="OOP115" s="51"/>
      <c r="OOQ115" s="47"/>
      <c r="OOR115" s="52"/>
      <c r="OOS115" s="52"/>
      <c r="OOT115" s="52"/>
      <c r="OOU115" s="28"/>
      <c r="OOV115" s="28"/>
      <c r="OOW115" s="28"/>
      <c r="OOX115" s="52"/>
      <c r="OOY115" s="28"/>
      <c r="OOZ115" s="28"/>
      <c r="OPA115" s="28"/>
      <c r="OPB115" s="28"/>
      <c r="OPC115" s="52"/>
      <c r="OPD115" s="51"/>
      <c r="OPE115" s="51"/>
      <c r="OPF115" s="51"/>
      <c r="OPG115" s="47"/>
      <c r="OPH115" s="52"/>
      <c r="OPI115" s="52"/>
      <c r="OPJ115" s="52"/>
      <c r="OPK115" s="28"/>
      <c r="OPL115" s="28"/>
      <c r="OPM115" s="28"/>
      <c r="OPN115" s="52"/>
      <c r="OPO115" s="28"/>
      <c r="OPP115" s="28"/>
      <c r="OPQ115" s="28"/>
      <c r="OPR115" s="28"/>
      <c r="OPS115" s="52"/>
      <c r="OPT115" s="51"/>
      <c r="OPU115" s="51"/>
      <c r="OPV115" s="51"/>
      <c r="OPW115" s="47"/>
      <c r="OPX115" s="52"/>
      <c r="OPY115" s="52"/>
      <c r="OPZ115" s="52"/>
      <c r="OQA115" s="28"/>
      <c r="OQB115" s="28"/>
      <c r="OQC115" s="28"/>
      <c r="OQD115" s="52"/>
      <c r="OQE115" s="28"/>
      <c r="OQF115" s="28"/>
      <c r="OQG115" s="28"/>
      <c r="OQH115" s="28"/>
      <c r="OQI115" s="52"/>
      <c r="OQJ115" s="51"/>
      <c r="OQK115" s="51"/>
      <c r="OQL115" s="51"/>
      <c r="OQM115" s="47"/>
      <c r="OQN115" s="52"/>
      <c r="OQO115" s="52"/>
      <c r="OQP115" s="52"/>
      <c r="OQQ115" s="28"/>
      <c r="OQR115" s="28"/>
      <c r="OQS115" s="28"/>
      <c r="OQT115" s="52"/>
      <c r="OQU115" s="28"/>
      <c r="OQV115" s="28"/>
      <c r="OQW115" s="28"/>
      <c r="OQX115" s="28"/>
      <c r="OQY115" s="52"/>
      <c r="OQZ115" s="51"/>
      <c r="ORA115" s="51"/>
      <c r="ORB115" s="51"/>
      <c r="ORC115" s="47"/>
      <c r="ORD115" s="52"/>
      <c r="ORE115" s="52"/>
      <c r="ORF115" s="52"/>
      <c r="ORG115" s="28"/>
      <c r="ORH115" s="28"/>
      <c r="ORI115" s="28"/>
      <c r="ORJ115" s="52"/>
      <c r="ORK115" s="28"/>
      <c r="ORL115" s="28"/>
      <c r="ORM115" s="28"/>
      <c r="ORN115" s="28"/>
      <c r="ORO115" s="52"/>
      <c r="ORP115" s="51"/>
      <c r="ORQ115" s="51"/>
      <c r="ORR115" s="51"/>
      <c r="ORS115" s="47"/>
      <c r="ORT115" s="52"/>
      <c r="ORU115" s="52"/>
      <c r="ORV115" s="52"/>
      <c r="ORW115" s="28"/>
      <c r="ORX115" s="28"/>
      <c r="ORY115" s="28"/>
      <c r="ORZ115" s="52"/>
      <c r="OSA115" s="28"/>
      <c r="OSB115" s="28"/>
      <c r="OSC115" s="28"/>
      <c r="OSD115" s="28"/>
      <c r="OSE115" s="52"/>
      <c r="OSF115" s="51"/>
      <c r="OSG115" s="51"/>
      <c r="OSH115" s="51"/>
      <c r="OSI115" s="47"/>
      <c r="OSJ115" s="52"/>
      <c r="OSK115" s="52"/>
      <c r="OSL115" s="52"/>
      <c r="OSM115" s="28"/>
      <c r="OSN115" s="28"/>
      <c r="OSO115" s="28"/>
      <c r="OSP115" s="52"/>
      <c r="OSQ115" s="28"/>
      <c r="OSR115" s="28"/>
      <c r="OSS115" s="28"/>
      <c r="OST115" s="28"/>
      <c r="OSU115" s="52"/>
      <c r="OSV115" s="51"/>
      <c r="OSW115" s="51"/>
      <c r="OSX115" s="51"/>
      <c r="OSY115" s="47"/>
      <c r="OSZ115" s="52"/>
      <c r="OTA115" s="52"/>
      <c r="OTB115" s="52"/>
      <c r="OTC115" s="28"/>
      <c r="OTD115" s="28"/>
      <c r="OTE115" s="28"/>
      <c r="OTF115" s="52"/>
      <c r="OTG115" s="28"/>
      <c r="OTH115" s="28"/>
      <c r="OTI115" s="28"/>
      <c r="OTJ115" s="28"/>
      <c r="OTK115" s="52"/>
      <c r="OTL115" s="51"/>
      <c r="OTM115" s="51"/>
      <c r="OTN115" s="51"/>
      <c r="OTO115" s="47"/>
      <c r="OTP115" s="52"/>
      <c r="OTQ115" s="52"/>
      <c r="OTR115" s="52"/>
      <c r="OTS115" s="28"/>
      <c r="OTT115" s="28"/>
      <c r="OTU115" s="28"/>
      <c r="OTV115" s="52"/>
      <c r="OTW115" s="28"/>
      <c r="OTX115" s="28"/>
      <c r="OTY115" s="28"/>
      <c r="OTZ115" s="28"/>
      <c r="OUA115" s="52"/>
      <c r="OUB115" s="51"/>
      <c r="OUC115" s="51"/>
      <c r="OUD115" s="51"/>
      <c r="OUE115" s="47"/>
      <c r="OUF115" s="52"/>
      <c r="OUG115" s="52"/>
      <c r="OUH115" s="52"/>
      <c r="OUI115" s="28"/>
      <c r="OUJ115" s="28"/>
      <c r="OUK115" s="28"/>
      <c r="OUL115" s="52"/>
      <c r="OUM115" s="28"/>
      <c r="OUN115" s="28"/>
      <c r="OUO115" s="28"/>
      <c r="OUP115" s="28"/>
      <c r="OUQ115" s="52"/>
      <c r="OUR115" s="51"/>
      <c r="OUS115" s="51"/>
      <c r="OUT115" s="51"/>
      <c r="OUU115" s="47"/>
      <c r="OUV115" s="52"/>
      <c r="OUW115" s="52"/>
      <c r="OUX115" s="52"/>
      <c r="OUY115" s="28"/>
      <c r="OUZ115" s="28"/>
      <c r="OVA115" s="28"/>
      <c r="OVB115" s="52"/>
      <c r="OVC115" s="28"/>
      <c r="OVD115" s="28"/>
      <c r="OVE115" s="28"/>
      <c r="OVF115" s="28"/>
      <c r="OVG115" s="52"/>
      <c r="OVH115" s="51"/>
      <c r="OVI115" s="51"/>
      <c r="OVJ115" s="51"/>
      <c r="OVK115" s="47"/>
      <c r="OVL115" s="52"/>
      <c r="OVM115" s="52"/>
      <c r="OVN115" s="52"/>
      <c r="OVO115" s="28"/>
      <c r="OVP115" s="28"/>
      <c r="OVQ115" s="28"/>
      <c r="OVR115" s="52"/>
      <c r="OVS115" s="28"/>
      <c r="OVT115" s="28"/>
      <c r="OVU115" s="28"/>
      <c r="OVV115" s="28"/>
      <c r="OVW115" s="52"/>
      <c r="OVX115" s="51"/>
      <c r="OVY115" s="51"/>
      <c r="OVZ115" s="51"/>
      <c r="OWA115" s="47"/>
      <c r="OWB115" s="52"/>
      <c r="OWC115" s="52"/>
      <c r="OWD115" s="52"/>
      <c r="OWE115" s="28"/>
      <c r="OWF115" s="28"/>
      <c r="OWG115" s="28"/>
      <c r="OWH115" s="52"/>
      <c r="OWI115" s="28"/>
      <c r="OWJ115" s="28"/>
      <c r="OWK115" s="28"/>
      <c r="OWL115" s="28"/>
      <c r="OWM115" s="52"/>
      <c r="OWN115" s="51"/>
      <c r="OWO115" s="51"/>
      <c r="OWP115" s="51"/>
      <c r="OWQ115" s="47"/>
      <c r="OWR115" s="52"/>
      <c r="OWS115" s="52"/>
      <c r="OWT115" s="52"/>
      <c r="OWU115" s="28"/>
      <c r="OWV115" s="28"/>
      <c r="OWW115" s="28"/>
      <c r="OWX115" s="52"/>
      <c r="OWY115" s="28"/>
      <c r="OWZ115" s="28"/>
      <c r="OXA115" s="28"/>
      <c r="OXB115" s="28"/>
      <c r="OXC115" s="52"/>
      <c r="OXD115" s="51"/>
      <c r="OXE115" s="51"/>
      <c r="OXF115" s="51"/>
      <c r="OXG115" s="47"/>
      <c r="OXH115" s="52"/>
      <c r="OXI115" s="52"/>
      <c r="OXJ115" s="52"/>
      <c r="OXK115" s="28"/>
      <c r="OXL115" s="28"/>
      <c r="OXM115" s="28"/>
      <c r="OXN115" s="52"/>
      <c r="OXO115" s="28"/>
      <c r="OXP115" s="28"/>
      <c r="OXQ115" s="28"/>
      <c r="OXR115" s="28"/>
      <c r="OXS115" s="52"/>
      <c r="OXT115" s="51"/>
      <c r="OXU115" s="51"/>
      <c r="OXV115" s="51"/>
      <c r="OXW115" s="47"/>
      <c r="OXX115" s="52"/>
      <c r="OXY115" s="52"/>
      <c r="OXZ115" s="52"/>
      <c r="OYA115" s="28"/>
      <c r="OYB115" s="28"/>
      <c r="OYC115" s="28"/>
      <c r="OYD115" s="52"/>
      <c r="OYE115" s="28"/>
      <c r="OYF115" s="28"/>
      <c r="OYG115" s="28"/>
      <c r="OYH115" s="28"/>
      <c r="OYI115" s="52"/>
      <c r="OYJ115" s="51"/>
      <c r="OYK115" s="51"/>
      <c r="OYL115" s="51"/>
      <c r="OYM115" s="47"/>
      <c r="OYN115" s="52"/>
      <c r="OYO115" s="52"/>
      <c r="OYP115" s="52"/>
      <c r="OYQ115" s="28"/>
      <c r="OYR115" s="28"/>
      <c r="OYS115" s="28"/>
      <c r="OYT115" s="52"/>
      <c r="OYU115" s="28"/>
      <c r="OYV115" s="28"/>
      <c r="OYW115" s="28"/>
      <c r="OYX115" s="28"/>
      <c r="OYY115" s="52"/>
      <c r="OYZ115" s="51"/>
      <c r="OZA115" s="51"/>
      <c r="OZB115" s="51"/>
      <c r="OZC115" s="47"/>
      <c r="OZD115" s="52"/>
      <c r="OZE115" s="52"/>
      <c r="OZF115" s="52"/>
      <c r="OZG115" s="28"/>
      <c r="OZH115" s="28"/>
      <c r="OZI115" s="28"/>
      <c r="OZJ115" s="52"/>
      <c r="OZK115" s="28"/>
      <c r="OZL115" s="28"/>
      <c r="OZM115" s="28"/>
      <c r="OZN115" s="28"/>
      <c r="OZO115" s="52"/>
      <c r="OZP115" s="51"/>
      <c r="OZQ115" s="51"/>
      <c r="OZR115" s="51"/>
      <c r="OZS115" s="47"/>
      <c r="OZT115" s="52"/>
      <c r="OZU115" s="52"/>
      <c r="OZV115" s="52"/>
      <c r="OZW115" s="28"/>
      <c r="OZX115" s="28"/>
      <c r="OZY115" s="28"/>
      <c r="OZZ115" s="52"/>
      <c r="PAA115" s="28"/>
      <c r="PAB115" s="28"/>
      <c r="PAC115" s="28"/>
      <c r="PAD115" s="28"/>
      <c r="PAE115" s="52"/>
      <c r="PAF115" s="51"/>
      <c r="PAG115" s="51"/>
      <c r="PAH115" s="51"/>
      <c r="PAI115" s="47"/>
      <c r="PAJ115" s="52"/>
      <c r="PAK115" s="52"/>
      <c r="PAL115" s="52"/>
      <c r="PAM115" s="28"/>
      <c r="PAN115" s="28"/>
      <c r="PAO115" s="28"/>
      <c r="PAP115" s="52"/>
      <c r="PAQ115" s="28"/>
      <c r="PAR115" s="28"/>
      <c r="PAS115" s="28"/>
      <c r="PAT115" s="28"/>
      <c r="PAU115" s="52"/>
      <c r="PAV115" s="51"/>
      <c r="PAW115" s="51"/>
      <c r="PAX115" s="51"/>
      <c r="PAY115" s="47"/>
      <c r="PAZ115" s="52"/>
      <c r="PBA115" s="52"/>
      <c r="PBB115" s="52"/>
      <c r="PBC115" s="28"/>
      <c r="PBD115" s="28"/>
      <c r="PBE115" s="28"/>
      <c r="PBF115" s="52"/>
      <c r="PBG115" s="28"/>
      <c r="PBH115" s="28"/>
      <c r="PBI115" s="28"/>
      <c r="PBJ115" s="28"/>
      <c r="PBK115" s="52"/>
      <c r="PBL115" s="51"/>
      <c r="PBM115" s="51"/>
      <c r="PBN115" s="51"/>
      <c r="PBO115" s="47"/>
      <c r="PBP115" s="52"/>
      <c r="PBQ115" s="52"/>
      <c r="PBR115" s="52"/>
      <c r="PBS115" s="28"/>
      <c r="PBT115" s="28"/>
      <c r="PBU115" s="28"/>
      <c r="PBV115" s="52"/>
      <c r="PBW115" s="28"/>
      <c r="PBX115" s="28"/>
      <c r="PBY115" s="28"/>
      <c r="PBZ115" s="28"/>
      <c r="PCA115" s="52"/>
      <c r="PCB115" s="51"/>
      <c r="PCC115" s="51"/>
      <c r="PCD115" s="51"/>
      <c r="PCE115" s="47"/>
      <c r="PCF115" s="52"/>
      <c r="PCG115" s="52"/>
      <c r="PCH115" s="52"/>
      <c r="PCI115" s="28"/>
      <c r="PCJ115" s="28"/>
      <c r="PCK115" s="28"/>
      <c r="PCL115" s="52"/>
      <c r="PCM115" s="28"/>
      <c r="PCN115" s="28"/>
      <c r="PCO115" s="28"/>
      <c r="PCP115" s="28"/>
      <c r="PCQ115" s="52"/>
      <c r="PCR115" s="51"/>
      <c r="PCS115" s="51"/>
      <c r="PCT115" s="51"/>
      <c r="PCU115" s="47"/>
      <c r="PCV115" s="52"/>
      <c r="PCW115" s="52"/>
      <c r="PCX115" s="52"/>
      <c r="PCY115" s="28"/>
      <c r="PCZ115" s="28"/>
      <c r="PDA115" s="28"/>
      <c r="PDB115" s="52"/>
      <c r="PDC115" s="28"/>
      <c r="PDD115" s="28"/>
      <c r="PDE115" s="28"/>
      <c r="PDF115" s="28"/>
      <c r="PDG115" s="52"/>
      <c r="PDH115" s="51"/>
      <c r="PDI115" s="51"/>
      <c r="PDJ115" s="51"/>
      <c r="PDK115" s="47"/>
      <c r="PDL115" s="52"/>
      <c r="PDM115" s="52"/>
      <c r="PDN115" s="52"/>
      <c r="PDO115" s="28"/>
      <c r="PDP115" s="28"/>
      <c r="PDQ115" s="28"/>
      <c r="PDR115" s="52"/>
      <c r="PDS115" s="28"/>
      <c r="PDT115" s="28"/>
      <c r="PDU115" s="28"/>
      <c r="PDV115" s="28"/>
      <c r="PDW115" s="52"/>
      <c r="PDX115" s="51"/>
      <c r="PDY115" s="51"/>
      <c r="PDZ115" s="51"/>
      <c r="PEA115" s="47"/>
      <c r="PEB115" s="52"/>
      <c r="PEC115" s="52"/>
      <c r="PED115" s="52"/>
      <c r="PEE115" s="28"/>
      <c r="PEF115" s="28"/>
      <c r="PEG115" s="28"/>
      <c r="PEH115" s="52"/>
      <c r="PEI115" s="28"/>
      <c r="PEJ115" s="28"/>
      <c r="PEK115" s="28"/>
      <c r="PEL115" s="28"/>
      <c r="PEM115" s="52"/>
      <c r="PEN115" s="51"/>
      <c r="PEO115" s="51"/>
      <c r="PEP115" s="51"/>
      <c r="PEQ115" s="47"/>
      <c r="PER115" s="52"/>
      <c r="PES115" s="52"/>
      <c r="PET115" s="52"/>
      <c r="PEU115" s="28"/>
      <c r="PEV115" s="28"/>
      <c r="PEW115" s="28"/>
      <c r="PEX115" s="52"/>
      <c r="PEY115" s="28"/>
      <c r="PEZ115" s="28"/>
      <c r="PFA115" s="28"/>
      <c r="PFB115" s="28"/>
      <c r="PFC115" s="52"/>
      <c r="PFD115" s="51"/>
      <c r="PFE115" s="51"/>
      <c r="PFF115" s="51"/>
      <c r="PFG115" s="47"/>
      <c r="PFH115" s="52"/>
      <c r="PFI115" s="52"/>
      <c r="PFJ115" s="52"/>
      <c r="PFK115" s="28"/>
      <c r="PFL115" s="28"/>
      <c r="PFM115" s="28"/>
      <c r="PFN115" s="52"/>
      <c r="PFO115" s="28"/>
      <c r="PFP115" s="28"/>
      <c r="PFQ115" s="28"/>
      <c r="PFR115" s="28"/>
      <c r="PFS115" s="52"/>
      <c r="PFT115" s="51"/>
      <c r="PFU115" s="51"/>
      <c r="PFV115" s="51"/>
      <c r="PFW115" s="47"/>
      <c r="PFX115" s="52"/>
      <c r="PFY115" s="52"/>
      <c r="PFZ115" s="52"/>
      <c r="PGA115" s="28"/>
      <c r="PGB115" s="28"/>
      <c r="PGC115" s="28"/>
      <c r="PGD115" s="52"/>
      <c r="PGE115" s="28"/>
      <c r="PGF115" s="28"/>
      <c r="PGG115" s="28"/>
      <c r="PGH115" s="28"/>
      <c r="PGI115" s="52"/>
      <c r="PGJ115" s="51"/>
      <c r="PGK115" s="51"/>
      <c r="PGL115" s="51"/>
      <c r="PGM115" s="47"/>
      <c r="PGN115" s="52"/>
      <c r="PGO115" s="52"/>
      <c r="PGP115" s="52"/>
      <c r="PGQ115" s="28"/>
      <c r="PGR115" s="28"/>
      <c r="PGS115" s="28"/>
      <c r="PGT115" s="52"/>
      <c r="PGU115" s="28"/>
      <c r="PGV115" s="28"/>
      <c r="PGW115" s="28"/>
      <c r="PGX115" s="28"/>
      <c r="PGY115" s="52"/>
      <c r="PGZ115" s="51"/>
      <c r="PHA115" s="51"/>
      <c r="PHB115" s="51"/>
      <c r="PHC115" s="47"/>
      <c r="PHD115" s="52"/>
      <c r="PHE115" s="52"/>
      <c r="PHF115" s="52"/>
      <c r="PHG115" s="28"/>
      <c r="PHH115" s="28"/>
      <c r="PHI115" s="28"/>
      <c r="PHJ115" s="52"/>
      <c r="PHK115" s="28"/>
      <c r="PHL115" s="28"/>
      <c r="PHM115" s="28"/>
      <c r="PHN115" s="28"/>
      <c r="PHO115" s="52"/>
      <c r="PHP115" s="51"/>
      <c r="PHQ115" s="51"/>
      <c r="PHR115" s="51"/>
      <c r="PHS115" s="47"/>
      <c r="PHT115" s="52"/>
      <c r="PHU115" s="52"/>
      <c r="PHV115" s="52"/>
      <c r="PHW115" s="28"/>
      <c r="PHX115" s="28"/>
      <c r="PHY115" s="28"/>
      <c r="PHZ115" s="52"/>
      <c r="PIA115" s="28"/>
      <c r="PIB115" s="28"/>
      <c r="PIC115" s="28"/>
      <c r="PID115" s="28"/>
      <c r="PIE115" s="52"/>
      <c r="PIF115" s="51"/>
      <c r="PIG115" s="51"/>
      <c r="PIH115" s="51"/>
      <c r="PII115" s="47"/>
      <c r="PIJ115" s="52"/>
      <c r="PIK115" s="52"/>
      <c r="PIL115" s="52"/>
      <c r="PIM115" s="28"/>
      <c r="PIN115" s="28"/>
      <c r="PIO115" s="28"/>
      <c r="PIP115" s="52"/>
      <c r="PIQ115" s="28"/>
      <c r="PIR115" s="28"/>
      <c r="PIS115" s="28"/>
      <c r="PIT115" s="28"/>
      <c r="PIU115" s="52"/>
      <c r="PIV115" s="51"/>
      <c r="PIW115" s="51"/>
      <c r="PIX115" s="51"/>
      <c r="PIY115" s="47"/>
      <c r="PIZ115" s="52"/>
      <c r="PJA115" s="52"/>
      <c r="PJB115" s="52"/>
      <c r="PJC115" s="28"/>
      <c r="PJD115" s="28"/>
      <c r="PJE115" s="28"/>
      <c r="PJF115" s="52"/>
      <c r="PJG115" s="28"/>
      <c r="PJH115" s="28"/>
      <c r="PJI115" s="28"/>
      <c r="PJJ115" s="28"/>
      <c r="PJK115" s="52"/>
      <c r="PJL115" s="51"/>
      <c r="PJM115" s="51"/>
      <c r="PJN115" s="51"/>
      <c r="PJO115" s="47"/>
      <c r="PJP115" s="52"/>
      <c r="PJQ115" s="52"/>
      <c r="PJR115" s="52"/>
      <c r="PJS115" s="28"/>
      <c r="PJT115" s="28"/>
      <c r="PJU115" s="28"/>
      <c r="PJV115" s="52"/>
      <c r="PJW115" s="28"/>
      <c r="PJX115" s="28"/>
      <c r="PJY115" s="28"/>
      <c r="PJZ115" s="28"/>
      <c r="PKA115" s="52"/>
      <c r="PKB115" s="51"/>
      <c r="PKC115" s="51"/>
      <c r="PKD115" s="51"/>
      <c r="PKE115" s="47"/>
      <c r="PKF115" s="52"/>
      <c r="PKG115" s="52"/>
      <c r="PKH115" s="52"/>
      <c r="PKI115" s="28"/>
      <c r="PKJ115" s="28"/>
      <c r="PKK115" s="28"/>
      <c r="PKL115" s="52"/>
      <c r="PKM115" s="28"/>
      <c r="PKN115" s="28"/>
      <c r="PKO115" s="28"/>
      <c r="PKP115" s="28"/>
      <c r="PKQ115" s="52"/>
      <c r="PKR115" s="51"/>
      <c r="PKS115" s="51"/>
      <c r="PKT115" s="51"/>
      <c r="PKU115" s="47"/>
      <c r="PKV115" s="52"/>
      <c r="PKW115" s="52"/>
      <c r="PKX115" s="52"/>
      <c r="PKY115" s="28"/>
      <c r="PKZ115" s="28"/>
      <c r="PLA115" s="28"/>
      <c r="PLB115" s="52"/>
      <c r="PLC115" s="28"/>
      <c r="PLD115" s="28"/>
      <c r="PLE115" s="28"/>
      <c r="PLF115" s="28"/>
      <c r="PLG115" s="52"/>
      <c r="PLH115" s="51"/>
      <c r="PLI115" s="51"/>
      <c r="PLJ115" s="51"/>
      <c r="PLK115" s="47"/>
      <c r="PLL115" s="52"/>
      <c r="PLM115" s="52"/>
      <c r="PLN115" s="52"/>
      <c r="PLO115" s="28"/>
      <c r="PLP115" s="28"/>
      <c r="PLQ115" s="28"/>
      <c r="PLR115" s="52"/>
      <c r="PLS115" s="28"/>
      <c r="PLT115" s="28"/>
      <c r="PLU115" s="28"/>
      <c r="PLV115" s="28"/>
      <c r="PLW115" s="52"/>
      <c r="PLX115" s="51"/>
      <c r="PLY115" s="51"/>
      <c r="PLZ115" s="51"/>
      <c r="PMA115" s="47"/>
      <c r="PMB115" s="52"/>
      <c r="PMC115" s="52"/>
      <c r="PMD115" s="52"/>
      <c r="PME115" s="28"/>
      <c r="PMF115" s="28"/>
      <c r="PMG115" s="28"/>
      <c r="PMH115" s="52"/>
      <c r="PMI115" s="28"/>
      <c r="PMJ115" s="28"/>
      <c r="PMK115" s="28"/>
      <c r="PML115" s="28"/>
      <c r="PMM115" s="52"/>
      <c r="PMN115" s="51"/>
      <c r="PMO115" s="51"/>
      <c r="PMP115" s="51"/>
      <c r="PMQ115" s="47"/>
      <c r="PMR115" s="52"/>
      <c r="PMS115" s="52"/>
      <c r="PMT115" s="52"/>
      <c r="PMU115" s="28"/>
      <c r="PMV115" s="28"/>
      <c r="PMW115" s="28"/>
      <c r="PMX115" s="52"/>
      <c r="PMY115" s="28"/>
      <c r="PMZ115" s="28"/>
      <c r="PNA115" s="28"/>
      <c r="PNB115" s="28"/>
      <c r="PNC115" s="52"/>
      <c r="PND115" s="51"/>
      <c r="PNE115" s="51"/>
      <c r="PNF115" s="51"/>
      <c r="PNG115" s="47"/>
      <c r="PNH115" s="52"/>
      <c r="PNI115" s="52"/>
      <c r="PNJ115" s="52"/>
      <c r="PNK115" s="28"/>
      <c r="PNL115" s="28"/>
      <c r="PNM115" s="28"/>
      <c r="PNN115" s="52"/>
      <c r="PNO115" s="28"/>
      <c r="PNP115" s="28"/>
      <c r="PNQ115" s="28"/>
      <c r="PNR115" s="28"/>
      <c r="PNS115" s="52"/>
      <c r="PNT115" s="51"/>
      <c r="PNU115" s="51"/>
      <c r="PNV115" s="51"/>
      <c r="PNW115" s="47"/>
      <c r="PNX115" s="52"/>
      <c r="PNY115" s="52"/>
      <c r="PNZ115" s="52"/>
      <c r="POA115" s="28"/>
      <c r="POB115" s="28"/>
      <c r="POC115" s="28"/>
      <c r="POD115" s="52"/>
      <c r="POE115" s="28"/>
      <c r="POF115" s="28"/>
      <c r="POG115" s="28"/>
      <c r="POH115" s="28"/>
      <c r="POI115" s="52"/>
      <c r="POJ115" s="51"/>
      <c r="POK115" s="51"/>
      <c r="POL115" s="51"/>
      <c r="POM115" s="47"/>
      <c r="PON115" s="52"/>
      <c r="POO115" s="52"/>
      <c r="POP115" s="52"/>
      <c r="POQ115" s="28"/>
      <c r="POR115" s="28"/>
      <c r="POS115" s="28"/>
      <c r="POT115" s="52"/>
      <c r="POU115" s="28"/>
      <c r="POV115" s="28"/>
      <c r="POW115" s="28"/>
      <c r="POX115" s="28"/>
      <c r="POY115" s="52"/>
      <c r="POZ115" s="51"/>
      <c r="PPA115" s="51"/>
      <c r="PPB115" s="51"/>
      <c r="PPC115" s="47"/>
      <c r="PPD115" s="52"/>
      <c r="PPE115" s="52"/>
      <c r="PPF115" s="52"/>
      <c r="PPG115" s="28"/>
      <c r="PPH115" s="28"/>
      <c r="PPI115" s="28"/>
      <c r="PPJ115" s="52"/>
      <c r="PPK115" s="28"/>
      <c r="PPL115" s="28"/>
      <c r="PPM115" s="28"/>
      <c r="PPN115" s="28"/>
      <c r="PPO115" s="52"/>
      <c r="PPP115" s="51"/>
      <c r="PPQ115" s="51"/>
      <c r="PPR115" s="51"/>
      <c r="PPS115" s="47"/>
      <c r="PPT115" s="52"/>
      <c r="PPU115" s="52"/>
      <c r="PPV115" s="52"/>
      <c r="PPW115" s="28"/>
      <c r="PPX115" s="28"/>
      <c r="PPY115" s="28"/>
      <c r="PPZ115" s="52"/>
      <c r="PQA115" s="28"/>
      <c r="PQB115" s="28"/>
      <c r="PQC115" s="28"/>
      <c r="PQD115" s="28"/>
      <c r="PQE115" s="52"/>
      <c r="PQF115" s="51"/>
      <c r="PQG115" s="51"/>
      <c r="PQH115" s="51"/>
      <c r="PQI115" s="47"/>
      <c r="PQJ115" s="52"/>
      <c r="PQK115" s="52"/>
      <c r="PQL115" s="52"/>
      <c r="PQM115" s="28"/>
      <c r="PQN115" s="28"/>
      <c r="PQO115" s="28"/>
      <c r="PQP115" s="52"/>
      <c r="PQQ115" s="28"/>
      <c r="PQR115" s="28"/>
      <c r="PQS115" s="28"/>
      <c r="PQT115" s="28"/>
      <c r="PQU115" s="52"/>
      <c r="PQV115" s="51"/>
      <c r="PQW115" s="51"/>
      <c r="PQX115" s="51"/>
      <c r="PQY115" s="47"/>
      <c r="PQZ115" s="52"/>
      <c r="PRA115" s="52"/>
      <c r="PRB115" s="52"/>
      <c r="PRC115" s="28"/>
      <c r="PRD115" s="28"/>
      <c r="PRE115" s="28"/>
      <c r="PRF115" s="52"/>
      <c r="PRG115" s="28"/>
      <c r="PRH115" s="28"/>
      <c r="PRI115" s="28"/>
      <c r="PRJ115" s="28"/>
      <c r="PRK115" s="52"/>
      <c r="PRL115" s="51"/>
      <c r="PRM115" s="51"/>
      <c r="PRN115" s="51"/>
      <c r="PRO115" s="47"/>
      <c r="PRP115" s="52"/>
      <c r="PRQ115" s="52"/>
      <c r="PRR115" s="52"/>
      <c r="PRS115" s="28"/>
      <c r="PRT115" s="28"/>
      <c r="PRU115" s="28"/>
      <c r="PRV115" s="52"/>
      <c r="PRW115" s="28"/>
      <c r="PRX115" s="28"/>
      <c r="PRY115" s="28"/>
      <c r="PRZ115" s="28"/>
      <c r="PSA115" s="52"/>
      <c r="PSB115" s="51"/>
      <c r="PSC115" s="51"/>
      <c r="PSD115" s="51"/>
      <c r="PSE115" s="47"/>
      <c r="PSF115" s="52"/>
      <c r="PSG115" s="52"/>
      <c r="PSH115" s="52"/>
      <c r="PSI115" s="28"/>
      <c r="PSJ115" s="28"/>
      <c r="PSK115" s="28"/>
      <c r="PSL115" s="52"/>
      <c r="PSM115" s="28"/>
      <c r="PSN115" s="28"/>
      <c r="PSO115" s="28"/>
      <c r="PSP115" s="28"/>
      <c r="PSQ115" s="52"/>
      <c r="PSR115" s="51"/>
      <c r="PSS115" s="51"/>
      <c r="PST115" s="51"/>
      <c r="PSU115" s="47"/>
      <c r="PSV115" s="52"/>
      <c r="PSW115" s="52"/>
      <c r="PSX115" s="52"/>
      <c r="PSY115" s="28"/>
      <c r="PSZ115" s="28"/>
      <c r="PTA115" s="28"/>
      <c r="PTB115" s="52"/>
      <c r="PTC115" s="28"/>
      <c r="PTD115" s="28"/>
      <c r="PTE115" s="28"/>
      <c r="PTF115" s="28"/>
      <c r="PTG115" s="52"/>
      <c r="PTH115" s="51"/>
      <c r="PTI115" s="51"/>
      <c r="PTJ115" s="51"/>
      <c r="PTK115" s="47"/>
      <c r="PTL115" s="52"/>
      <c r="PTM115" s="52"/>
      <c r="PTN115" s="52"/>
      <c r="PTO115" s="28"/>
      <c r="PTP115" s="28"/>
      <c r="PTQ115" s="28"/>
      <c r="PTR115" s="52"/>
      <c r="PTS115" s="28"/>
      <c r="PTT115" s="28"/>
      <c r="PTU115" s="28"/>
      <c r="PTV115" s="28"/>
      <c r="PTW115" s="52"/>
      <c r="PTX115" s="51"/>
      <c r="PTY115" s="51"/>
      <c r="PTZ115" s="51"/>
      <c r="PUA115" s="47"/>
      <c r="PUB115" s="52"/>
      <c r="PUC115" s="52"/>
      <c r="PUD115" s="52"/>
      <c r="PUE115" s="28"/>
      <c r="PUF115" s="28"/>
      <c r="PUG115" s="28"/>
      <c r="PUH115" s="52"/>
      <c r="PUI115" s="28"/>
      <c r="PUJ115" s="28"/>
      <c r="PUK115" s="28"/>
      <c r="PUL115" s="28"/>
      <c r="PUM115" s="52"/>
      <c r="PUN115" s="51"/>
      <c r="PUO115" s="51"/>
      <c r="PUP115" s="51"/>
      <c r="PUQ115" s="47"/>
      <c r="PUR115" s="52"/>
      <c r="PUS115" s="52"/>
      <c r="PUT115" s="52"/>
      <c r="PUU115" s="28"/>
      <c r="PUV115" s="28"/>
      <c r="PUW115" s="28"/>
      <c r="PUX115" s="52"/>
      <c r="PUY115" s="28"/>
      <c r="PUZ115" s="28"/>
      <c r="PVA115" s="28"/>
      <c r="PVB115" s="28"/>
      <c r="PVC115" s="52"/>
      <c r="PVD115" s="51"/>
      <c r="PVE115" s="51"/>
      <c r="PVF115" s="51"/>
      <c r="PVG115" s="47"/>
      <c r="PVH115" s="52"/>
      <c r="PVI115" s="52"/>
      <c r="PVJ115" s="52"/>
      <c r="PVK115" s="28"/>
      <c r="PVL115" s="28"/>
      <c r="PVM115" s="28"/>
      <c r="PVN115" s="52"/>
      <c r="PVO115" s="28"/>
      <c r="PVP115" s="28"/>
      <c r="PVQ115" s="28"/>
      <c r="PVR115" s="28"/>
      <c r="PVS115" s="52"/>
      <c r="PVT115" s="51"/>
      <c r="PVU115" s="51"/>
      <c r="PVV115" s="51"/>
      <c r="PVW115" s="47"/>
      <c r="PVX115" s="52"/>
      <c r="PVY115" s="52"/>
      <c r="PVZ115" s="52"/>
      <c r="PWA115" s="28"/>
      <c r="PWB115" s="28"/>
      <c r="PWC115" s="28"/>
      <c r="PWD115" s="52"/>
      <c r="PWE115" s="28"/>
      <c r="PWF115" s="28"/>
      <c r="PWG115" s="28"/>
      <c r="PWH115" s="28"/>
      <c r="PWI115" s="52"/>
      <c r="PWJ115" s="51"/>
      <c r="PWK115" s="51"/>
      <c r="PWL115" s="51"/>
      <c r="PWM115" s="47"/>
      <c r="PWN115" s="52"/>
      <c r="PWO115" s="52"/>
      <c r="PWP115" s="52"/>
      <c r="PWQ115" s="28"/>
      <c r="PWR115" s="28"/>
      <c r="PWS115" s="28"/>
      <c r="PWT115" s="52"/>
      <c r="PWU115" s="28"/>
      <c r="PWV115" s="28"/>
      <c r="PWW115" s="28"/>
      <c r="PWX115" s="28"/>
      <c r="PWY115" s="52"/>
      <c r="PWZ115" s="51"/>
      <c r="PXA115" s="51"/>
      <c r="PXB115" s="51"/>
      <c r="PXC115" s="47"/>
      <c r="PXD115" s="52"/>
      <c r="PXE115" s="52"/>
      <c r="PXF115" s="52"/>
      <c r="PXG115" s="28"/>
      <c r="PXH115" s="28"/>
      <c r="PXI115" s="28"/>
      <c r="PXJ115" s="52"/>
      <c r="PXK115" s="28"/>
      <c r="PXL115" s="28"/>
      <c r="PXM115" s="28"/>
      <c r="PXN115" s="28"/>
      <c r="PXO115" s="52"/>
      <c r="PXP115" s="51"/>
      <c r="PXQ115" s="51"/>
      <c r="PXR115" s="51"/>
      <c r="PXS115" s="47"/>
      <c r="PXT115" s="52"/>
      <c r="PXU115" s="52"/>
      <c r="PXV115" s="52"/>
      <c r="PXW115" s="28"/>
      <c r="PXX115" s="28"/>
      <c r="PXY115" s="28"/>
      <c r="PXZ115" s="52"/>
      <c r="PYA115" s="28"/>
      <c r="PYB115" s="28"/>
      <c r="PYC115" s="28"/>
      <c r="PYD115" s="28"/>
      <c r="PYE115" s="52"/>
      <c r="PYF115" s="51"/>
      <c r="PYG115" s="51"/>
      <c r="PYH115" s="51"/>
      <c r="PYI115" s="47"/>
      <c r="PYJ115" s="52"/>
      <c r="PYK115" s="52"/>
      <c r="PYL115" s="52"/>
      <c r="PYM115" s="28"/>
      <c r="PYN115" s="28"/>
      <c r="PYO115" s="28"/>
      <c r="PYP115" s="52"/>
      <c r="PYQ115" s="28"/>
      <c r="PYR115" s="28"/>
      <c r="PYS115" s="28"/>
      <c r="PYT115" s="28"/>
      <c r="PYU115" s="52"/>
      <c r="PYV115" s="51"/>
      <c r="PYW115" s="51"/>
      <c r="PYX115" s="51"/>
      <c r="PYY115" s="47"/>
      <c r="PYZ115" s="52"/>
      <c r="PZA115" s="52"/>
      <c r="PZB115" s="52"/>
      <c r="PZC115" s="28"/>
      <c r="PZD115" s="28"/>
      <c r="PZE115" s="28"/>
      <c r="PZF115" s="52"/>
      <c r="PZG115" s="28"/>
      <c r="PZH115" s="28"/>
      <c r="PZI115" s="28"/>
      <c r="PZJ115" s="28"/>
      <c r="PZK115" s="52"/>
      <c r="PZL115" s="51"/>
      <c r="PZM115" s="51"/>
      <c r="PZN115" s="51"/>
      <c r="PZO115" s="47"/>
      <c r="PZP115" s="52"/>
      <c r="PZQ115" s="52"/>
      <c r="PZR115" s="52"/>
      <c r="PZS115" s="28"/>
      <c r="PZT115" s="28"/>
      <c r="PZU115" s="28"/>
      <c r="PZV115" s="52"/>
      <c r="PZW115" s="28"/>
      <c r="PZX115" s="28"/>
      <c r="PZY115" s="28"/>
      <c r="PZZ115" s="28"/>
      <c r="QAA115" s="52"/>
      <c r="QAB115" s="51"/>
      <c r="QAC115" s="51"/>
      <c r="QAD115" s="51"/>
      <c r="QAE115" s="47"/>
      <c r="QAF115" s="52"/>
      <c r="QAG115" s="52"/>
      <c r="QAH115" s="52"/>
      <c r="QAI115" s="28"/>
      <c r="QAJ115" s="28"/>
      <c r="QAK115" s="28"/>
      <c r="QAL115" s="52"/>
      <c r="QAM115" s="28"/>
      <c r="QAN115" s="28"/>
      <c r="QAO115" s="28"/>
      <c r="QAP115" s="28"/>
      <c r="QAQ115" s="52"/>
      <c r="QAR115" s="51"/>
      <c r="QAS115" s="51"/>
      <c r="QAT115" s="51"/>
      <c r="QAU115" s="47"/>
      <c r="QAV115" s="52"/>
      <c r="QAW115" s="52"/>
      <c r="QAX115" s="52"/>
      <c r="QAY115" s="28"/>
      <c r="QAZ115" s="28"/>
      <c r="QBA115" s="28"/>
      <c r="QBB115" s="52"/>
      <c r="QBC115" s="28"/>
      <c r="QBD115" s="28"/>
      <c r="QBE115" s="28"/>
      <c r="QBF115" s="28"/>
      <c r="QBG115" s="52"/>
      <c r="QBH115" s="51"/>
      <c r="QBI115" s="51"/>
      <c r="QBJ115" s="51"/>
      <c r="QBK115" s="47"/>
      <c r="QBL115" s="52"/>
      <c r="QBM115" s="52"/>
      <c r="QBN115" s="52"/>
      <c r="QBO115" s="28"/>
      <c r="QBP115" s="28"/>
      <c r="QBQ115" s="28"/>
      <c r="QBR115" s="52"/>
      <c r="QBS115" s="28"/>
      <c r="QBT115" s="28"/>
      <c r="QBU115" s="28"/>
      <c r="QBV115" s="28"/>
      <c r="QBW115" s="52"/>
      <c r="QBX115" s="51"/>
      <c r="QBY115" s="51"/>
      <c r="QBZ115" s="51"/>
      <c r="QCA115" s="47"/>
      <c r="QCB115" s="52"/>
      <c r="QCC115" s="52"/>
      <c r="QCD115" s="52"/>
      <c r="QCE115" s="28"/>
      <c r="QCF115" s="28"/>
      <c r="QCG115" s="28"/>
      <c r="QCH115" s="52"/>
      <c r="QCI115" s="28"/>
      <c r="QCJ115" s="28"/>
      <c r="QCK115" s="28"/>
      <c r="QCL115" s="28"/>
      <c r="QCM115" s="52"/>
      <c r="QCN115" s="51"/>
      <c r="QCO115" s="51"/>
      <c r="QCP115" s="51"/>
      <c r="QCQ115" s="47"/>
      <c r="QCR115" s="52"/>
      <c r="QCS115" s="52"/>
      <c r="QCT115" s="52"/>
      <c r="QCU115" s="28"/>
      <c r="QCV115" s="28"/>
      <c r="QCW115" s="28"/>
      <c r="QCX115" s="52"/>
      <c r="QCY115" s="28"/>
      <c r="QCZ115" s="28"/>
      <c r="QDA115" s="28"/>
      <c r="QDB115" s="28"/>
      <c r="QDC115" s="52"/>
      <c r="QDD115" s="51"/>
      <c r="QDE115" s="51"/>
      <c r="QDF115" s="51"/>
      <c r="QDG115" s="47"/>
      <c r="QDH115" s="52"/>
      <c r="QDI115" s="52"/>
      <c r="QDJ115" s="52"/>
      <c r="QDK115" s="28"/>
      <c r="QDL115" s="28"/>
      <c r="QDM115" s="28"/>
      <c r="QDN115" s="52"/>
      <c r="QDO115" s="28"/>
      <c r="QDP115" s="28"/>
      <c r="QDQ115" s="28"/>
      <c r="QDR115" s="28"/>
      <c r="QDS115" s="52"/>
      <c r="QDT115" s="51"/>
      <c r="QDU115" s="51"/>
      <c r="QDV115" s="51"/>
      <c r="QDW115" s="47"/>
      <c r="QDX115" s="52"/>
      <c r="QDY115" s="52"/>
      <c r="QDZ115" s="52"/>
      <c r="QEA115" s="28"/>
      <c r="QEB115" s="28"/>
      <c r="QEC115" s="28"/>
      <c r="QED115" s="52"/>
      <c r="QEE115" s="28"/>
      <c r="QEF115" s="28"/>
      <c r="QEG115" s="28"/>
      <c r="QEH115" s="28"/>
      <c r="QEI115" s="52"/>
      <c r="QEJ115" s="51"/>
      <c r="QEK115" s="51"/>
      <c r="QEL115" s="51"/>
      <c r="QEM115" s="47"/>
      <c r="QEN115" s="52"/>
      <c r="QEO115" s="52"/>
      <c r="QEP115" s="52"/>
      <c r="QEQ115" s="28"/>
      <c r="QER115" s="28"/>
      <c r="QES115" s="28"/>
      <c r="QET115" s="52"/>
      <c r="QEU115" s="28"/>
      <c r="QEV115" s="28"/>
      <c r="QEW115" s="28"/>
      <c r="QEX115" s="28"/>
      <c r="QEY115" s="52"/>
      <c r="QEZ115" s="51"/>
      <c r="QFA115" s="51"/>
      <c r="QFB115" s="51"/>
      <c r="QFC115" s="47"/>
      <c r="QFD115" s="52"/>
      <c r="QFE115" s="52"/>
      <c r="QFF115" s="52"/>
      <c r="QFG115" s="28"/>
      <c r="QFH115" s="28"/>
      <c r="QFI115" s="28"/>
      <c r="QFJ115" s="52"/>
      <c r="QFK115" s="28"/>
      <c r="QFL115" s="28"/>
      <c r="QFM115" s="28"/>
      <c r="QFN115" s="28"/>
      <c r="QFO115" s="52"/>
      <c r="QFP115" s="51"/>
      <c r="QFQ115" s="51"/>
      <c r="QFR115" s="51"/>
      <c r="QFS115" s="47"/>
      <c r="QFT115" s="52"/>
      <c r="QFU115" s="52"/>
      <c r="QFV115" s="52"/>
      <c r="QFW115" s="28"/>
      <c r="QFX115" s="28"/>
      <c r="QFY115" s="28"/>
      <c r="QFZ115" s="52"/>
      <c r="QGA115" s="28"/>
      <c r="QGB115" s="28"/>
      <c r="QGC115" s="28"/>
      <c r="QGD115" s="28"/>
      <c r="QGE115" s="52"/>
      <c r="QGF115" s="51"/>
      <c r="QGG115" s="51"/>
      <c r="QGH115" s="51"/>
      <c r="QGI115" s="47"/>
      <c r="QGJ115" s="52"/>
      <c r="QGK115" s="52"/>
      <c r="QGL115" s="52"/>
      <c r="QGM115" s="28"/>
      <c r="QGN115" s="28"/>
      <c r="QGO115" s="28"/>
      <c r="QGP115" s="52"/>
      <c r="QGQ115" s="28"/>
      <c r="QGR115" s="28"/>
      <c r="QGS115" s="28"/>
      <c r="QGT115" s="28"/>
      <c r="QGU115" s="52"/>
      <c r="QGV115" s="51"/>
      <c r="QGW115" s="51"/>
      <c r="QGX115" s="51"/>
      <c r="QGY115" s="47"/>
      <c r="QGZ115" s="52"/>
      <c r="QHA115" s="52"/>
      <c r="QHB115" s="52"/>
      <c r="QHC115" s="28"/>
      <c r="QHD115" s="28"/>
      <c r="QHE115" s="28"/>
      <c r="QHF115" s="52"/>
      <c r="QHG115" s="28"/>
      <c r="QHH115" s="28"/>
      <c r="QHI115" s="28"/>
      <c r="QHJ115" s="28"/>
      <c r="QHK115" s="52"/>
      <c r="QHL115" s="51"/>
      <c r="QHM115" s="51"/>
      <c r="QHN115" s="51"/>
      <c r="QHO115" s="47"/>
      <c r="QHP115" s="52"/>
      <c r="QHQ115" s="52"/>
      <c r="QHR115" s="52"/>
      <c r="QHS115" s="28"/>
      <c r="QHT115" s="28"/>
      <c r="QHU115" s="28"/>
      <c r="QHV115" s="52"/>
      <c r="QHW115" s="28"/>
      <c r="QHX115" s="28"/>
      <c r="QHY115" s="28"/>
      <c r="QHZ115" s="28"/>
      <c r="QIA115" s="52"/>
      <c r="QIB115" s="51"/>
      <c r="QIC115" s="51"/>
      <c r="QID115" s="51"/>
      <c r="QIE115" s="47"/>
      <c r="QIF115" s="52"/>
      <c r="QIG115" s="52"/>
      <c r="QIH115" s="52"/>
      <c r="QII115" s="28"/>
      <c r="QIJ115" s="28"/>
      <c r="QIK115" s="28"/>
      <c r="QIL115" s="52"/>
      <c r="QIM115" s="28"/>
      <c r="QIN115" s="28"/>
      <c r="QIO115" s="28"/>
      <c r="QIP115" s="28"/>
      <c r="QIQ115" s="52"/>
      <c r="QIR115" s="51"/>
      <c r="QIS115" s="51"/>
      <c r="QIT115" s="51"/>
      <c r="QIU115" s="47"/>
      <c r="QIV115" s="52"/>
      <c r="QIW115" s="52"/>
      <c r="QIX115" s="52"/>
      <c r="QIY115" s="28"/>
      <c r="QIZ115" s="28"/>
      <c r="QJA115" s="28"/>
      <c r="QJB115" s="52"/>
      <c r="QJC115" s="28"/>
      <c r="QJD115" s="28"/>
      <c r="QJE115" s="28"/>
      <c r="QJF115" s="28"/>
      <c r="QJG115" s="52"/>
      <c r="QJH115" s="51"/>
      <c r="QJI115" s="51"/>
      <c r="QJJ115" s="51"/>
      <c r="QJK115" s="47"/>
      <c r="QJL115" s="52"/>
      <c r="QJM115" s="52"/>
      <c r="QJN115" s="52"/>
      <c r="QJO115" s="28"/>
      <c r="QJP115" s="28"/>
      <c r="QJQ115" s="28"/>
      <c r="QJR115" s="52"/>
      <c r="QJS115" s="28"/>
      <c r="QJT115" s="28"/>
      <c r="QJU115" s="28"/>
      <c r="QJV115" s="28"/>
      <c r="QJW115" s="52"/>
      <c r="QJX115" s="51"/>
      <c r="QJY115" s="51"/>
      <c r="QJZ115" s="51"/>
      <c r="QKA115" s="47"/>
      <c r="QKB115" s="52"/>
      <c r="QKC115" s="52"/>
      <c r="QKD115" s="52"/>
      <c r="QKE115" s="28"/>
      <c r="QKF115" s="28"/>
      <c r="QKG115" s="28"/>
      <c r="QKH115" s="52"/>
      <c r="QKI115" s="28"/>
      <c r="QKJ115" s="28"/>
      <c r="QKK115" s="28"/>
      <c r="QKL115" s="28"/>
      <c r="QKM115" s="52"/>
      <c r="QKN115" s="51"/>
      <c r="QKO115" s="51"/>
      <c r="QKP115" s="51"/>
      <c r="QKQ115" s="47"/>
      <c r="QKR115" s="52"/>
      <c r="QKS115" s="52"/>
      <c r="QKT115" s="52"/>
      <c r="QKU115" s="28"/>
      <c r="QKV115" s="28"/>
      <c r="QKW115" s="28"/>
      <c r="QKX115" s="52"/>
      <c r="QKY115" s="28"/>
      <c r="QKZ115" s="28"/>
      <c r="QLA115" s="28"/>
      <c r="QLB115" s="28"/>
      <c r="QLC115" s="52"/>
      <c r="QLD115" s="51"/>
      <c r="QLE115" s="51"/>
      <c r="QLF115" s="51"/>
      <c r="QLG115" s="47"/>
      <c r="QLH115" s="52"/>
      <c r="QLI115" s="52"/>
      <c r="QLJ115" s="52"/>
      <c r="QLK115" s="28"/>
      <c r="QLL115" s="28"/>
      <c r="QLM115" s="28"/>
      <c r="QLN115" s="52"/>
      <c r="QLO115" s="28"/>
      <c r="QLP115" s="28"/>
      <c r="QLQ115" s="28"/>
      <c r="QLR115" s="28"/>
      <c r="QLS115" s="52"/>
      <c r="QLT115" s="51"/>
      <c r="QLU115" s="51"/>
      <c r="QLV115" s="51"/>
      <c r="QLW115" s="47"/>
      <c r="QLX115" s="52"/>
      <c r="QLY115" s="52"/>
      <c r="QLZ115" s="52"/>
      <c r="QMA115" s="28"/>
      <c r="QMB115" s="28"/>
      <c r="QMC115" s="28"/>
      <c r="QMD115" s="52"/>
      <c r="QME115" s="28"/>
      <c r="QMF115" s="28"/>
      <c r="QMG115" s="28"/>
      <c r="QMH115" s="28"/>
      <c r="QMI115" s="52"/>
      <c r="QMJ115" s="51"/>
      <c r="QMK115" s="51"/>
      <c r="QML115" s="51"/>
      <c r="QMM115" s="47"/>
      <c r="QMN115" s="52"/>
      <c r="QMO115" s="52"/>
      <c r="QMP115" s="52"/>
      <c r="QMQ115" s="28"/>
      <c r="QMR115" s="28"/>
      <c r="QMS115" s="28"/>
      <c r="QMT115" s="52"/>
      <c r="QMU115" s="28"/>
      <c r="QMV115" s="28"/>
      <c r="QMW115" s="28"/>
      <c r="QMX115" s="28"/>
      <c r="QMY115" s="52"/>
      <c r="QMZ115" s="51"/>
      <c r="QNA115" s="51"/>
      <c r="QNB115" s="51"/>
      <c r="QNC115" s="47"/>
      <c r="QND115" s="52"/>
      <c r="QNE115" s="52"/>
      <c r="QNF115" s="52"/>
      <c r="QNG115" s="28"/>
      <c r="QNH115" s="28"/>
      <c r="QNI115" s="28"/>
      <c r="QNJ115" s="52"/>
      <c r="QNK115" s="28"/>
      <c r="QNL115" s="28"/>
      <c r="QNM115" s="28"/>
      <c r="QNN115" s="28"/>
      <c r="QNO115" s="52"/>
      <c r="QNP115" s="51"/>
      <c r="QNQ115" s="51"/>
      <c r="QNR115" s="51"/>
      <c r="QNS115" s="47"/>
      <c r="QNT115" s="52"/>
      <c r="QNU115" s="52"/>
      <c r="QNV115" s="52"/>
      <c r="QNW115" s="28"/>
      <c r="QNX115" s="28"/>
      <c r="QNY115" s="28"/>
      <c r="QNZ115" s="52"/>
      <c r="QOA115" s="28"/>
      <c r="QOB115" s="28"/>
      <c r="QOC115" s="28"/>
      <c r="QOD115" s="28"/>
      <c r="QOE115" s="52"/>
      <c r="QOF115" s="51"/>
      <c r="QOG115" s="51"/>
      <c r="QOH115" s="51"/>
      <c r="QOI115" s="47"/>
      <c r="QOJ115" s="52"/>
      <c r="QOK115" s="52"/>
      <c r="QOL115" s="52"/>
      <c r="QOM115" s="28"/>
      <c r="QON115" s="28"/>
      <c r="QOO115" s="28"/>
      <c r="QOP115" s="52"/>
      <c r="QOQ115" s="28"/>
      <c r="QOR115" s="28"/>
      <c r="QOS115" s="28"/>
      <c r="QOT115" s="28"/>
      <c r="QOU115" s="52"/>
      <c r="QOV115" s="51"/>
      <c r="QOW115" s="51"/>
      <c r="QOX115" s="51"/>
      <c r="QOY115" s="47"/>
      <c r="QOZ115" s="52"/>
      <c r="QPA115" s="52"/>
      <c r="QPB115" s="52"/>
      <c r="QPC115" s="28"/>
      <c r="QPD115" s="28"/>
      <c r="QPE115" s="28"/>
      <c r="QPF115" s="52"/>
      <c r="QPG115" s="28"/>
      <c r="QPH115" s="28"/>
      <c r="QPI115" s="28"/>
      <c r="QPJ115" s="28"/>
      <c r="QPK115" s="52"/>
      <c r="QPL115" s="51"/>
      <c r="QPM115" s="51"/>
      <c r="QPN115" s="51"/>
      <c r="QPO115" s="47"/>
      <c r="QPP115" s="52"/>
      <c r="QPQ115" s="52"/>
      <c r="QPR115" s="52"/>
      <c r="QPS115" s="28"/>
      <c r="QPT115" s="28"/>
      <c r="QPU115" s="28"/>
      <c r="QPV115" s="52"/>
      <c r="QPW115" s="28"/>
      <c r="QPX115" s="28"/>
      <c r="QPY115" s="28"/>
      <c r="QPZ115" s="28"/>
      <c r="QQA115" s="52"/>
      <c r="QQB115" s="51"/>
      <c r="QQC115" s="51"/>
      <c r="QQD115" s="51"/>
      <c r="QQE115" s="47"/>
      <c r="QQF115" s="52"/>
      <c r="QQG115" s="52"/>
      <c r="QQH115" s="52"/>
      <c r="QQI115" s="28"/>
      <c r="QQJ115" s="28"/>
      <c r="QQK115" s="28"/>
      <c r="QQL115" s="52"/>
      <c r="QQM115" s="28"/>
      <c r="QQN115" s="28"/>
      <c r="QQO115" s="28"/>
      <c r="QQP115" s="28"/>
      <c r="QQQ115" s="52"/>
      <c r="QQR115" s="51"/>
      <c r="QQS115" s="51"/>
      <c r="QQT115" s="51"/>
      <c r="QQU115" s="47"/>
      <c r="QQV115" s="52"/>
      <c r="QQW115" s="52"/>
      <c r="QQX115" s="52"/>
      <c r="QQY115" s="28"/>
      <c r="QQZ115" s="28"/>
      <c r="QRA115" s="28"/>
      <c r="QRB115" s="52"/>
      <c r="QRC115" s="28"/>
      <c r="QRD115" s="28"/>
      <c r="QRE115" s="28"/>
      <c r="QRF115" s="28"/>
      <c r="QRG115" s="52"/>
      <c r="QRH115" s="51"/>
      <c r="QRI115" s="51"/>
      <c r="QRJ115" s="51"/>
      <c r="QRK115" s="47"/>
      <c r="QRL115" s="52"/>
      <c r="QRM115" s="52"/>
      <c r="QRN115" s="52"/>
      <c r="QRO115" s="28"/>
      <c r="QRP115" s="28"/>
      <c r="QRQ115" s="28"/>
      <c r="QRR115" s="52"/>
      <c r="QRS115" s="28"/>
      <c r="QRT115" s="28"/>
      <c r="QRU115" s="28"/>
      <c r="QRV115" s="28"/>
      <c r="QRW115" s="52"/>
      <c r="QRX115" s="51"/>
      <c r="QRY115" s="51"/>
      <c r="QRZ115" s="51"/>
      <c r="QSA115" s="47"/>
      <c r="QSB115" s="52"/>
      <c r="QSC115" s="52"/>
      <c r="QSD115" s="52"/>
      <c r="QSE115" s="28"/>
      <c r="QSF115" s="28"/>
      <c r="QSG115" s="28"/>
      <c r="QSH115" s="52"/>
      <c r="QSI115" s="28"/>
      <c r="QSJ115" s="28"/>
      <c r="QSK115" s="28"/>
      <c r="QSL115" s="28"/>
      <c r="QSM115" s="52"/>
      <c r="QSN115" s="51"/>
      <c r="QSO115" s="51"/>
      <c r="QSP115" s="51"/>
      <c r="QSQ115" s="47"/>
      <c r="QSR115" s="52"/>
      <c r="QSS115" s="52"/>
      <c r="QST115" s="52"/>
      <c r="QSU115" s="28"/>
      <c r="QSV115" s="28"/>
      <c r="QSW115" s="28"/>
      <c r="QSX115" s="52"/>
      <c r="QSY115" s="28"/>
      <c r="QSZ115" s="28"/>
      <c r="QTA115" s="28"/>
      <c r="QTB115" s="28"/>
      <c r="QTC115" s="52"/>
      <c r="QTD115" s="51"/>
      <c r="QTE115" s="51"/>
      <c r="QTF115" s="51"/>
      <c r="QTG115" s="47"/>
      <c r="QTH115" s="52"/>
      <c r="QTI115" s="52"/>
      <c r="QTJ115" s="52"/>
      <c r="QTK115" s="28"/>
      <c r="QTL115" s="28"/>
      <c r="QTM115" s="28"/>
      <c r="QTN115" s="52"/>
      <c r="QTO115" s="28"/>
      <c r="QTP115" s="28"/>
      <c r="QTQ115" s="28"/>
      <c r="QTR115" s="28"/>
      <c r="QTS115" s="52"/>
      <c r="QTT115" s="51"/>
      <c r="QTU115" s="51"/>
      <c r="QTV115" s="51"/>
      <c r="QTW115" s="47"/>
      <c r="QTX115" s="52"/>
      <c r="QTY115" s="52"/>
      <c r="QTZ115" s="52"/>
      <c r="QUA115" s="28"/>
      <c r="QUB115" s="28"/>
      <c r="QUC115" s="28"/>
      <c r="QUD115" s="52"/>
      <c r="QUE115" s="28"/>
      <c r="QUF115" s="28"/>
      <c r="QUG115" s="28"/>
      <c r="QUH115" s="28"/>
      <c r="QUI115" s="52"/>
      <c r="QUJ115" s="51"/>
      <c r="QUK115" s="51"/>
      <c r="QUL115" s="51"/>
      <c r="QUM115" s="47"/>
      <c r="QUN115" s="52"/>
      <c r="QUO115" s="52"/>
      <c r="QUP115" s="52"/>
      <c r="QUQ115" s="28"/>
      <c r="QUR115" s="28"/>
      <c r="QUS115" s="28"/>
      <c r="QUT115" s="52"/>
      <c r="QUU115" s="28"/>
      <c r="QUV115" s="28"/>
      <c r="QUW115" s="28"/>
      <c r="QUX115" s="28"/>
      <c r="QUY115" s="52"/>
      <c r="QUZ115" s="51"/>
      <c r="QVA115" s="51"/>
      <c r="QVB115" s="51"/>
      <c r="QVC115" s="47"/>
      <c r="QVD115" s="52"/>
      <c r="QVE115" s="52"/>
      <c r="QVF115" s="52"/>
      <c r="QVG115" s="28"/>
      <c r="QVH115" s="28"/>
      <c r="QVI115" s="28"/>
      <c r="QVJ115" s="52"/>
      <c r="QVK115" s="28"/>
      <c r="QVL115" s="28"/>
      <c r="QVM115" s="28"/>
      <c r="QVN115" s="28"/>
      <c r="QVO115" s="52"/>
      <c r="QVP115" s="51"/>
      <c r="QVQ115" s="51"/>
      <c r="QVR115" s="51"/>
      <c r="QVS115" s="47"/>
      <c r="QVT115" s="52"/>
      <c r="QVU115" s="52"/>
      <c r="QVV115" s="52"/>
      <c r="QVW115" s="28"/>
      <c r="QVX115" s="28"/>
      <c r="QVY115" s="28"/>
      <c r="QVZ115" s="52"/>
      <c r="QWA115" s="28"/>
      <c r="QWB115" s="28"/>
      <c r="QWC115" s="28"/>
      <c r="QWD115" s="28"/>
      <c r="QWE115" s="52"/>
      <c r="QWF115" s="51"/>
      <c r="QWG115" s="51"/>
      <c r="QWH115" s="51"/>
      <c r="QWI115" s="47"/>
      <c r="QWJ115" s="52"/>
      <c r="QWK115" s="52"/>
      <c r="QWL115" s="52"/>
      <c r="QWM115" s="28"/>
      <c r="QWN115" s="28"/>
      <c r="QWO115" s="28"/>
      <c r="QWP115" s="52"/>
      <c r="QWQ115" s="28"/>
      <c r="QWR115" s="28"/>
      <c r="QWS115" s="28"/>
      <c r="QWT115" s="28"/>
      <c r="QWU115" s="52"/>
      <c r="QWV115" s="51"/>
      <c r="QWW115" s="51"/>
      <c r="QWX115" s="51"/>
      <c r="QWY115" s="47"/>
      <c r="QWZ115" s="52"/>
      <c r="QXA115" s="52"/>
      <c r="QXB115" s="52"/>
      <c r="QXC115" s="28"/>
      <c r="QXD115" s="28"/>
      <c r="QXE115" s="28"/>
      <c r="QXF115" s="52"/>
      <c r="QXG115" s="28"/>
      <c r="QXH115" s="28"/>
      <c r="QXI115" s="28"/>
      <c r="QXJ115" s="28"/>
      <c r="QXK115" s="52"/>
      <c r="QXL115" s="51"/>
      <c r="QXM115" s="51"/>
      <c r="QXN115" s="51"/>
      <c r="QXO115" s="47"/>
      <c r="QXP115" s="52"/>
      <c r="QXQ115" s="52"/>
      <c r="QXR115" s="52"/>
      <c r="QXS115" s="28"/>
      <c r="QXT115" s="28"/>
      <c r="QXU115" s="28"/>
      <c r="QXV115" s="52"/>
      <c r="QXW115" s="28"/>
      <c r="QXX115" s="28"/>
      <c r="QXY115" s="28"/>
      <c r="QXZ115" s="28"/>
      <c r="QYA115" s="52"/>
      <c r="QYB115" s="51"/>
      <c r="QYC115" s="51"/>
      <c r="QYD115" s="51"/>
      <c r="QYE115" s="47"/>
      <c r="QYF115" s="52"/>
      <c r="QYG115" s="52"/>
      <c r="QYH115" s="52"/>
      <c r="QYI115" s="28"/>
      <c r="QYJ115" s="28"/>
      <c r="QYK115" s="28"/>
      <c r="QYL115" s="52"/>
      <c r="QYM115" s="28"/>
      <c r="QYN115" s="28"/>
      <c r="QYO115" s="28"/>
      <c r="QYP115" s="28"/>
      <c r="QYQ115" s="52"/>
      <c r="QYR115" s="51"/>
      <c r="QYS115" s="51"/>
      <c r="QYT115" s="51"/>
      <c r="QYU115" s="47"/>
      <c r="QYV115" s="52"/>
      <c r="QYW115" s="52"/>
      <c r="QYX115" s="52"/>
      <c r="QYY115" s="28"/>
      <c r="QYZ115" s="28"/>
      <c r="QZA115" s="28"/>
      <c r="QZB115" s="52"/>
      <c r="QZC115" s="28"/>
      <c r="QZD115" s="28"/>
      <c r="QZE115" s="28"/>
      <c r="QZF115" s="28"/>
      <c r="QZG115" s="52"/>
      <c r="QZH115" s="51"/>
      <c r="QZI115" s="51"/>
      <c r="QZJ115" s="51"/>
      <c r="QZK115" s="47"/>
      <c r="QZL115" s="52"/>
      <c r="QZM115" s="52"/>
      <c r="QZN115" s="52"/>
      <c r="QZO115" s="28"/>
      <c r="QZP115" s="28"/>
      <c r="QZQ115" s="28"/>
      <c r="QZR115" s="52"/>
      <c r="QZS115" s="28"/>
      <c r="QZT115" s="28"/>
      <c r="QZU115" s="28"/>
      <c r="QZV115" s="28"/>
      <c r="QZW115" s="52"/>
      <c r="QZX115" s="51"/>
      <c r="QZY115" s="51"/>
      <c r="QZZ115" s="51"/>
      <c r="RAA115" s="47"/>
      <c r="RAB115" s="52"/>
      <c r="RAC115" s="52"/>
      <c r="RAD115" s="52"/>
      <c r="RAE115" s="28"/>
      <c r="RAF115" s="28"/>
      <c r="RAG115" s="28"/>
      <c r="RAH115" s="52"/>
      <c r="RAI115" s="28"/>
      <c r="RAJ115" s="28"/>
      <c r="RAK115" s="28"/>
      <c r="RAL115" s="28"/>
      <c r="RAM115" s="52"/>
      <c r="RAN115" s="51"/>
      <c r="RAO115" s="51"/>
      <c r="RAP115" s="51"/>
      <c r="RAQ115" s="47"/>
      <c r="RAR115" s="52"/>
      <c r="RAS115" s="52"/>
      <c r="RAT115" s="52"/>
      <c r="RAU115" s="28"/>
      <c r="RAV115" s="28"/>
      <c r="RAW115" s="28"/>
      <c r="RAX115" s="52"/>
      <c r="RAY115" s="28"/>
      <c r="RAZ115" s="28"/>
      <c r="RBA115" s="28"/>
      <c r="RBB115" s="28"/>
      <c r="RBC115" s="52"/>
      <c r="RBD115" s="51"/>
      <c r="RBE115" s="51"/>
      <c r="RBF115" s="51"/>
      <c r="RBG115" s="47"/>
      <c r="RBH115" s="52"/>
      <c r="RBI115" s="52"/>
      <c r="RBJ115" s="52"/>
      <c r="RBK115" s="28"/>
      <c r="RBL115" s="28"/>
      <c r="RBM115" s="28"/>
      <c r="RBN115" s="52"/>
      <c r="RBO115" s="28"/>
      <c r="RBP115" s="28"/>
      <c r="RBQ115" s="28"/>
      <c r="RBR115" s="28"/>
      <c r="RBS115" s="52"/>
      <c r="RBT115" s="51"/>
      <c r="RBU115" s="51"/>
      <c r="RBV115" s="51"/>
      <c r="RBW115" s="47"/>
      <c r="RBX115" s="52"/>
      <c r="RBY115" s="52"/>
      <c r="RBZ115" s="52"/>
      <c r="RCA115" s="28"/>
      <c r="RCB115" s="28"/>
      <c r="RCC115" s="28"/>
      <c r="RCD115" s="52"/>
      <c r="RCE115" s="28"/>
      <c r="RCF115" s="28"/>
      <c r="RCG115" s="28"/>
      <c r="RCH115" s="28"/>
      <c r="RCI115" s="52"/>
      <c r="RCJ115" s="51"/>
      <c r="RCK115" s="51"/>
      <c r="RCL115" s="51"/>
      <c r="RCM115" s="47"/>
      <c r="RCN115" s="52"/>
      <c r="RCO115" s="52"/>
      <c r="RCP115" s="52"/>
      <c r="RCQ115" s="28"/>
      <c r="RCR115" s="28"/>
      <c r="RCS115" s="28"/>
      <c r="RCT115" s="52"/>
      <c r="RCU115" s="28"/>
      <c r="RCV115" s="28"/>
      <c r="RCW115" s="28"/>
      <c r="RCX115" s="28"/>
      <c r="RCY115" s="52"/>
      <c r="RCZ115" s="51"/>
      <c r="RDA115" s="51"/>
      <c r="RDB115" s="51"/>
      <c r="RDC115" s="47"/>
      <c r="RDD115" s="52"/>
      <c r="RDE115" s="52"/>
      <c r="RDF115" s="52"/>
      <c r="RDG115" s="28"/>
      <c r="RDH115" s="28"/>
      <c r="RDI115" s="28"/>
      <c r="RDJ115" s="52"/>
      <c r="RDK115" s="28"/>
      <c r="RDL115" s="28"/>
      <c r="RDM115" s="28"/>
      <c r="RDN115" s="28"/>
      <c r="RDO115" s="52"/>
      <c r="RDP115" s="51"/>
      <c r="RDQ115" s="51"/>
      <c r="RDR115" s="51"/>
      <c r="RDS115" s="47"/>
      <c r="RDT115" s="52"/>
      <c r="RDU115" s="52"/>
      <c r="RDV115" s="52"/>
      <c r="RDW115" s="28"/>
      <c r="RDX115" s="28"/>
      <c r="RDY115" s="28"/>
      <c r="RDZ115" s="52"/>
      <c r="REA115" s="28"/>
      <c r="REB115" s="28"/>
      <c r="REC115" s="28"/>
      <c r="RED115" s="28"/>
      <c r="REE115" s="52"/>
      <c r="REF115" s="51"/>
      <c r="REG115" s="51"/>
      <c r="REH115" s="51"/>
      <c r="REI115" s="47"/>
      <c r="REJ115" s="52"/>
      <c r="REK115" s="52"/>
      <c r="REL115" s="52"/>
      <c r="REM115" s="28"/>
      <c r="REN115" s="28"/>
      <c r="REO115" s="28"/>
      <c r="REP115" s="52"/>
      <c r="REQ115" s="28"/>
      <c r="RER115" s="28"/>
      <c r="RES115" s="28"/>
      <c r="RET115" s="28"/>
      <c r="REU115" s="52"/>
      <c r="REV115" s="51"/>
      <c r="REW115" s="51"/>
      <c r="REX115" s="51"/>
      <c r="REY115" s="47"/>
      <c r="REZ115" s="52"/>
      <c r="RFA115" s="52"/>
      <c r="RFB115" s="52"/>
      <c r="RFC115" s="28"/>
      <c r="RFD115" s="28"/>
      <c r="RFE115" s="28"/>
      <c r="RFF115" s="52"/>
      <c r="RFG115" s="28"/>
      <c r="RFH115" s="28"/>
      <c r="RFI115" s="28"/>
      <c r="RFJ115" s="28"/>
      <c r="RFK115" s="52"/>
      <c r="RFL115" s="51"/>
      <c r="RFM115" s="51"/>
      <c r="RFN115" s="51"/>
      <c r="RFO115" s="47"/>
      <c r="RFP115" s="52"/>
      <c r="RFQ115" s="52"/>
      <c r="RFR115" s="52"/>
      <c r="RFS115" s="28"/>
      <c r="RFT115" s="28"/>
      <c r="RFU115" s="28"/>
      <c r="RFV115" s="52"/>
      <c r="RFW115" s="28"/>
      <c r="RFX115" s="28"/>
      <c r="RFY115" s="28"/>
      <c r="RFZ115" s="28"/>
      <c r="RGA115" s="52"/>
      <c r="RGB115" s="51"/>
      <c r="RGC115" s="51"/>
      <c r="RGD115" s="51"/>
      <c r="RGE115" s="47"/>
      <c r="RGF115" s="52"/>
      <c r="RGG115" s="52"/>
      <c r="RGH115" s="52"/>
      <c r="RGI115" s="28"/>
      <c r="RGJ115" s="28"/>
      <c r="RGK115" s="28"/>
      <c r="RGL115" s="52"/>
      <c r="RGM115" s="28"/>
      <c r="RGN115" s="28"/>
      <c r="RGO115" s="28"/>
      <c r="RGP115" s="28"/>
      <c r="RGQ115" s="52"/>
      <c r="RGR115" s="51"/>
      <c r="RGS115" s="51"/>
      <c r="RGT115" s="51"/>
      <c r="RGU115" s="47"/>
      <c r="RGV115" s="52"/>
      <c r="RGW115" s="52"/>
      <c r="RGX115" s="52"/>
      <c r="RGY115" s="28"/>
      <c r="RGZ115" s="28"/>
      <c r="RHA115" s="28"/>
      <c r="RHB115" s="52"/>
      <c r="RHC115" s="28"/>
      <c r="RHD115" s="28"/>
      <c r="RHE115" s="28"/>
      <c r="RHF115" s="28"/>
      <c r="RHG115" s="52"/>
      <c r="RHH115" s="51"/>
      <c r="RHI115" s="51"/>
      <c r="RHJ115" s="51"/>
      <c r="RHK115" s="47"/>
      <c r="RHL115" s="52"/>
      <c r="RHM115" s="52"/>
      <c r="RHN115" s="52"/>
      <c r="RHO115" s="28"/>
      <c r="RHP115" s="28"/>
      <c r="RHQ115" s="28"/>
      <c r="RHR115" s="52"/>
      <c r="RHS115" s="28"/>
      <c r="RHT115" s="28"/>
      <c r="RHU115" s="28"/>
      <c r="RHV115" s="28"/>
      <c r="RHW115" s="52"/>
      <c r="RHX115" s="51"/>
      <c r="RHY115" s="51"/>
      <c r="RHZ115" s="51"/>
      <c r="RIA115" s="47"/>
      <c r="RIB115" s="52"/>
      <c r="RIC115" s="52"/>
      <c r="RID115" s="52"/>
      <c r="RIE115" s="28"/>
      <c r="RIF115" s="28"/>
      <c r="RIG115" s="28"/>
      <c r="RIH115" s="52"/>
      <c r="RII115" s="28"/>
      <c r="RIJ115" s="28"/>
      <c r="RIK115" s="28"/>
      <c r="RIL115" s="28"/>
      <c r="RIM115" s="52"/>
      <c r="RIN115" s="51"/>
      <c r="RIO115" s="51"/>
      <c r="RIP115" s="51"/>
      <c r="RIQ115" s="47"/>
      <c r="RIR115" s="52"/>
      <c r="RIS115" s="52"/>
      <c r="RIT115" s="52"/>
      <c r="RIU115" s="28"/>
      <c r="RIV115" s="28"/>
      <c r="RIW115" s="28"/>
      <c r="RIX115" s="52"/>
      <c r="RIY115" s="28"/>
      <c r="RIZ115" s="28"/>
      <c r="RJA115" s="28"/>
      <c r="RJB115" s="28"/>
      <c r="RJC115" s="52"/>
      <c r="RJD115" s="51"/>
      <c r="RJE115" s="51"/>
      <c r="RJF115" s="51"/>
      <c r="RJG115" s="47"/>
      <c r="RJH115" s="52"/>
      <c r="RJI115" s="52"/>
      <c r="RJJ115" s="52"/>
      <c r="RJK115" s="28"/>
      <c r="RJL115" s="28"/>
      <c r="RJM115" s="28"/>
      <c r="RJN115" s="52"/>
      <c r="RJO115" s="28"/>
      <c r="RJP115" s="28"/>
      <c r="RJQ115" s="28"/>
      <c r="RJR115" s="28"/>
      <c r="RJS115" s="52"/>
      <c r="RJT115" s="51"/>
      <c r="RJU115" s="51"/>
      <c r="RJV115" s="51"/>
      <c r="RJW115" s="47"/>
      <c r="RJX115" s="52"/>
      <c r="RJY115" s="52"/>
      <c r="RJZ115" s="52"/>
      <c r="RKA115" s="28"/>
      <c r="RKB115" s="28"/>
      <c r="RKC115" s="28"/>
      <c r="RKD115" s="52"/>
      <c r="RKE115" s="28"/>
      <c r="RKF115" s="28"/>
      <c r="RKG115" s="28"/>
      <c r="RKH115" s="28"/>
      <c r="RKI115" s="52"/>
      <c r="RKJ115" s="51"/>
      <c r="RKK115" s="51"/>
      <c r="RKL115" s="51"/>
      <c r="RKM115" s="47"/>
      <c r="RKN115" s="52"/>
      <c r="RKO115" s="52"/>
      <c r="RKP115" s="52"/>
      <c r="RKQ115" s="28"/>
      <c r="RKR115" s="28"/>
      <c r="RKS115" s="28"/>
      <c r="RKT115" s="52"/>
      <c r="RKU115" s="28"/>
      <c r="RKV115" s="28"/>
      <c r="RKW115" s="28"/>
      <c r="RKX115" s="28"/>
      <c r="RKY115" s="52"/>
      <c r="RKZ115" s="51"/>
      <c r="RLA115" s="51"/>
      <c r="RLB115" s="51"/>
      <c r="RLC115" s="47"/>
      <c r="RLD115" s="52"/>
      <c r="RLE115" s="52"/>
      <c r="RLF115" s="52"/>
      <c r="RLG115" s="28"/>
      <c r="RLH115" s="28"/>
      <c r="RLI115" s="28"/>
      <c r="RLJ115" s="52"/>
      <c r="RLK115" s="28"/>
      <c r="RLL115" s="28"/>
      <c r="RLM115" s="28"/>
      <c r="RLN115" s="28"/>
      <c r="RLO115" s="52"/>
      <c r="RLP115" s="51"/>
      <c r="RLQ115" s="51"/>
      <c r="RLR115" s="51"/>
      <c r="RLS115" s="47"/>
      <c r="RLT115" s="52"/>
      <c r="RLU115" s="52"/>
      <c r="RLV115" s="52"/>
      <c r="RLW115" s="28"/>
      <c r="RLX115" s="28"/>
      <c r="RLY115" s="28"/>
      <c r="RLZ115" s="52"/>
      <c r="RMA115" s="28"/>
      <c r="RMB115" s="28"/>
      <c r="RMC115" s="28"/>
      <c r="RMD115" s="28"/>
      <c r="RME115" s="52"/>
      <c r="RMF115" s="51"/>
      <c r="RMG115" s="51"/>
      <c r="RMH115" s="51"/>
      <c r="RMI115" s="47"/>
      <c r="RMJ115" s="52"/>
      <c r="RMK115" s="52"/>
      <c r="RML115" s="52"/>
      <c r="RMM115" s="28"/>
      <c r="RMN115" s="28"/>
      <c r="RMO115" s="28"/>
      <c r="RMP115" s="52"/>
      <c r="RMQ115" s="28"/>
      <c r="RMR115" s="28"/>
      <c r="RMS115" s="28"/>
      <c r="RMT115" s="28"/>
      <c r="RMU115" s="52"/>
      <c r="RMV115" s="51"/>
      <c r="RMW115" s="51"/>
      <c r="RMX115" s="51"/>
      <c r="RMY115" s="47"/>
      <c r="RMZ115" s="52"/>
      <c r="RNA115" s="52"/>
      <c r="RNB115" s="52"/>
      <c r="RNC115" s="28"/>
      <c r="RND115" s="28"/>
      <c r="RNE115" s="28"/>
      <c r="RNF115" s="52"/>
      <c r="RNG115" s="28"/>
      <c r="RNH115" s="28"/>
      <c r="RNI115" s="28"/>
      <c r="RNJ115" s="28"/>
      <c r="RNK115" s="52"/>
      <c r="RNL115" s="51"/>
      <c r="RNM115" s="51"/>
      <c r="RNN115" s="51"/>
      <c r="RNO115" s="47"/>
      <c r="RNP115" s="52"/>
      <c r="RNQ115" s="52"/>
      <c r="RNR115" s="52"/>
      <c r="RNS115" s="28"/>
      <c r="RNT115" s="28"/>
      <c r="RNU115" s="28"/>
      <c r="RNV115" s="52"/>
      <c r="RNW115" s="28"/>
      <c r="RNX115" s="28"/>
      <c r="RNY115" s="28"/>
      <c r="RNZ115" s="28"/>
      <c r="ROA115" s="52"/>
      <c r="ROB115" s="51"/>
      <c r="ROC115" s="51"/>
      <c r="ROD115" s="51"/>
      <c r="ROE115" s="47"/>
      <c r="ROF115" s="52"/>
      <c r="ROG115" s="52"/>
      <c r="ROH115" s="52"/>
      <c r="ROI115" s="28"/>
      <c r="ROJ115" s="28"/>
      <c r="ROK115" s="28"/>
      <c r="ROL115" s="52"/>
      <c r="ROM115" s="28"/>
      <c r="RON115" s="28"/>
      <c r="ROO115" s="28"/>
      <c r="ROP115" s="28"/>
      <c r="ROQ115" s="52"/>
      <c r="ROR115" s="51"/>
      <c r="ROS115" s="51"/>
      <c r="ROT115" s="51"/>
      <c r="ROU115" s="47"/>
      <c r="ROV115" s="52"/>
      <c r="ROW115" s="52"/>
      <c r="ROX115" s="52"/>
      <c r="ROY115" s="28"/>
      <c r="ROZ115" s="28"/>
      <c r="RPA115" s="28"/>
      <c r="RPB115" s="52"/>
      <c r="RPC115" s="28"/>
      <c r="RPD115" s="28"/>
      <c r="RPE115" s="28"/>
      <c r="RPF115" s="28"/>
      <c r="RPG115" s="52"/>
      <c r="RPH115" s="51"/>
      <c r="RPI115" s="51"/>
      <c r="RPJ115" s="51"/>
      <c r="RPK115" s="47"/>
      <c r="RPL115" s="52"/>
      <c r="RPM115" s="52"/>
      <c r="RPN115" s="52"/>
      <c r="RPO115" s="28"/>
      <c r="RPP115" s="28"/>
      <c r="RPQ115" s="28"/>
      <c r="RPR115" s="52"/>
      <c r="RPS115" s="28"/>
      <c r="RPT115" s="28"/>
      <c r="RPU115" s="28"/>
      <c r="RPV115" s="28"/>
      <c r="RPW115" s="52"/>
      <c r="RPX115" s="51"/>
      <c r="RPY115" s="51"/>
      <c r="RPZ115" s="51"/>
      <c r="RQA115" s="47"/>
      <c r="RQB115" s="52"/>
      <c r="RQC115" s="52"/>
      <c r="RQD115" s="52"/>
      <c r="RQE115" s="28"/>
      <c r="RQF115" s="28"/>
      <c r="RQG115" s="28"/>
      <c r="RQH115" s="52"/>
      <c r="RQI115" s="28"/>
      <c r="RQJ115" s="28"/>
      <c r="RQK115" s="28"/>
      <c r="RQL115" s="28"/>
      <c r="RQM115" s="52"/>
      <c r="RQN115" s="51"/>
      <c r="RQO115" s="51"/>
      <c r="RQP115" s="51"/>
      <c r="RQQ115" s="47"/>
      <c r="RQR115" s="52"/>
      <c r="RQS115" s="52"/>
      <c r="RQT115" s="52"/>
      <c r="RQU115" s="28"/>
      <c r="RQV115" s="28"/>
      <c r="RQW115" s="28"/>
      <c r="RQX115" s="52"/>
      <c r="RQY115" s="28"/>
      <c r="RQZ115" s="28"/>
      <c r="RRA115" s="28"/>
      <c r="RRB115" s="28"/>
      <c r="RRC115" s="52"/>
      <c r="RRD115" s="51"/>
      <c r="RRE115" s="51"/>
      <c r="RRF115" s="51"/>
      <c r="RRG115" s="47"/>
      <c r="RRH115" s="52"/>
      <c r="RRI115" s="52"/>
      <c r="RRJ115" s="52"/>
      <c r="RRK115" s="28"/>
      <c r="RRL115" s="28"/>
      <c r="RRM115" s="28"/>
      <c r="RRN115" s="52"/>
      <c r="RRO115" s="28"/>
      <c r="RRP115" s="28"/>
      <c r="RRQ115" s="28"/>
      <c r="RRR115" s="28"/>
      <c r="RRS115" s="52"/>
      <c r="RRT115" s="51"/>
      <c r="RRU115" s="51"/>
      <c r="RRV115" s="51"/>
      <c r="RRW115" s="47"/>
      <c r="RRX115" s="52"/>
      <c r="RRY115" s="52"/>
      <c r="RRZ115" s="52"/>
      <c r="RSA115" s="28"/>
      <c r="RSB115" s="28"/>
      <c r="RSC115" s="28"/>
      <c r="RSD115" s="52"/>
      <c r="RSE115" s="28"/>
      <c r="RSF115" s="28"/>
      <c r="RSG115" s="28"/>
      <c r="RSH115" s="28"/>
      <c r="RSI115" s="52"/>
      <c r="RSJ115" s="51"/>
      <c r="RSK115" s="51"/>
      <c r="RSL115" s="51"/>
      <c r="RSM115" s="47"/>
      <c r="RSN115" s="52"/>
      <c r="RSO115" s="52"/>
      <c r="RSP115" s="52"/>
      <c r="RSQ115" s="28"/>
      <c r="RSR115" s="28"/>
      <c r="RSS115" s="28"/>
      <c r="RST115" s="52"/>
      <c r="RSU115" s="28"/>
      <c r="RSV115" s="28"/>
      <c r="RSW115" s="28"/>
      <c r="RSX115" s="28"/>
      <c r="RSY115" s="52"/>
      <c r="RSZ115" s="51"/>
      <c r="RTA115" s="51"/>
      <c r="RTB115" s="51"/>
      <c r="RTC115" s="47"/>
      <c r="RTD115" s="52"/>
      <c r="RTE115" s="52"/>
      <c r="RTF115" s="52"/>
      <c r="RTG115" s="28"/>
      <c r="RTH115" s="28"/>
      <c r="RTI115" s="28"/>
      <c r="RTJ115" s="52"/>
      <c r="RTK115" s="28"/>
      <c r="RTL115" s="28"/>
      <c r="RTM115" s="28"/>
      <c r="RTN115" s="28"/>
      <c r="RTO115" s="52"/>
      <c r="RTP115" s="51"/>
      <c r="RTQ115" s="51"/>
      <c r="RTR115" s="51"/>
      <c r="RTS115" s="47"/>
      <c r="RTT115" s="52"/>
      <c r="RTU115" s="52"/>
      <c r="RTV115" s="52"/>
      <c r="RTW115" s="28"/>
      <c r="RTX115" s="28"/>
      <c r="RTY115" s="28"/>
      <c r="RTZ115" s="52"/>
      <c r="RUA115" s="28"/>
      <c r="RUB115" s="28"/>
      <c r="RUC115" s="28"/>
      <c r="RUD115" s="28"/>
      <c r="RUE115" s="52"/>
      <c r="RUF115" s="51"/>
      <c r="RUG115" s="51"/>
      <c r="RUH115" s="51"/>
      <c r="RUI115" s="47"/>
      <c r="RUJ115" s="52"/>
      <c r="RUK115" s="52"/>
      <c r="RUL115" s="52"/>
      <c r="RUM115" s="28"/>
      <c r="RUN115" s="28"/>
      <c r="RUO115" s="28"/>
      <c r="RUP115" s="52"/>
      <c r="RUQ115" s="28"/>
      <c r="RUR115" s="28"/>
      <c r="RUS115" s="28"/>
      <c r="RUT115" s="28"/>
      <c r="RUU115" s="52"/>
      <c r="RUV115" s="51"/>
      <c r="RUW115" s="51"/>
      <c r="RUX115" s="51"/>
      <c r="RUY115" s="47"/>
      <c r="RUZ115" s="52"/>
      <c r="RVA115" s="52"/>
      <c r="RVB115" s="52"/>
      <c r="RVC115" s="28"/>
      <c r="RVD115" s="28"/>
      <c r="RVE115" s="28"/>
      <c r="RVF115" s="52"/>
      <c r="RVG115" s="28"/>
      <c r="RVH115" s="28"/>
      <c r="RVI115" s="28"/>
      <c r="RVJ115" s="28"/>
      <c r="RVK115" s="52"/>
      <c r="RVL115" s="51"/>
      <c r="RVM115" s="51"/>
      <c r="RVN115" s="51"/>
      <c r="RVO115" s="47"/>
      <c r="RVP115" s="52"/>
      <c r="RVQ115" s="52"/>
      <c r="RVR115" s="52"/>
      <c r="RVS115" s="28"/>
      <c r="RVT115" s="28"/>
      <c r="RVU115" s="28"/>
      <c r="RVV115" s="52"/>
      <c r="RVW115" s="28"/>
      <c r="RVX115" s="28"/>
      <c r="RVY115" s="28"/>
      <c r="RVZ115" s="28"/>
      <c r="RWA115" s="52"/>
      <c r="RWB115" s="51"/>
      <c r="RWC115" s="51"/>
      <c r="RWD115" s="51"/>
      <c r="RWE115" s="47"/>
      <c r="RWF115" s="52"/>
      <c r="RWG115" s="52"/>
      <c r="RWH115" s="52"/>
      <c r="RWI115" s="28"/>
      <c r="RWJ115" s="28"/>
      <c r="RWK115" s="28"/>
      <c r="RWL115" s="52"/>
      <c r="RWM115" s="28"/>
      <c r="RWN115" s="28"/>
      <c r="RWO115" s="28"/>
      <c r="RWP115" s="28"/>
      <c r="RWQ115" s="52"/>
      <c r="RWR115" s="51"/>
      <c r="RWS115" s="51"/>
      <c r="RWT115" s="51"/>
      <c r="RWU115" s="47"/>
      <c r="RWV115" s="52"/>
      <c r="RWW115" s="52"/>
      <c r="RWX115" s="52"/>
      <c r="RWY115" s="28"/>
      <c r="RWZ115" s="28"/>
      <c r="RXA115" s="28"/>
      <c r="RXB115" s="52"/>
      <c r="RXC115" s="28"/>
      <c r="RXD115" s="28"/>
      <c r="RXE115" s="28"/>
      <c r="RXF115" s="28"/>
      <c r="RXG115" s="52"/>
      <c r="RXH115" s="51"/>
      <c r="RXI115" s="51"/>
      <c r="RXJ115" s="51"/>
      <c r="RXK115" s="47"/>
      <c r="RXL115" s="52"/>
      <c r="RXM115" s="52"/>
      <c r="RXN115" s="52"/>
      <c r="RXO115" s="28"/>
      <c r="RXP115" s="28"/>
      <c r="RXQ115" s="28"/>
      <c r="RXR115" s="52"/>
      <c r="RXS115" s="28"/>
      <c r="RXT115" s="28"/>
      <c r="RXU115" s="28"/>
      <c r="RXV115" s="28"/>
      <c r="RXW115" s="52"/>
      <c r="RXX115" s="51"/>
      <c r="RXY115" s="51"/>
      <c r="RXZ115" s="51"/>
      <c r="RYA115" s="47"/>
      <c r="RYB115" s="52"/>
      <c r="RYC115" s="52"/>
      <c r="RYD115" s="52"/>
      <c r="RYE115" s="28"/>
      <c r="RYF115" s="28"/>
      <c r="RYG115" s="28"/>
      <c r="RYH115" s="52"/>
      <c r="RYI115" s="28"/>
      <c r="RYJ115" s="28"/>
      <c r="RYK115" s="28"/>
      <c r="RYL115" s="28"/>
      <c r="RYM115" s="52"/>
      <c r="RYN115" s="51"/>
      <c r="RYO115" s="51"/>
      <c r="RYP115" s="51"/>
      <c r="RYQ115" s="47"/>
      <c r="RYR115" s="52"/>
      <c r="RYS115" s="52"/>
      <c r="RYT115" s="52"/>
      <c r="RYU115" s="28"/>
      <c r="RYV115" s="28"/>
      <c r="RYW115" s="28"/>
      <c r="RYX115" s="52"/>
      <c r="RYY115" s="28"/>
      <c r="RYZ115" s="28"/>
      <c r="RZA115" s="28"/>
      <c r="RZB115" s="28"/>
      <c r="RZC115" s="52"/>
      <c r="RZD115" s="51"/>
      <c r="RZE115" s="51"/>
      <c r="RZF115" s="51"/>
      <c r="RZG115" s="47"/>
      <c r="RZH115" s="52"/>
      <c r="RZI115" s="52"/>
      <c r="RZJ115" s="52"/>
      <c r="RZK115" s="28"/>
      <c r="RZL115" s="28"/>
      <c r="RZM115" s="28"/>
      <c r="RZN115" s="52"/>
      <c r="RZO115" s="28"/>
      <c r="RZP115" s="28"/>
      <c r="RZQ115" s="28"/>
      <c r="RZR115" s="28"/>
      <c r="RZS115" s="52"/>
      <c r="RZT115" s="51"/>
      <c r="RZU115" s="51"/>
      <c r="RZV115" s="51"/>
      <c r="RZW115" s="47"/>
      <c r="RZX115" s="52"/>
      <c r="RZY115" s="52"/>
      <c r="RZZ115" s="52"/>
      <c r="SAA115" s="28"/>
      <c r="SAB115" s="28"/>
      <c r="SAC115" s="28"/>
      <c r="SAD115" s="52"/>
      <c r="SAE115" s="28"/>
      <c r="SAF115" s="28"/>
      <c r="SAG115" s="28"/>
      <c r="SAH115" s="28"/>
      <c r="SAI115" s="52"/>
      <c r="SAJ115" s="51"/>
      <c r="SAK115" s="51"/>
      <c r="SAL115" s="51"/>
      <c r="SAM115" s="47"/>
      <c r="SAN115" s="52"/>
      <c r="SAO115" s="52"/>
      <c r="SAP115" s="52"/>
      <c r="SAQ115" s="28"/>
      <c r="SAR115" s="28"/>
      <c r="SAS115" s="28"/>
      <c r="SAT115" s="52"/>
      <c r="SAU115" s="28"/>
      <c r="SAV115" s="28"/>
      <c r="SAW115" s="28"/>
      <c r="SAX115" s="28"/>
      <c r="SAY115" s="52"/>
      <c r="SAZ115" s="51"/>
      <c r="SBA115" s="51"/>
      <c r="SBB115" s="51"/>
      <c r="SBC115" s="47"/>
      <c r="SBD115" s="52"/>
      <c r="SBE115" s="52"/>
      <c r="SBF115" s="52"/>
      <c r="SBG115" s="28"/>
      <c r="SBH115" s="28"/>
      <c r="SBI115" s="28"/>
      <c r="SBJ115" s="52"/>
      <c r="SBK115" s="28"/>
      <c r="SBL115" s="28"/>
      <c r="SBM115" s="28"/>
      <c r="SBN115" s="28"/>
      <c r="SBO115" s="52"/>
      <c r="SBP115" s="51"/>
      <c r="SBQ115" s="51"/>
      <c r="SBR115" s="51"/>
      <c r="SBS115" s="47"/>
      <c r="SBT115" s="52"/>
      <c r="SBU115" s="52"/>
      <c r="SBV115" s="52"/>
      <c r="SBW115" s="28"/>
      <c r="SBX115" s="28"/>
      <c r="SBY115" s="28"/>
      <c r="SBZ115" s="52"/>
      <c r="SCA115" s="28"/>
      <c r="SCB115" s="28"/>
      <c r="SCC115" s="28"/>
      <c r="SCD115" s="28"/>
      <c r="SCE115" s="52"/>
      <c r="SCF115" s="51"/>
      <c r="SCG115" s="51"/>
      <c r="SCH115" s="51"/>
      <c r="SCI115" s="47"/>
      <c r="SCJ115" s="52"/>
      <c r="SCK115" s="52"/>
      <c r="SCL115" s="52"/>
      <c r="SCM115" s="28"/>
      <c r="SCN115" s="28"/>
      <c r="SCO115" s="28"/>
      <c r="SCP115" s="52"/>
      <c r="SCQ115" s="28"/>
      <c r="SCR115" s="28"/>
      <c r="SCS115" s="28"/>
      <c r="SCT115" s="28"/>
      <c r="SCU115" s="52"/>
      <c r="SCV115" s="51"/>
      <c r="SCW115" s="51"/>
      <c r="SCX115" s="51"/>
      <c r="SCY115" s="47"/>
      <c r="SCZ115" s="52"/>
      <c r="SDA115" s="52"/>
      <c r="SDB115" s="52"/>
      <c r="SDC115" s="28"/>
      <c r="SDD115" s="28"/>
      <c r="SDE115" s="28"/>
      <c r="SDF115" s="52"/>
      <c r="SDG115" s="28"/>
      <c r="SDH115" s="28"/>
      <c r="SDI115" s="28"/>
      <c r="SDJ115" s="28"/>
      <c r="SDK115" s="52"/>
      <c r="SDL115" s="51"/>
      <c r="SDM115" s="51"/>
      <c r="SDN115" s="51"/>
      <c r="SDO115" s="47"/>
      <c r="SDP115" s="52"/>
      <c r="SDQ115" s="52"/>
      <c r="SDR115" s="52"/>
      <c r="SDS115" s="28"/>
      <c r="SDT115" s="28"/>
      <c r="SDU115" s="28"/>
      <c r="SDV115" s="52"/>
      <c r="SDW115" s="28"/>
      <c r="SDX115" s="28"/>
      <c r="SDY115" s="28"/>
      <c r="SDZ115" s="28"/>
      <c r="SEA115" s="52"/>
      <c r="SEB115" s="51"/>
      <c r="SEC115" s="51"/>
      <c r="SED115" s="51"/>
      <c r="SEE115" s="47"/>
      <c r="SEF115" s="52"/>
      <c r="SEG115" s="52"/>
      <c r="SEH115" s="52"/>
      <c r="SEI115" s="28"/>
      <c r="SEJ115" s="28"/>
      <c r="SEK115" s="28"/>
      <c r="SEL115" s="52"/>
      <c r="SEM115" s="28"/>
      <c r="SEN115" s="28"/>
      <c r="SEO115" s="28"/>
      <c r="SEP115" s="28"/>
      <c r="SEQ115" s="52"/>
      <c r="SER115" s="51"/>
      <c r="SES115" s="51"/>
      <c r="SET115" s="51"/>
      <c r="SEU115" s="47"/>
      <c r="SEV115" s="52"/>
      <c r="SEW115" s="52"/>
      <c r="SEX115" s="52"/>
      <c r="SEY115" s="28"/>
      <c r="SEZ115" s="28"/>
      <c r="SFA115" s="28"/>
      <c r="SFB115" s="52"/>
      <c r="SFC115" s="28"/>
      <c r="SFD115" s="28"/>
      <c r="SFE115" s="28"/>
      <c r="SFF115" s="28"/>
      <c r="SFG115" s="52"/>
      <c r="SFH115" s="51"/>
      <c r="SFI115" s="51"/>
      <c r="SFJ115" s="51"/>
      <c r="SFK115" s="47"/>
      <c r="SFL115" s="52"/>
      <c r="SFM115" s="52"/>
      <c r="SFN115" s="52"/>
      <c r="SFO115" s="28"/>
      <c r="SFP115" s="28"/>
      <c r="SFQ115" s="28"/>
      <c r="SFR115" s="52"/>
      <c r="SFS115" s="28"/>
      <c r="SFT115" s="28"/>
      <c r="SFU115" s="28"/>
      <c r="SFV115" s="28"/>
      <c r="SFW115" s="52"/>
      <c r="SFX115" s="51"/>
      <c r="SFY115" s="51"/>
      <c r="SFZ115" s="51"/>
      <c r="SGA115" s="47"/>
      <c r="SGB115" s="52"/>
      <c r="SGC115" s="52"/>
      <c r="SGD115" s="52"/>
      <c r="SGE115" s="28"/>
      <c r="SGF115" s="28"/>
      <c r="SGG115" s="28"/>
      <c r="SGH115" s="52"/>
      <c r="SGI115" s="28"/>
      <c r="SGJ115" s="28"/>
      <c r="SGK115" s="28"/>
      <c r="SGL115" s="28"/>
      <c r="SGM115" s="52"/>
      <c r="SGN115" s="51"/>
      <c r="SGO115" s="51"/>
      <c r="SGP115" s="51"/>
      <c r="SGQ115" s="47"/>
      <c r="SGR115" s="52"/>
      <c r="SGS115" s="52"/>
      <c r="SGT115" s="52"/>
      <c r="SGU115" s="28"/>
      <c r="SGV115" s="28"/>
      <c r="SGW115" s="28"/>
      <c r="SGX115" s="52"/>
      <c r="SGY115" s="28"/>
      <c r="SGZ115" s="28"/>
      <c r="SHA115" s="28"/>
      <c r="SHB115" s="28"/>
      <c r="SHC115" s="52"/>
      <c r="SHD115" s="51"/>
      <c r="SHE115" s="51"/>
      <c r="SHF115" s="51"/>
      <c r="SHG115" s="47"/>
      <c r="SHH115" s="52"/>
      <c r="SHI115" s="52"/>
      <c r="SHJ115" s="52"/>
      <c r="SHK115" s="28"/>
      <c r="SHL115" s="28"/>
      <c r="SHM115" s="28"/>
      <c r="SHN115" s="52"/>
      <c r="SHO115" s="28"/>
      <c r="SHP115" s="28"/>
      <c r="SHQ115" s="28"/>
      <c r="SHR115" s="28"/>
      <c r="SHS115" s="52"/>
      <c r="SHT115" s="51"/>
      <c r="SHU115" s="51"/>
      <c r="SHV115" s="51"/>
      <c r="SHW115" s="47"/>
      <c r="SHX115" s="52"/>
      <c r="SHY115" s="52"/>
      <c r="SHZ115" s="52"/>
      <c r="SIA115" s="28"/>
      <c r="SIB115" s="28"/>
      <c r="SIC115" s="28"/>
      <c r="SID115" s="52"/>
      <c r="SIE115" s="28"/>
      <c r="SIF115" s="28"/>
      <c r="SIG115" s="28"/>
      <c r="SIH115" s="28"/>
      <c r="SII115" s="52"/>
      <c r="SIJ115" s="51"/>
      <c r="SIK115" s="51"/>
      <c r="SIL115" s="51"/>
      <c r="SIM115" s="47"/>
      <c r="SIN115" s="52"/>
      <c r="SIO115" s="52"/>
      <c r="SIP115" s="52"/>
      <c r="SIQ115" s="28"/>
      <c r="SIR115" s="28"/>
      <c r="SIS115" s="28"/>
      <c r="SIT115" s="52"/>
      <c r="SIU115" s="28"/>
      <c r="SIV115" s="28"/>
      <c r="SIW115" s="28"/>
      <c r="SIX115" s="28"/>
      <c r="SIY115" s="52"/>
      <c r="SIZ115" s="51"/>
      <c r="SJA115" s="51"/>
      <c r="SJB115" s="51"/>
      <c r="SJC115" s="47"/>
      <c r="SJD115" s="52"/>
      <c r="SJE115" s="52"/>
      <c r="SJF115" s="52"/>
      <c r="SJG115" s="28"/>
      <c r="SJH115" s="28"/>
      <c r="SJI115" s="28"/>
      <c r="SJJ115" s="52"/>
      <c r="SJK115" s="28"/>
      <c r="SJL115" s="28"/>
      <c r="SJM115" s="28"/>
      <c r="SJN115" s="28"/>
      <c r="SJO115" s="52"/>
      <c r="SJP115" s="51"/>
      <c r="SJQ115" s="51"/>
      <c r="SJR115" s="51"/>
      <c r="SJS115" s="47"/>
      <c r="SJT115" s="52"/>
      <c r="SJU115" s="52"/>
      <c r="SJV115" s="52"/>
      <c r="SJW115" s="28"/>
      <c r="SJX115" s="28"/>
      <c r="SJY115" s="28"/>
      <c r="SJZ115" s="52"/>
      <c r="SKA115" s="28"/>
      <c r="SKB115" s="28"/>
      <c r="SKC115" s="28"/>
      <c r="SKD115" s="28"/>
      <c r="SKE115" s="52"/>
      <c r="SKF115" s="51"/>
      <c r="SKG115" s="51"/>
      <c r="SKH115" s="51"/>
      <c r="SKI115" s="47"/>
      <c r="SKJ115" s="52"/>
      <c r="SKK115" s="52"/>
      <c r="SKL115" s="52"/>
      <c r="SKM115" s="28"/>
      <c r="SKN115" s="28"/>
      <c r="SKO115" s="28"/>
      <c r="SKP115" s="52"/>
      <c r="SKQ115" s="28"/>
      <c r="SKR115" s="28"/>
      <c r="SKS115" s="28"/>
      <c r="SKT115" s="28"/>
      <c r="SKU115" s="52"/>
      <c r="SKV115" s="51"/>
      <c r="SKW115" s="51"/>
      <c r="SKX115" s="51"/>
      <c r="SKY115" s="47"/>
      <c r="SKZ115" s="52"/>
      <c r="SLA115" s="52"/>
      <c r="SLB115" s="52"/>
      <c r="SLC115" s="28"/>
      <c r="SLD115" s="28"/>
      <c r="SLE115" s="28"/>
      <c r="SLF115" s="52"/>
      <c r="SLG115" s="28"/>
      <c r="SLH115" s="28"/>
      <c r="SLI115" s="28"/>
      <c r="SLJ115" s="28"/>
      <c r="SLK115" s="52"/>
      <c r="SLL115" s="51"/>
      <c r="SLM115" s="51"/>
      <c r="SLN115" s="51"/>
      <c r="SLO115" s="47"/>
      <c r="SLP115" s="52"/>
      <c r="SLQ115" s="52"/>
      <c r="SLR115" s="52"/>
      <c r="SLS115" s="28"/>
      <c r="SLT115" s="28"/>
      <c r="SLU115" s="28"/>
      <c r="SLV115" s="52"/>
      <c r="SLW115" s="28"/>
      <c r="SLX115" s="28"/>
      <c r="SLY115" s="28"/>
      <c r="SLZ115" s="28"/>
      <c r="SMA115" s="52"/>
      <c r="SMB115" s="51"/>
      <c r="SMC115" s="51"/>
      <c r="SMD115" s="51"/>
      <c r="SME115" s="47"/>
      <c r="SMF115" s="52"/>
      <c r="SMG115" s="52"/>
      <c r="SMH115" s="52"/>
      <c r="SMI115" s="28"/>
      <c r="SMJ115" s="28"/>
      <c r="SMK115" s="28"/>
      <c r="SML115" s="52"/>
      <c r="SMM115" s="28"/>
      <c r="SMN115" s="28"/>
      <c r="SMO115" s="28"/>
      <c r="SMP115" s="28"/>
      <c r="SMQ115" s="52"/>
      <c r="SMR115" s="51"/>
      <c r="SMS115" s="51"/>
      <c r="SMT115" s="51"/>
      <c r="SMU115" s="47"/>
      <c r="SMV115" s="52"/>
      <c r="SMW115" s="52"/>
      <c r="SMX115" s="52"/>
      <c r="SMY115" s="28"/>
      <c r="SMZ115" s="28"/>
      <c r="SNA115" s="28"/>
      <c r="SNB115" s="52"/>
      <c r="SNC115" s="28"/>
      <c r="SND115" s="28"/>
      <c r="SNE115" s="28"/>
      <c r="SNF115" s="28"/>
      <c r="SNG115" s="52"/>
      <c r="SNH115" s="51"/>
      <c r="SNI115" s="51"/>
      <c r="SNJ115" s="51"/>
      <c r="SNK115" s="47"/>
      <c r="SNL115" s="52"/>
      <c r="SNM115" s="52"/>
      <c r="SNN115" s="52"/>
      <c r="SNO115" s="28"/>
      <c r="SNP115" s="28"/>
      <c r="SNQ115" s="28"/>
      <c r="SNR115" s="52"/>
      <c r="SNS115" s="28"/>
      <c r="SNT115" s="28"/>
      <c r="SNU115" s="28"/>
      <c r="SNV115" s="28"/>
      <c r="SNW115" s="52"/>
      <c r="SNX115" s="51"/>
      <c r="SNY115" s="51"/>
      <c r="SNZ115" s="51"/>
      <c r="SOA115" s="47"/>
      <c r="SOB115" s="52"/>
      <c r="SOC115" s="52"/>
      <c r="SOD115" s="52"/>
      <c r="SOE115" s="28"/>
      <c r="SOF115" s="28"/>
      <c r="SOG115" s="28"/>
      <c r="SOH115" s="52"/>
      <c r="SOI115" s="28"/>
      <c r="SOJ115" s="28"/>
      <c r="SOK115" s="28"/>
      <c r="SOL115" s="28"/>
      <c r="SOM115" s="52"/>
      <c r="SON115" s="51"/>
      <c r="SOO115" s="51"/>
      <c r="SOP115" s="51"/>
      <c r="SOQ115" s="47"/>
      <c r="SOR115" s="52"/>
      <c r="SOS115" s="52"/>
      <c r="SOT115" s="52"/>
      <c r="SOU115" s="28"/>
      <c r="SOV115" s="28"/>
      <c r="SOW115" s="28"/>
      <c r="SOX115" s="52"/>
      <c r="SOY115" s="28"/>
      <c r="SOZ115" s="28"/>
      <c r="SPA115" s="28"/>
      <c r="SPB115" s="28"/>
      <c r="SPC115" s="52"/>
      <c r="SPD115" s="51"/>
      <c r="SPE115" s="51"/>
      <c r="SPF115" s="51"/>
      <c r="SPG115" s="47"/>
      <c r="SPH115" s="52"/>
      <c r="SPI115" s="52"/>
      <c r="SPJ115" s="52"/>
      <c r="SPK115" s="28"/>
      <c r="SPL115" s="28"/>
      <c r="SPM115" s="28"/>
      <c r="SPN115" s="52"/>
      <c r="SPO115" s="28"/>
      <c r="SPP115" s="28"/>
      <c r="SPQ115" s="28"/>
      <c r="SPR115" s="28"/>
      <c r="SPS115" s="52"/>
      <c r="SPT115" s="51"/>
      <c r="SPU115" s="51"/>
      <c r="SPV115" s="51"/>
      <c r="SPW115" s="47"/>
      <c r="SPX115" s="52"/>
      <c r="SPY115" s="52"/>
      <c r="SPZ115" s="52"/>
      <c r="SQA115" s="28"/>
      <c r="SQB115" s="28"/>
      <c r="SQC115" s="28"/>
      <c r="SQD115" s="52"/>
      <c r="SQE115" s="28"/>
      <c r="SQF115" s="28"/>
      <c r="SQG115" s="28"/>
      <c r="SQH115" s="28"/>
      <c r="SQI115" s="52"/>
      <c r="SQJ115" s="51"/>
      <c r="SQK115" s="51"/>
      <c r="SQL115" s="51"/>
      <c r="SQM115" s="47"/>
      <c r="SQN115" s="52"/>
      <c r="SQO115" s="52"/>
      <c r="SQP115" s="52"/>
      <c r="SQQ115" s="28"/>
      <c r="SQR115" s="28"/>
      <c r="SQS115" s="28"/>
      <c r="SQT115" s="52"/>
      <c r="SQU115" s="28"/>
      <c r="SQV115" s="28"/>
      <c r="SQW115" s="28"/>
      <c r="SQX115" s="28"/>
      <c r="SQY115" s="52"/>
      <c r="SQZ115" s="51"/>
      <c r="SRA115" s="51"/>
      <c r="SRB115" s="51"/>
      <c r="SRC115" s="47"/>
      <c r="SRD115" s="52"/>
      <c r="SRE115" s="52"/>
      <c r="SRF115" s="52"/>
      <c r="SRG115" s="28"/>
      <c r="SRH115" s="28"/>
      <c r="SRI115" s="28"/>
      <c r="SRJ115" s="52"/>
      <c r="SRK115" s="28"/>
      <c r="SRL115" s="28"/>
      <c r="SRM115" s="28"/>
      <c r="SRN115" s="28"/>
      <c r="SRO115" s="52"/>
      <c r="SRP115" s="51"/>
      <c r="SRQ115" s="51"/>
      <c r="SRR115" s="51"/>
      <c r="SRS115" s="47"/>
      <c r="SRT115" s="52"/>
      <c r="SRU115" s="52"/>
      <c r="SRV115" s="52"/>
      <c r="SRW115" s="28"/>
      <c r="SRX115" s="28"/>
      <c r="SRY115" s="28"/>
      <c r="SRZ115" s="52"/>
      <c r="SSA115" s="28"/>
      <c r="SSB115" s="28"/>
      <c r="SSC115" s="28"/>
      <c r="SSD115" s="28"/>
      <c r="SSE115" s="52"/>
      <c r="SSF115" s="51"/>
      <c r="SSG115" s="51"/>
      <c r="SSH115" s="51"/>
      <c r="SSI115" s="47"/>
      <c r="SSJ115" s="52"/>
      <c r="SSK115" s="52"/>
      <c r="SSL115" s="52"/>
      <c r="SSM115" s="28"/>
      <c r="SSN115" s="28"/>
      <c r="SSO115" s="28"/>
      <c r="SSP115" s="52"/>
      <c r="SSQ115" s="28"/>
      <c r="SSR115" s="28"/>
      <c r="SSS115" s="28"/>
      <c r="SST115" s="28"/>
      <c r="SSU115" s="52"/>
      <c r="SSV115" s="51"/>
      <c r="SSW115" s="51"/>
      <c r="SSX115" s="51"/>
      <c r="SSY115" s="47"/>
      <c r="SSZ115" s="52"/>
      <c r="STA115" s="52"/>
      <c r="STB115" s="52"/>
      <c r="STC115" s="28"/>
      <c r="STD115" s="28"/>
      <c r="STE115" s="28"/>
      <c r="STF115" s="52"/>
      <c r="STG115" s="28"/>
      <c r="STH115" s="28"/>
      <c r="STI115" s="28"/>
      <c r="STJ115" s="28"/>
      <c r="STK115" s="52"/>
      <c r="STL115" s="51"/>
      <c r="STM115" s="51"/>
      <c r="STN115" s="51"/>
      <c r="STO115" s="47"/>
      <c r="STP115" s="52"/>
      <c r="STQ115" s="52"/>
      <c r="STR115" s="52"/>
      <c r="STS115" s="28"/>
      <c r="STT115" s="28"/>
      <c r="STU115" s="28"/>
      <c r="STV115" s="52"/>
      <c r="STW115" s="28"/>
      <c r="STX115" s="28"/>
      <c r="STY115" s="28"/>
      <c r="STZ115" s="28"/>
      <c r="SUA115" s="52"/>
      <c r="SUB115" s="51"/>
      <c r="SUC115" s="51"/>
      <c r="SUD115" s="51"/>
      <c r="SUE115" s="47"/>
      <c r="SUF115" s="52"/>
      <c r="SUG115" s="52"/>
      <c r="SUH115" s="52"/>
      <c r="SUI115" s="28"/>
      <c r="SUJ115" s="28"/>
      <c r="SUK115" s="28"/>
      <c r="SUL115" s="52"/>
      <c r="SUM115" s="28"/>
      <c r="SUN115" s="28"/>
      <c r="SUO115" s="28"/>
      <c r="SUP115" s="28"/>
      <c r="SUQ115" s="52"/>
      <c r="SUR115" s="51"/>
      <c r="SUS115" s="51"/>
      <c r="SUT115" s="51"/>
      <c r="SUU115" s="47"/>
      <c r="SUV115" s="52"/>
      <c r="SUW115" s="52"/>
      <c r="SUX115" s="52"/>
      <c r="SUY115" s="28"/>
      <c r="SUZ115" s="28"/>
      <c r="SVA115" s="28"/>
      <c r="SVB115" s="52"/>
      <c r="SVC115" s="28"/>
      <c r="SVD115" s="28"/>
      <c r="SVE115" s="28"/>
      <c r="SVF115" s="28"/>
      <c r="SVG115" s="52"/>
      <c r="SVH115" s="51"/>
      <c r="SVI115" s="51"/>
      <c r="SVJ115" s="51"/>
      <c r="SVK115" s="47"/>
      <c r="SVL115" s="52"/>
      <c r="SVM115" s="52"/>
      <c r="SVN115" s="52"/>
      <c r="SVO115" s="28"/>
      <c r="SVP115" s="28"/>
      <c r="SVQ115" s="28"/>
      <c r="SVR115" s="52"/>
      <c r="SVS115" s="28"/>
      <c r="SVT115" s="28"/>
      <c r="SVU115" s="28"/>
      <c r="SVV115" s="28"/>
      <c r="SVW115" s="52"/>
      <c r="SVX115" s="51"/>
      <c r="SVY115" s="51"/>
      <c r="SVZ115" s="51"/>
      <c r="SWA115" s="47"/>
      <c r="SWB115" s="52"/>
      <c r="SWC115" s="52"/>
      <c r="SWD115" s="52"/>
      <c r="SWE115" s="28"/>
      <c r="SWF115" s="28"/>
      <c r="SWG115" s="28"/>
      <c r="SWH115" s="52"/>
      <c r="SWI115" s="28"/>
      <c r="SWJ115" s="28"/>
      <c r="SWK115" s="28"/>
      <c r="SWL115" s="28"/>
      <c r="SWM115" s="52"/>
      <c r="SWN115" s="51"/>
      <c r="SWO115" s="51"/>
      <c r="SWP115" s="51"/>
      <c r="SWQ115" s="47"/>
      <c r="SWR115" s="52"/>
      <c r="SWS115" s="52"/>
      <c r="SWT115" s="52"/>
      <c r="SWU115" s="28"/>
      <c r="SWV115" s="28"/>
      <c r="SWW115" s="28"/>
      <c r="SWX115" s="52"/>
      <c r="SWY115" s="28"/>
      <c r="SWZ115" s="28"/>
      <c r="SXA115" s="28"/>
      <c r="SXB115" s="28"/>
      <c r="SXC115" s="52"/>
      <c r="SXD115" s="51"/>
      <c r="SXE115" s="51"/>
      <c r="SXF115" s="51"/>
      <c r="SXG115" s="47"/>
      <c r="SXH115" s="52"/>
      <c r="SXI115" s="52"/>
      <c r="SXJ115" s="52"/>
      <c r="SXK115" s="28"/>
      <c r="SXL115" s="28"/>
      <c r="SXM115" s="28"/>
      <c r="SXN115" s="52"/>
      <c r="SXO115" s="28"/>
      <c r="SXP115" s="28"/>
      <c r="SXQ115" s="28"/>
      <c r="SXR115" s="28"/>
      <c r="SXS115" s="52"/>
      <c r="SXT115" s="51"/>
      <c r="SXU115" s="51"/>
      <c r="SXV115" s="51"/>
      <c r="SXW115" s="47"/>
      <c r="SXX115" s="52"/>
      <c r="SXY115" s="52"/>
      <c r="SXZ115" s="52"/>
      <c r="SYA115" s="28"/>
      <c r="SYB115" s="28"/>
      <c r="SYC115" s="28"/>
      <c r="SYD115" s="52"/>
      <c r="SYE115" s="28"/>
      <c r="SYF115" s="28"/>
      <c r="SYG115" s="28"/>
      <c r="SYH115" s="28"/>
      <c r="SYI115" s="52"/>
      <c r="SYJ115" s="51"/>
      <c r="SYK115" s="51"/>
      <c r="SYL115" s="51"/>
      <c r="SYM115" s="47"/>
      <c r="SYN115" s="52"/>
      <c r="SYO115" s="52"/>
      <c r="SYP115" s="52"/>
      <c r="SYQ115" s="28"/>
      <c r="SYR115" s="28"/>
      <c r="SYS115" s="28"/>
      <c r="SYT115" s="52"/>
      <c r="SYU115" s="28"/>
      <c r="SYV115" s="28"/>
      <c r="SYW115" s="28"/>
      <c r="SYX115" s="28"/>
      <c r="SYY115" s="52"/>
      <c r="SYZ115" s="51"/>
      <c r="SZA115" s="51"/>
      <c r="SZB115" s="51"/>
      <c r="SZC115" s="47"/>
      <c r="SZD115" s="52"/>
      <c r="SZE115" s="52"/>
      <c r="SZF115" s="52"/>
      <c r="SZG115" s="28"/>
      <c r="SZH115" s="28"/>
      <c r="SZI115" s="28"/>
      <c r="SZJ115" s="52"/>
      <c r="SZK115" s="28"/>
      <c r="SZL115" s="28"/>
      <c r="SZM115" s="28"/>
      <c r="SZN115" s="28"/>
      <c r="SZO115" s="52"/>
      <c r="SZP115" s="51"/>
      <c r="SZQ115" s="51"/>
      <c r="SZR115" s="51"/>
      <c r="SZS115" s="47"/>
      <c r="SZT115" s="52"/>
      <c r="SZU115" s="52"/>
      <c r="SZV115" s="52"/>
      <c r="SZW115" s="28"/>
      <c r="SZX115" s="28"/>
      <c r="SZY115" s="28"/>
      <c r="SZZ115" s="52"/>
      <c r="TAA115" s="28"/>
      <c r="TAB115" s="28"/>
      <c r="TAC115" s="28"/>
      <c r="TAD115" s="28"/>
      <c r="TAE115" s="52"/>
      <c r="TAF115" s="51"/>
      <c r="TAG115" s="51"/>
      <c r="TAH115" s="51"/>
      <c r="TAI115" s="47"/>
      <c r="TAJ115" s="52"/>
      <c r="TAK115" s="52"/>
      <c r="TAL115" s="52"/>
      <c r="TAM115" s="28"/>
      <c r="TAN115" s="28"/>
      <c r="TAO115" s="28"/>
      <c r="TAP115" s="52"/>
      <c r="TAQ115" s="28"/>
      <c r="TAR115" s="28"/>
      <c r="TAS115" s="28"/>
      <c r="TAT115" s="28"/>
      <c r="TAU115" s="52"/>
      <c r="TAV115" s="51"/>
      <c r="TAW115" s="51"/>
      <c r="TAX115" s="51"/>
      <c r="TAY115" s="47"/>
      <c r="TAZ115" s="52"/>
      <c r="TBA115" s="52"/>
      <c r="TBB115" s="52"/>
      <c r="TBC115" s="28"/>
      <c r="TBD115" s="28"/>
      <c r="TBE115" s="28"/>
      <c r="TBF115" s="52"/>
      <c r="TBG115" s="28"/>
      <c r="TBH115" s="28"/>
      <c r="TBI115" s="28"/>
      <c r="TBJ115" s="28"/>
      <c r="TBK115" s="52"/>
      <c r="TBL115" s="51"/>
      <c r="TBM115" s="51"/>
      <c r="TBN115" s="51"/>
      <c r="TBO115" s="47"/>
      <c r="TBP115" s="52"/>
      <c r="TBQ115" s="52"/>
      <c r="TBR115" s="52"/>
      <c r="TBS115" s="28"/>
      <c r="TBT115" s="28"/>
      <c r="TBU115" s="28"/>
      <c r="TBV115" s="52"/>
      <c r="TBW115" s="28"/>
      <c r="TBX115" s="28"/>
      <c r="TBY115" s="28"/>
      <c r="TBZ115" s="28"/>
      <c r="TCA115" s="52"/>
      <c r="TCB115" s="51"/>
      <c r="TCC115" s="51"/>
      <c r="TCD115" s="51"/>
      <c r="TCE115" s="47"/>
      <c r="TCF115" s="52"/>
      <c r="TCG115" s="52"/>
      <c r="TCH115" s="52"/>
      <c r="TCI115" s="28"/>
      <c r="TCJ115" s="28"/>
      <c r="TCK115" s="28"/>
      <c r="TCL115" s="52"/>
      <c r="TCM115" s="28"/>
      <c r="TCN115" s="28"/>
      <c r="TCO115" s="28"/>
      <c r="TCP115" s="28"/>
      <c r="TCQ115" s="52"/>
      <c r="TCR115" s="51"/>
      <c r="TCS115" s="51"/>
      <c r="TCT115" s="51"/>
      <c r="TCU115" s="47"/>
      <c r="TCV115" s="52"/>
      <c r="TCW115" s="52"/>
      <c r="TCX115" s="52"/>
      <c r="TCY115" s="28"/>
      <c r="TCZ115" s="28"/>
      <c r="TDA115" s="28"/>
      <c r="TDB115" s="52"/>
      <c r="TDC115" s="28"/>
      <c r="TDD115" s="28"/>
      <c r="TDE115" s="28"/>
      <c r="TDF115" s="28"/>
      <c r="TDG115" s="52"/>
      <c r="TDH115" s="51"/>
      <c r="TDI115" s="51"/>
      <c r="TDJ115" s="51"/>
      <c r="TDK115" s="47"/>
      <c r="TDL115" s="52"/>
      <c r="TDM115" s="52"/>
      <c r="TDN115" s="52"/>
      <c r="TDO115" s="28"/>
      <c r="TDP115" s="28"/>
      <c r="TDQ115" s="28"/>
      <c r="TDR115" s="52"/>
      <c r="TDS115" s="28"/>
      <c r="TDT115" s="28"/>
      <c r="TDU115" s="28"/>
      <c r="TDV115" s="28"/>
      <c r="TDW115" s="52"/>
      <c r="TDX115" s="51"/>
      <c r="TDY115" s="51"/>
      <c r="TDZ115" s="51"/>
      <c r="TEA115" s="47"/>
      <c r="TEB115" s="52"/>
      <c r="TEC115" s="52"/>
      <c r="TED115" s="52"/>
      <c r="TEE115" s="28"/>
      <c r="TEF115" s="28"/>
      <c r="TEG115" s="28"/>
      <c r="TEH115" s="52"/>
      <c r="TEI115" s="28"/>
      <c r="TEJ115" s="28"/>
      <c r="TEK115" s="28"/>
      <c r="TEL115" s="28"/>
      <c r="TEM115" s="52"/>
      <c r="TEN115" s="51"/>
      <c r="TEO115" s="51"/>
      <c r="TEP115" s="51"/>
      <c r="TEQ115" s="47"/>
      <c r="TER115" s="52"/>
      <c r="TES115" s="52"/>
      <c r="TET115" s="52"/>
      <c r="TEU115" s="28"/>
      <c r="TEV115" s="28"/>
      <c r="TEW115" s="28"/>
      <c r="TEX115" s="52"/>
      <c r="TEY115" s="28"/>
      <c r="TEZ115" s="28"/>
      <c r="TFA115" s="28"/>
      <c r="TFB115" s="28"/>
      <c r="TFC115" s="52"/>
      <c r="TFD115" s="51"/>
      <c r="TFE115" s="51"/>
      <c r="TFF115" s="51"/>
      <c r="TFG115" s="47"/>
      <c r="TFH115" s="52"/>
      <c r="TFI115" s="52"/>
      <c r="TFJ115" s="52"/>
      <c r="TFK115" s="28"/>
      <c r="TFL115" s="28"/>
      <c r="TFM115" s="28"/>
      <c r="TFN115" s="52"/>
      <c r="TFO115" s="28"/>
      <c r="TFP115" s="28"/>
      <c r="TFQ115" s="28"/>
      <c r="TFR115" s="28"/>
      <c r="TFS115" s="52"/>
      <c r="TFT115" s="51"/>
      <c r="TFU115" s="51"/>
      <c r="TFV115" s="51"/>
      <c r="TFW115" s="47"/>
      <c r="TFX115" s="52"/>
      <c r="TFY115" s="52"/>
      <c r="TFZ115" s="52"/>
      <c r="TGA115" s="28"/>
      <c r="TGB115" s="28"/>
      <c r="TGC115" s="28"/>
      <c r="TGD115" s="52"/>
      <c r="TGE115" s="28"/>
      <c r="TGF115" s="28"/>
      <c r="TGG115" s="28"/>
      <c r="TGH115" s="28"/>
      <c r="TGI115" s="52"/>
      <c r="TGJ115" s="51"/>
      <c r="TGK115" s="51"/>
      <c r="TGL115" s="51"/>
      <c r="TGM115" s="47"/>
      <c r="TGN115" s="52"/>
      <c r="TGO115" s="52"/>
      <c r="TGP115" s="52"/>
      <c r="TGQ115" s="28"/>
      <c r="TGR115" s="28"/>
      <c r="TGS115" s="28"/>
      <c r="TGT115" s="52"/>
      <c r="TGU115" s="28"/>
      <c r="TGV115" s="28"/>
      <c r="TGW115" s="28"/>
      <c r="TGX115" s="28"/>
      <c r="TGY115" s="52"/>
      <c r="TGZ115" s="51"/>
      <c r="THA115" s="51"/>
      <c r="THB115" s="51"/>
      <c r="THC115" s="47"/>
      <c r="THD115" s="52"/>
      <c r="THE115" s="52"/>
      <c r="THF115" s="52"/>
      <c r="THG115" s="28"/>
      <c r="THH115" s="28"/>
      <c r="THI115" s="28"/>
      <c r="THJ115" s="52"/>
      <c r="THK115" s="28"/>
      <c r="THL115" s="28"/>
      <c r="THM115" s="28"/>
      <c r="THN115" s="28"/>
      <c r="THO115" s="52"/>
      <c r="THP115" s="51"/>
      <c r="THQ115" s="51"/>
      <c r="THR115" s="51"/>
      <c r="THS115" s="47"/>
      <c r="THT115" s="52"/>
      <c r="THU115" s="52"/>
      <c r="THV115" s="52"/>
      <c r="THW115" s="28"/>
      <c r="THX115" s="28"/>
      <c r="THY115" s="28"/>
      <c r="THZ115" s="52"/>
      <c r="TIA115" s="28"/>
      <c r="TIB115" s="28"/>
      <c r="TIC115" s="28"/>
      <c r="TID115" s="28"/>
      <c r="TIE115" s="52"/>
      <c r="TIF115" s="51"/>
      <c r="TIG115" s="51"/>
      <c r="TIH115" s="51"/>
      <c r="TII115" s="47"/>
      <c r="TIJ115" s="52"/>
      <c r="TIK115" s="52"/>
      <c r="TIL115" s="52"/>
      <c r="TIM115" s="28"/>
      <c r="TIN115" s="28"/>
      <c r="TIO115" s="28"/>
      <c r="TIP115" s="52"/>
      <c r="TIQ115" s="28"/>
      <c r="TIR115" s="28"/>
      <c r="TIS115" s="28"/>
      <c r="TIT115" s="28"/>
      <c r="TIU115" s="52"/>
      <c r="TIV115" s="51"/>
      <c r="TIW115" s="51"/>
      <c r="TIX115" s="51"/>
      <c r="TIY115" s="47"/>
      <c r="TIZ115" s="52"/>
      <c r="TJA115" s="52"/>
      <c r="TJB115" s="52"/>
      <c r="TJC115" s="28"/>
      <c r="TJD115" s="28"/>
      <c r="TJE115" s="28"/>
      <c r="TJF115" s="52"/>
      <c r="TJG115" s="28"/>
      <c r="TJH115" s="28"/>
      <c r="TJI115" s="28"/>
      <c r="TJJ115" s="28"/>
      <c r="TJK115" s="52"/>
      <c r="TJL115" s="51"/>
      <c r="TJM115" s="51"/>
      <c r="TJN115" s="51"/>
      <c r="TJO115" s="47"/>
      <c r="TJP115" s="52"/>
      <c r="TJQ115" s="52"/>
      <c r="TJR115" s="52"/>
      <c r="TJS115" s="28"/>
      <c r="TJT115" s="28"/>
      <c r="TJU115" s="28"/>
      <c r="TJV115" s="52"/>
      <c r="TJW115" s="28"/>
      <c r="TJX115" s="28"/>
      <c r="TJY115" s="28"/>
      <c r="TJZ115" s="28"/>
      <c r="TKA115" s="52"/>
      <c r="TKB115" s="51"/>
      <c r="TKC115" s="51"/>
      <c r="TKD115" s="51"/>
      <c r="TKE115" s="47"/>
      <c r="TKF115" s="52"/>
      <c r="TKG115" s="52"/>
      <c r="TKH115" s="52"/>
      <c r="TKI115" s="28"/>
      <c r="TKJ115" s="28"/>
      <c r="TKK115" s="28"/>
      <c r="TKL115" s="52"/>
      <c r="TKM115" s="28"/>
      <c r="TKN115" s="28"/>
      <c r="TKO115" s="28"/>
      <c r="TKP115" s="28"/>
      <c r="TKQ115" s="52"/>
      <c r="TKR115" s="51"/>
      <c r="TKS115" s="51"/>
      <c r="TKT115" s="51"/>
      <c r="TKU115" s="47"/>
      <c r="TKV115" s="52"/>
      <c r="TKW115" s="52"/>
      <c r="TKX115" s="52"/>
      <c r="TKY115" s="28"/>
      <c r="TKZ115" s="28"/>
      <c r="TLA115" s="28"/>
      <c r="TLB115" s="52"/>
      <c r="TLC115" s="28"/>
      <c r="TLD115" s="28"/>
      <c r="TLE115" s="28"/>
      <c r="TLF115" s="28"/>
      <c r="TLG115" s="52"/>
      <c r="TLH115" s="51"/>
      <c r="TLI115" s="51"/>
      <c r="TLJ115" s="51"/>
      <c r="TLK115" s="47"/>
      <c r="TLL115" s="52"/>
      <c r="TLM115" s="52"/>
      <c r="TLN115" s="52"/>
      <c r="TLO115" s="28"/>
      <c r="TLP115" s="28"/>
      <c r="TLQ115" s="28"/>
      <c r="TLR115" s="52"/>
      <c r="TLS115" s="28"/>
      <c r="TLT115" s="28"/>
      <c r="TLU115" s="28"/>
      <c r="TLV115" s="28"/>
      <c r="TLW115" s="52"/>
      <c r="TLX115" s="51"/>
      <c r="TLY115" s="51"/>
      <c r="TLZ115" s="51"/>
      <c r="TMA115" s="47"/>
      <c r="TMB115" s="52"/>
      <c r="TMC115" s="52"/>
      <c r="TMD115" s="52"/>
      <c r="TME115" s="28"/>
      <c r="TMF115" s="28"/>
      <c r="TMG115" s="28"/>
      <c r="TMH115" s="52"/>
      <c r="TMI115" s="28"/>
      <c r="TMJ115" s="28"/>
      <c r="TMK115" s="28"/>
      <c r="TML115" s="28"/>
      <c r="TMM115" s="52"/>
      <c r="TMN115" s="51"/>
      <c r="TMO115" s="51"/>
      <c r="TMP115" s="51"/>
      <c r="TMQ115" s="47"/>
      <c r="TMR115" s="52"/>
      <c r="TMS115" s="52"/>
      <c r="TMT115" s="52"/>
      <c r="TMU115" s="28"/>
      <c r="TMV115" s="28"/>
      <c r="TMW115" s="28"/>
      <c r="TMX115" s="52"/>
      <c r="TMY115" s="28"/>
      <c r="TMZ115" s="28"/>
      <c r="TNA115" s="28"/>
      <c r="TNB115" s="28"/>
      <c r="TNC115" s="52"/>
      <c r="TND115" s="51"/>
      <c r="TNE115" s="51"/>
      <c r="TNF115" s="51"/>
      <c r="TNG115" s="47"/>
      <c r="TNH115" s="52"/>
      <c r="TNI115" s="52"/>
      <c r="TNJ115" s="52"/>
      <c r="TNK115" s="28"/>
      <c r="TNL115" s="28"/>
      <c r="TNM115" s="28"/>
      <c r="TNN115" s="52"/>
      <c r="TNO115" s="28"/>
      <c r="TNP115" s="28"/>
      <c r="TNQ115" s="28"/>
      <c r="TNR115" s="28"/>
      <c r="TNS115" s="52"/>
      <c r="TNT115" s="51"/>
      <c r="TNU115" s="51"/>
      <c r="TNV115" s="51"/>
      <c r="TNW115" s="47"/>
      <c r="TNX115" s="52"/>
      <c r="TNY115" s="52"/>
      <c r="TNZ115" s="52"/>
      <c r="TOA115" s="28"/>
      <c r="TOB115" s="28"/>
      <c r="TOC115" s="28"/>
      <c r="TOD115" s="52"/>
      <c r="TOE115" s="28"/>
      <c r="TOF115" s="28"/>
      <c r="TOG115" s="28"/>
      <c r="TOH115" s="28"/>
      <c r="TOI115" s="52"/>
      <c r="TOJ115" s="51"/>
      <c r="TOK115" s="51"/>
      <c r="TOL115" s="51"/>
      <c r="TOM115" s="47"/>
      <c r="TON115" s="52"/>
      <c r="TOO115" s="52"/>
      <c r="TOP115" s="52"/>
      <c r="TOQ115" s="28"/>
      <c r="TOR115" s="28"/>
      <c r="TOS115" s="28"/>
      <c r="TOT115" s="52"/>
      <c r="TOU115" s="28"/>
      <c r="TOV115" s="28"/>
      <c r="TOW115" s="28"/>
      <c r="TOX115" s="28"/>
      <c r="TOY115" s="52"/>
      <c r="TOZ115" s="51"/>
      <c r="TPA115" s="51"/>
      <c r="TPB115" s="51"/>
      <c r="TPC115" s="47"/>
      <c r="TPD115" s="52"/>
      <c r="TPE115" s="52"/>
      <c r="TPF115" s="52"/>
      <c r="TPG115" s="28"/>
      <c r="TPH115" s="28"/>
      <c r="TPI115" s="28"/>
      <c r="TPJ115" s="52"/>
      <c r="TPK115" s="28"/>
      <c r="TPL115" s="28"/>
      <c r="TPM115" s="28"/>
      <c r="TPN115" s="28"/>
      <c r="TPO115" s="52"/>
      <c r="TPP115" s="51"/>
      <c r="TPQ115" s="51"/>
      <c r="TPR115" s="51"/>
      <c r="TPS115" s="47"/>
      <c r="TPT115" s="52"/>
      <c r="TPU115" s="52"/>
      <c r="TPV115" s="52"/>
      <c r="TPW115" s="28"/>
      <c r="TPX115" s="28"/>
      <c r="TPY115" s="28"/>
      <c r="TPZ115" s="52"/>
      <c r="TQA115" s="28"/>
      <c r="TQB115" s="28"/>
      <c r="TQC115" s="28"/>
      <c r="TQD115" s="28"/>
      <c r="TQE115" s="52"/>
      <c r="TQF115" s="51"/>
      <c r="TQG115" s="51"/>
      <c r="TQH115" s="51"/>
      <c r="TQI115" s="47"/>
      <c r="TQJ115" s="52"/>
      <c r="TQK115" s="52"/>
      <c r="TQL115" s="52"/>
      <c r="TQM115" s="28"/>
      <c r="TQN115" s="28"/>
      <c r="TQO115" s="28"/>
      <c r="TQP115" s="52"/>
      <c r="TQQ115" s="28"/>
      <c r="TQR115" s="28"/>
      <c r="TQS115" s="28"/>
      <c r="TQT115" s="28"/>
      <c r="TQU115" s="52"/>
      <c r="TQV115" s="51"/>
      <c r="TQW115" s="51"/>
      <c r="TQX115" s="51"/>
      <c r="TQY115" s="47"/>
      <c r="TQZ115" s="52"/>
      <c r="TRA115" s="52"/>
      <c r="TRB115" s="52"/>
      <c r="TRC115" s="28"/>
      <c r="TRD115" s="28"/>
      <c r="TRE115" s="28"/>
      <c r="TRF115" s="52"/>
      <c r="TRG115" s="28"/>
      <c r="TRH115" s="28"/>
      <c r="TRI115" s="28"/>
      <c r="TRJ115" s="28"/>
      <c r="TRK115" s="52"/>
      <c r="TRL115" s="51"/>
      <c r="TRM115" s="51"/>
      <c r="TRN115" s="51"/>
      <c r="TRO115" s="47"/>
      <c r="TRP115" s="52"/>
      <c r="TRQ115" s="52"/>
      <c r="TRR115" s="52"/>
      <c r="TRS115" s="28"/>
      <c r="TRT115" s="28"/>
      <c r="TRU115" s="28"/>
      <c r="TRV115" s="52"/>
      <c r="TRW115" s="28"/>
      <c r="TRX115" s="28"/>
      <c r="TRY115" s="28"/>
      <c r="TRZ115" s="28"/>
      <c r="TSA115" s="52"/>
      <c r="TSB115" s="51"/>
      <c r="TSC115" s="51"/>
      <c r="TSD115" s="51"/>
      <c r="TSE115" s="47"/>
      <c r="TSF115" s="52"/>
      <c r="TSG115" s="52"/>
      <c r="TSH115" s="52"/>
      <c r="TSI115" s="28"/>
      <c r="TSJ115" s="28"/>
      <c r="TSK115" s="28"/>
      <c r="TSL115" s="52"/>
      <c r="TSM115" s="28"/>
      <c r="TSN115" s="28"/>
      <c r="TSO115" s="28"/>
      <c r="TSP115" s="28"/>
      <c r="TSQ115" s="52"/>
      <c r="TSR115" s="51"/>
      <c r="TSS115" s="51"/>
      <c r="TST115" s="51"/>
      <c r="TSU115" s="47"/>
      <c r="TSV115" s="52"/>
      <c r="TSW115" s="52"/>
      <c r="TSX115" s="52"/>
      <c r="TSY115" s="28"/>
      <c r="TSZ115" s="28"/>
      <c r="TTA115" s="28"/>
      <c r="TTB115" s="52"/>
      <c r="TTC115" s="28"/>
      <c r="TTD115" s="28"/>
      <c r="TTE115" s="28"/>
      <c r="TTF115" s="28"/>
      <c r="TTG115" s="52"/>
      <c r="TTH115" s="51"/>
      <c r="TTI115" s="51"/>
      <c r="TTJ115" s="51"/>
      <c r="TTK115" s="47"/>
      <c r="TTL115" s="52"/>
      <c r="TTM115" s="52"/>
      <c r="TTN115" s="52"/>
      <c r="TTO115" s="28"/>
      <c r="TTP115" s="28"/>
      <c r="TTQ115" s="28"/>
      <c r="TTR115" s="52"/>
      <c r="TTS115" s="28"/>
      <c r="TTT115" s="28"/>
      <c r="TTU115" s="28"/>
      <c r="TTV115" s="28"/>
      <c r="TTW115" s="52"/>
      <c r="TTX115" s="51"/>
      <c r="TTY115" s="51"/>
      <c r="TTZ115" s="51"/>
      <c r="TUA115" s="47"/>
      <c r="TUB115" s="52"/>
      <c r="TUC115" s="52"/>
      <c r="TUD115" s="52"/>
      <c r="TUE115" s="28"/>
      <c r="TUF115" s="28"/>
      <c r="TUG115" s="28"/>
      <c r="TUH115" s="52"/>
      <c r="TUI115" s="28"/>
      <c r="TUJ115" s="28"/>
      <c r="TUK115" s="28"/>
      <c r="TUL115" s="28"/>
      <c r="TUM115" s="52"/>
      <c r="TUN115" s="51"/>
      <c r="TUO115" s="51"/>
      <c r="TUP115" s="51"/>
      <c r="TUQ115" s="47"/>
      <c r="TUR115" s="52"/>
      <c r="TUS115" s="52"/>
      <c r="TUT115" s="52"/>
      <c r="TUU115" s="28"/>
      <c r="TUV115" s="28"/>
      <c r="TUW115" s="28"/>
      <c r="TUX115" s="52"/>
      <c r="TUY115" s="28"/>
      <c r="TUZ115" s="28"/>
      <c r="TVA115" s="28"/>
      <c r="TVB115" s="28"/>
      <c r="TVC115" s="52"/>
      <c r="TVD115" s="51"/>
      <c r="TVE115" s="51"/>
      <c r="TVF115" s="51"/>
      <c r="TVG115" s="47"/>
      <c r="TVH115" s="52"/>
      <c r="TVI115" s="52"/>
      <c r="TVJ115" s="52"/>
      <c r="TVK115" s="28"/>
      <c r="TVL115" s="28"/>
      <c r="TVM115" s="28"/>
      <c r="TVN115" s="52"/>
      <c r="TVO115" s="28"/>
      <c r="TVP115" s="28"/>
      <c r="TVQ115" s="28"/>
      <c r="TVR115" s="28"/>
      <c r="TVS115" s="52"/>
      <c r="TVT115" s="51"/>
      <c r="TVU115" s="51"/>
      <c r="TVV115" s="51"/>
      <c r="TVW115" s="47"/>
      <c r="TVX115" s="52"/>
      <c r="TVY115" s="52"/>
      <c r="TVZ115" s="52"/>
      <c r="TWA115" s="28"/>
      <c r="TWB115" s="28"/>
      <c r="TWC115" s="28"/>
      <c r="TWD115" s="52"/>
      <c r="TWE115" s="28"/>
      <c r="TWF115" s="28"/>
      <c r="TWG115" s="28"/>
      <c r="TWH115" s="28"/>
      <c r="TWI115" s="52"/>
      <c r="TWJ115" s="51"/>
      <c r="TWK115" s="51"/>
      <c r="TWL115" s="51"/>
      <c r="TWM115" s="47"/>
      <c r="TWN115" s="52"/>
      <c r="TWO115" s="52"/>
      <c r="TWP115" s="52"/>
      <c r="TWQ115" s="28"/>
      <c r="TWR115" s="28"/>
      <c r="TWS115" s="28"/>
      <c r="TWT115" s="52"/>
      <c r="TWU115" s="28"/>
      <c r="TWV115" s="28"/>
      <c r="TWW115" s="28"/>
      <c r="TWX115" s="28"/>
      <c r="TWY115" s="52"/>
      <c r="TWZ115" s="51"/>
      <c r="TXA115" s="51"/>
      <c r="TXB115" s="51"/>
      <c r="TXC115" s="47"/>
      <c r="TXD115" s="52"/>
      <c r="TXE115" s="52"/>
      <c r="TXF115" s="52"/>
      <c r="TXG115" s="28"/>
      <c r="TXH115" s="28"/>
      <c r="TXI115" s="28"/>
      <c r="TXJ115" s="52"/>
      <c r="TXK115" s="28"/>
      <c r="TXL115" s="28"/>
      <c r="TXM115" s="28"/>
      <c r="TXN115" s="28"/>
      <c r="TXO115" s="52"/>
      <c r="TXP115" s="51"/>
      <c r="TXQ115" s="51"/>
      <c r="TXR115" s="51"/>
      <c r="TXS115" s="47"/>
      <c r="TXT115" s="52"/>
      <c r="TXU115" s="52"/>
      <c r="TXV115" s="52"/>
      <c r="TXW115" s="28"/>
      <c r="TXX115" s="28"/>
      <c r="TXY115" s="28"/>
      <c r="TXZ115" s="52"/>
      <c r="TYA115" s="28"/>
      <c r="TYB115" s="28"/>
      <c r="TYC115" s="28"/>
      <c r="TYD115" s="28"/>
      <c r="TYE115" s="52"/>
      <c r="TYF115" s="51"/>
      <c r="TYG115" s="51"/>
      <c r="TYH115" s="51"/>
      <c r="TYI115" s="47"/>
      <c r="TYJ115" s="52"/>
      <c r="TYK115" s="52"/>
      <c r="TYL115" s="52"/>
      <c r="TYM115" s="28"/>
      <c r="TYN115" s="28"/>
      <c r="TYO115" s="28"/>
      <c r="TYP115" s="52"/>
      <c r="TYQ115" s="28"/>
      <c r="TYR115" s="28"/>
      <c r="TYS115" s="28"/>
      <c r="TYT115" s="28"/>
      <c r="TYU115" s="52"/>
      <c r="TYV115" s="51"/>
      <c r="TYW115" s="51"/>
      <c r="TYX115" s="51"/>
      <c r="TYY115" s="47"/>
      <c r="TYZ115" s="52"/>
      <c r="TZA115" s="52"/>
      <c r="TZB115" s="52"/>
      <c r="TZC115" s="28"/>
      <c r="TZD115" s="28"/>
      <c r="TZE115" s="28"/>
      <c r="TZF115" s="52"/>
      <c r="TZG115" s="28"/>
      <c r="TZH115" s="28"/>
      <c r="TZI115" s="28"/>
      <c r="TZJ115" s="28"/>
      <c r="TZK115" s="52"/>
      <c r="TZL115" s="51"/>
      <c r="TZM115" s="51"/>
      <c r="TZN115" s="51"/>
      <c r="TZO115" s="47"/>
      <c r="TZP115" s="52"/>
      <c r="TZQ115" s="52"/>
      <c r="TZR115" s="52"/>
      <c r="TZS115" s="28"/>
      <c r="TZT115" s="28"/>
      <c r="TZU115" s="28"/>
      <c r="TZV115" s="52"/>
      <c r="TZW115" s="28"/>
      <c r="TZX115" s="28"/>
      <c r="TZY115" s="28"/>
      <c r="TZZ115" s="28"/>
      <c r="UAA115" s="52"/>
      <c r="UAB115" s="51"/>
      <c r="UAC115" s="51"/>
      <c r="UAD115" s="51"/>
      <c r="UAE115" s="47"/>
      <c r="UAF115" s="52"/>
      <c r="UAG115" s="52"/>
      <c r="UAH115" s="52"/>
      <c r="UAI115" s="28"/>
      <c r="UAJ115" s="28"/>
      <c r="UAK115" s="28"/>
      <c r="UAL115" s="52"/>
      <c r="UAM115" s="28"/>
      <c r="UAN115" s="28"/>
      <c r="UAO115" s="28"/>
      <c r="UAP115" s="28"/>
      <c r="UAQ115" s="52"/>
      <c r="UAR115" s="51"/>
      <c r="UAS115" s="51"/>
      <c r="UAT115" s="51"/>
      <c r="UAU115" s="47"/>
      <c r="UAV115" s="52"/>
      <c r="UAW115" s="52"/>
      <c r="UAX115" s="52"/>
      <c r="UAY115" s="28"/>
      <c r="UAZ115" s="28"/>
      <c r="UBA115" s="28"/>
      <c r="UBB115" s="52"/>
      <c r="UBC115" s="28"/>
      <c r="UBD115" s="28"/>
      <c r="UBE115" s="28"/>
      <c r="UBF115" s="28"/>
      <c r="UBG115" s="52"/>
      <c r="UBH115" s="51"/>
      <c r="UBI115" s="51"/>
      <c r="UBJ115" s="51"/>
      <c r="UBK115" s="47"/>
      <c r="UBL115" s="52"/>
      <c r="UBM115" s="52"/>
      <c r="UBN115" s="52"/>
      <c r="UBO115" s="28"/>
      <c r="UBP115" s="28"/>
      <c r="UBQ115" s="28"/>
      <c r="UBR115" s="52"/>
      <c r="UBS115" s="28"/>
      <c r="UBT115" s="28"/>
      <c r="UBU115" s="28"/>
      <c r="UBV115" s="28"/>
      <c r="UBW115" s="52"/>
      <c r="UBX115" s="51"/>
      <c r="UBY115" s="51"/>
      <c r="UBZ115" s="51"/>
      <c r="UCA115" s="47"/>
      <c r="UCB115" s="52"/>
      <c r="UCC115" s="52"/>
      <c r="UCD115" s="52"/>
      <c r="UCE115" s="28"/>
      <c r="UCF115" s="28"/>
      <c r="UCG115" s="28"/>
      <c r="UCH115" s="52"/>
      <c r="UCI115" s="28"/>
      <c r="UCJ115" s="28"/>
      <c r="UCK115" s="28"/>
      <c r="UCL115" s="28"/>
      <c r="UCM115" s="52"/>
      <c r="UCN115" s="51"/>
      <c r="UCO115" s="51"/>
      <c r="UCP115" s="51"/>
      <c r="UCQ115" s="47"/>
      <c r="UCR115" s="52"/>
      <c r="UCS115" s="52"/>
      <c r="UCT115" s="52"/>
      <c r="UCU115" s="28"/>
      <c r="UCV115" s="28"/>
      <c r="UCW115" s="28"/>
      <c r="UCX115" s="52"/>
      <c r="UCY115" s="28"/>
      <c r="UCZ115" s="28"/>
      <c r="UDA115" s="28"/>
      <c r="UDB115" s="28"/>
      <c r="UDC115" s="52"/>
      <c r="UDD115" s="51"/>
      <c r="UDE115" s="51"/>
      <c r="UDF115" s="51"/>
      <c r="UDG115" s="47"/>
      <c r="UDH115" s="52"/>
      <c r="UDI115" s="52"/>
      <c r="UDJ115" s="52"/>
      <c r="UDK115" s="28"/>
      <c r="UDL115" s="28"/>
      <c r="UDM115" s="28"/>
      <c r="UDN115" s="52"/>
      <c r="UDO115" s="28"/>
      <c r="UDP115" s="28"/>
      <c r="UDQ115" s="28"/>
      <c r="UDR115" s="28"/>
      <c r="UDS115" s="52"/>
      <c r="UDT115" s="51"/>
      <c r="UDU115" s="51"/>
      <c r="UDV115" s="51"/>
      <c r="UDW115" s="47"/>
      <c r="UDX115" s="52"/>
      <c r="UDY115" s="52"/>
      <c r="UDZ115" s="52"/>
      <c r="UEA115" s="28"/>
      <c r="UEB115" s="28"/>
      <c r="UEC115" s="28"/>
      <c r="UED115" s="52"/>
      <c r="UEE115" s="28"/>
      <c r="UEF115" s="28"/>
      <c r="UEG115" s="28"/>
      <c r="UEH115" s="28"/>
      <c r="UEI115" s="52"/>
      <c r="UEJ115" s="51"/>
      <c r="UEK115" s="51"/>
      <c r="UEL115" s="51"/>
      <c r="UEM115" s="47"/>
      <c r="UEN115" s="52"/>
      <c r="UEO115" s="52"/>
      <c r="UEP115" s="52"/>
      <c r="UEQ115" s="28"/>
      <c r="UER115" s="28"/>
      <c r="UES115" s="28"/>
      <c r="UET115" s="52"/>
      <c r="UEU115" s="28"/>
      <c r="UEV115" s="28"/>
      <c r="UEW115" s="28"/>
      <c r="UEX115" s="28"/>
      <c r="UEY115" s="52"/>
      <c r="UEZ115" s="51"/>
      <c r="UFA115" s="51"/>
      <c r="UFB115" s="51"/>
      <c r="UFC115" s="47"/>
      <c r="UFD115" s="52"/>
      <c r="UFE115" s="52"/>
      <c r="UFF115" s="52"/>
      <c r="UFG115" s="28"/>
      <c r="UFH115" s="28"/>
      <c r="UFI115" s="28"/>
      <c r="UFJ115" s="52"/>
      <c r="UFK115" s="28"/>
      <c r="UFL115" s="28"/>
      <c r="UFM115" s="28"/>
      <c r="UFN115" s="28"/>
      <c r="UFO115" s="52"/>
      <c r="UFP115" s="51"/>
      <c r="UFQ115" s="51"/>
      <c r="UFR115" s="51"/>
      <c r="UFS115" s="47"/>
      <c r="UFT115" s="52"/>
      <c r="UFU115" s="52"/>
      <c r="UFV115" s="52"/>
      <c r="UFW115" s="28"/>
      <c r="UFX115" s="28"/>
      <c r="UFY115" s="28"/>
      <c r="UFZ115" s="52"/>
      <c r="UGA115" s="28"/>
      <c r="UGB115" s="28"/>
      <c r="UGC115" s="28"/>
      <c r="UGD115" s="28"/>
      <c r="UGE115" s="52"/>
      <c r="UGF115" s="51"/>
      <c r="UGG115" s="51"/>
      <c r="UGH115" s="51"/>
      <c r="UGI115" s="47"/>
      <c r="UGJ115" s="52"/>
      <c r="UGK115" s="52"/>
      <c r="UGL115" s="52"/>
      <c r="UGM115" s="28"/>
      <c r="UGN115" s="28"/>
      <c r="UGO115" s="28"/>
      <c r="UGP115" s="52"/>
      <c r="UGQ115" s="28"/>
      <c r="UGR115" s="28"/>
      <c r="UGS115" s="28"/>
      <c r="UGT115" s="28"/>
      <c r="UGU115" s="52"/>
      <c r="UGV115" s="51"/>
      <c r="UGW115" s="51"/>
      <c r="UGX115" s="51"/>
      <c r="UGY115" s="47"/>
      <c r="UGZ115" s="52"/>
      <c r="UHA115" s="52"/>
      <c r="UHB115" s="52"/>
      <c r="UHC115" s="28"/>
      <c r="UHD115" s="28"/>
      <c r="UHE115" s="28"/>
      <c r="UHF115" s="52"/>
      <c r="UHG115" s="28"/>
      <c r="UHH115" s="28"/>
      <c r="UHI115" s="28"/>
      <c r="UHJ115" s="28"/>
      <c r="UHK115" s="52"/>
      <c r="UHL115" s="51"/>
      <c r="UHM115" s="51"/>
      <c r="UHN115" s="51"/>
      <c r="UHO115" s="47"/>
      <c r="UHP115" s="52"/>
      <c r="UHQ115" s="52"/>
      <c r="UHR115" s="52"/>
      <c r="UHS115" s="28"/>
      <c r="UHT115" s="28"/>
      <c r="UHU115" s="28"/>
      <c r="UHV115" s="52"/>
      <c r="UHW115" s="28"/>
      <c r="UHX115" s="28"/>
      <c r="UHY115" s="28"/>
      <c r="UHZ115" s="28"/>
      <c r="UIA115" s="52"/>
      <c r="UIB115" s="51"/>
      <c r="UIC115" s="51"/>
      <c r="UID115" s="51"/>
      <c r="UIE115" s="47"/>
      <c r="UIF115" s="52"/>
      <c r="UIG115" s="52"/>
      <c r="UIH115" s="52"/>
      <c r="UII115" s="28"/>
      <c r="UIJ115" s="28"/>
      <c r="UIK115" s="28"/>
      <c r="UIL115" s="52"/>
      <c r="UIM115" s="28"/>
      <c r="UIN115" s="28"/>
      <c r="UIO115" s="28"/>
      <c r="UIP115" s="28"/>
      <c r="UIQ115" s="52"/>
      <c r="UIR115" s="51"/>
      <c r="UIS115" s="51"/>
      <c r="UIT115" s="51"/>
      <c r="UIU115" s="47"/>
      <c r="UIV115" s="52"/>
      <c r="UIW115" s="52"/>
      <c r="UIX115" s="52"/>
      <c r="UIY115" s="28"/>
      <c r="UIZ115" s="28"/>
      <c r="UJA115" s="28"/>
      <c r="UJB115" s="52"/>
      <c r="UJC115" s="28"/>
      <c r="UJD115" s="28"/>
      <c r="UJE115" s="28"/>
      <c r="UJF115" s="28"/>
      <c r="UJG115" s="52"/>
      <c r="UJH115" s="51"/>
      <c r="UJI115" s="51"/>
      <c r="UJJ115" s="51"/>
      <c r="UJK115" s="47"/>
      <c r="UJL115" s="52"/>
      <c r="UJM115" s="52"/>
      <c r="UJN115" s="52"/>
      <c r="UJO115" s="28"/>
      <c r="UJP115" s="28"/>
      <c r="UJQ115" s="28"/>
      <c r="UJR115" s="52"/>
      <c r="UJS115" s="28"/>
      <c r="UJT115" s="28"/>
      <c r="UJU115" s="28"/>
      <c r="UJV115" s="28"/>
      <c r="UJW115" s="52"/>
      <c r="UJX115" s="51"/>
      <c r="UJY115" s="51"/>
      <c r="UJZ115" s="51"/>
      <c r="UKA115" s="47"/>
      <c r="UKB115" s="52"/>
      <c r="UKC115" s="52"/>
      <c r="UKD115" s="52"/>
      <c r="UKE115" s="28"/>
      <c r="UKF115" s="28"/>
      <c r="UKG115" s="28"/>
      <c r="UKH115" s="52"/>
      <c r="UKI115" s="28"/>
      <c r="UKJ115" s="28"/>
      <c r="UKK115" s="28"/>
      <c r="UKL115" s="28"/>
      <c r="UKM115" s="52"/>
      <c r="UKN115" s="51"/>
      <c r="UKO115" s="51"/>
      <c r="UKP115" s="51"/>
      <c r="UKQ115" s="47"/>
      <c r="UKR115" s="52"/>
      <c r="UKS115" s="52"/>
      <c r="UKT115" s="52"/>
      <c r="UKU115" s="28"/>
      <c r="UKV115" s="28"/>
      <c r="UKW115" s="28"/>
      <c r="UKX115" s="52"/>
      <c r="UKY115" s="28"/>
      <c r="UKZ115" s="28"/>
      <c r="ULA115" s="28"/>
      <c r="ULB115" s="28"/>
      <c r="ULC115" s="52"/>
      <c r="ULD115" s="51"/>
      <c r="ULE115" s="51"/>
      <c r="ULF115" s="51"/>
      <c r="ULG115" s="47"/>
      <c r="ULH115" s="52"/>
      <c r="ULI115" s="52"/>
      <c r="ULJ115" s="52"/>
      <c r="ULK115" s="28"/>
      <c r="ULL115" s="28"/>
      <c r="ULM115" s="28"/>
      <c r="ULN115" s="52"/>
      <c r="ULO115" s="28"/>
      <c r="ULP115" s="28"/>
      <c r="ULQ115" s="28"/>
      <c r="ULR115" s="28"/>
      <c r="ULS115" s="52"/>
      <c r="ULT115" s="51"/>
      <c r="ULU115" s="51"/>
      <c r="ULV115" s="51"/>
      <c r="ULW115" s="47"/>
      <c r="ULX115" s="52"/>
      <c r="ULY115" s="52"/>
      <c r="ULZ115" s="52"/>
      <c r="UMA115" s="28"/>
      <c r="UMB115" s="28"/>
      <c r="UMC115" s="28"/>
      <c r="UMD115" s="52"/>
      <c r="UME115" s="28"/>
      <c r="UMF115" s="28"/>
      <c r="UMG115" s="28"/>
      <c r="UMH115" s="28"/>
      <c r="UMI115" s="52"/>
      <c r="UMJ115" s="51"/>
      <c r="UMK115" s="51"/>
      <c r="UML115" s="51"/>
      <c r="UMM115" s="47"/>
      <c r="UMN115" s="52"/>
      <c r="UMO115" s="52"/>
      <c r="UMP115" s="52"/>
      <c r="UMQ115" s="28"/>
      <c r="UMR115" s="28"/>
      <c r="UMS115" s="28"/>
      <c r="UMT115" s="52"/>
      <c r="UMU115" s="28"/>
      <c r="UMV115" s="28"/>
      <c r="UMW115" s="28"/>
      <c r="UMX115" s="28"/>
      <c r="UMY115" s="52"/>
      <c r="UMZ115" s="51"/>
      <c r="UNA115" s="51"/>
      <c r="UNB115" s="51"/>
      <c r="UNC115" s="47"/>
      <c r="UND115" s="52"/>
      <c r="UNE115" s="52"/>
      <c r="UNF115" s="52"/>
      <c r="UNG115" s="28"/>
      <c r="UNH115" s="28"/>
      <c r="UNI115" s="28"/>
      <c r="UNJ115" s="52"/>
      <c r="UNK115" s="28"/>
      <c r="UNL115" s="28"/>
      <c r="UNM115" s="28"/>
      <c r="UNN115" s="28"/>
      <c r="UNO115" s="52"/>
      <c r="UNP115" s="51"/>
      <c r="UNQ115" s="51"/>
      <c r="UNR115" s="51"/>
      <c r="UNS115" s="47"/>
      <c r="UNT115" s="52"/>
      <c r="UNU115" s="52"/>
      <c r="UNV115" s="52"/>
      <c r="UNW115" s="28"/>
      <c r="UNX115" s="28"/>
      <c r="UNY115" s="28"/>
      <c r="UNZ115" s="52"/>
      <c r="UOA115" s="28"/>
      <c r="UOB115" s="28"/>
      <c r="UOC115" s="28"/>
      <c r="UOD115" s="28"/>
      <c r="UOE115" s="52"/>
      <c r="UOF115" s="51"/>
      <c r="UOG115" s="51"/>
      <c r="UOH115" s="51"/>
      <c r="UOI115" s="47"/>
      <c r="UOJ115" s="52"/>
      <c r="UOK115" s="52"/>
      <c r="UOL115" s="52"/>
      <c r="UOM115" s="28"/>
      <c r="UON115" s="28"/>
      <c r="UOO115" s="28"/>
      <c r="UOP115" s="52"/>
      <c r="UOQ115" s="28"/>
      <c r="UOR115" s="28"/>
      <c r="UOS115" s="28"/>
      <c r="UOT115" s="28"/>
      <c r="UOU115" s="52"/>
      <c r="UOV115" s="51"/>
      <c r="UOW115" s="51"/>
      <c r="UOX115" s="51"/>
      <c r="UOY115" s="47"/>
      <c r="UOZ115" s="52"/>
      <c r="UPA115" s="52"/>
      <c r="UPB115" s="52"/>
      <c r="UPC115" s="28"/>
      <c r="UPD115" s="28"/>
      <c r="UPE115" s="28"/>
      <c r="UPF115" s="52"/>
      <c r="UPG115" s="28"/>
      <c r="UPH115" s="28"/>
      <c r="UPI115" s="28"/>
      <c r="UPJ115" s="28"/>
      <c r="UPK115" s="52"/>
      <c r="UPL115" s="51"/>
      <c r="UPM115" s="51"/>
      <c r="UPN115" s="51"/>
      <c r="UPO115" s="47"/>
      <c r="UPP115" s="52"/>
      <c r="UPQ115" s="52"/>
      <c r="UPR115" s="52"/>
      <c r="UPS115" s="28"/>
      <c r="UPT115" s="28"/>
      <c r="UPU115" s="28"/>
      <c r="UPV115" s="52"/>
      <c r="UPW115" s="28"/>
      <c r="UPX115" s="28"/>
      <c r="UPY115" s="28"/>
      <c r="UPZ115" s="28"/>
      <c r="UQA115" s="52"/>
      <c r="UQB115" s="51"/>
      <c r="UQC115" s="51"/>
      <c r="UQD115" s="51"/>
      <c r="UQE115" s="47"/>
      <c r="UQF115" s="52"/>
      <c r="UQG115" s="52"/>
      <c r="UQH115" s="52"/>
      <c r="UQI115" s="28"/>
      <c r="UQJ115" s="28"/>
      <c r="UQK115" s="28"/>
      <c r="UQL115" s="52"/>
      <c r="UQM115" s="28"/>
      <c r="UQN115" s="28"/>
      <c r="UQO115" s="28"/>
      <c r="UQP115" s="28"/>
      <c r="UQQ115" s="52"/>
      <c r="UQR115" s="51"/>
      <c r="UQS115" s="51"/>
      <c r="UQT115" s="51"/>
      <c r="UQU115" s="47"/>
      <c r="UQV115" s="52"/>
      <c r="UQW115" s="52"/>
      <c r="UQX115" s="52"/>
      <c r="UQY115" s="28"/>
      <c r="UQZ115" s="28"/>
      <c r="URA115" s="28"/>
      <c r="URB115" s="52"/>
      <c r="URC115" s="28"/>
      <c r="URD115" s="28"/>
      <c r="URE115" s="28"/>
      <c r="URF115" s="28"/>
      <c r="URG115" s="52"/>
      <c r="URH115" s="51"/>
      <c r="URI115" s="51"/>
      <c r="URJ115" s="51"/>
      <c r="URK115" s="47"/>
      <c r="URL115" s="52"/>
      <c r="URM115" s="52"/>
      <c r="URN115" s="52"/>
      <c r="URO115" s="28"/>
      <c r="URP115" s="28"/>
      <c r="URQ115" s="28"/>
      <c r="URR115" s="52"/>
      <c r="URS115" s="28"/>
      <c r="URT115" s="28"/>
      <c r="URU115" s="28"/>
      <c r="URV115" s="28"/>
      <c r="URW115" s="52"/>
      <c r="URX115" s="51"/>
      <c r="URY115" s="51"/>
      <c r="URZ115" s="51"/>
      <c r="USA115" s="47"/>
      <c r="USB115" s="52"/>
      <c r="USC115" s="52"/>
      <c r="USD115" s="52"/>
      <c r="USE115" s="28"/>
      <c r="USF115" s="28"/>
      <c r="USG115" s="28"/>
      <c r="USH115" s="52"/>
      <c r="USI115" s="28"/>
      <c r="USJ115" s="28"/>
      <c r="USK115" s="28"/>
      <c r="USL115" s="28"/>
      <c r="USM115" s="52"/>
      <c r="USN115" s="51"/>
      <c r="USO115" s="51"/>
      <c r="USP115" s="51"/>
      <c r="USQ115" s="47"/>
      <c r="USR115" s="52"/>
      <c r="USS115" s="52"/>
      <c r="UST115" s="52"/>
      <c r="USU115" s="28"/>
      <c r="USV115" s="28"/>
      <c r="USW115" s="28"/>
      <c r="USX115" s="52"/>
      <c r="USY115" s="28"/>
      <c r="USZ115" s="28"/>
      <c r="UTA115" s="28"/>
      <c r="UTB115" s="28"/>
      <c r="UTC115" s="52"/>
      <c r="UTD115" s="51"/>
      <c r="UTE115" s="51"/>
      <c r="UTF115" s="51"/>
      <c r="UTG115" s="47"/>
      <c r="UTH115" s="52"/>
      <c r="UTI115" s="52"/>
      <c r="UTJ115" s="52"/>
      <c r="UTK115" s="28"/>
      <c r="UTL115" s="28"/>
      <c r="UTM115" s="28"/>
      <c r="UTN115" s="52"/>
      <c r="UTO115" s="28"/>
      <c r="UTP115" s="28"/>
      <c r="UTQ115" s="28"/>
      <c r="UTR115" s="28"/>
      <c r="UTS115" s="52"/>
      <c r="UTT115" s="51"/>
      <c r="UTU115" s="51"/>
      <c r="UTV115" s="51"/>
      <c r="UTW115" s="47"/>
      <c r="UTX115" s="52"/>
      <c r="UTY115" s="52"/>
      <c r="UTZ115" s="52"/>
      <c r="UUA115" s="28"/>
      <c r="UUB115" s="28"/>
      <c r="UUC115" s="28"/>
      <c r="UUD115" s="52"/>
      <c r="UUE115" s="28"/>
      <c r="UUF115" s="28"/>
      <c r="UUG115" s="28"/>
      <c r="UUH115" s="28"/>
      <c r="UUI115" s="52"/>
      <c r="UUJ115" s="51"/>
      <c r="UUK115" s="51"/>
      <c r="UUL115" s="51"/>
      <c r="UUM115" s="47"/>
      <c r="UUN115" s="52"/>
      <c r="UUO115" s="52"/>
      <c r="UUP115" s="52"/>
      <c r="UUQ115" s="28"/>
      <c r="UUR115" s="28"/>
      <c r="UUS115" s="28"/>
      <c r="UUT115" s="52"/>
      <c r="UUU115" s="28"/>
      <c r="UUV115" s="28"/>
      <c r="UUW115" s="28"/>
      <c r="UUX115" s="28"/>
      <c r="UUY115" s="52"/>
      <c r="UUZ115" s="51"/>
      <c r="UVA115" s="51"/>
      <c r="UVB115" s="51"/>
      <c r="UVC115" s="47"/>
      <c r="UVD115" s="52"/>
      <c r="UVE115" s="52"/>
      <c r="UVF115" s="52"/>
      <c r="UVG115" s="28"/>
      <c r="UVH115" s="28"/>
      <c r="UVI115" s="28"/>
      <c r="UVJ115" s="52"/>
      <c r="UVK115" s="28"/>
      <c r="UVL115" s="28"/>
      <c r="UVM115" s="28"/>
      <c r="UVN115" s="28"/>
      <c r="UVO115" s="52"/>
      <c r="UVP115" s="51"/>
      <c r="UVQ115" s="51"/>
      <c r="UVR115" s="51"/>
      <c r="UVS115" s="47"/>
      <c r="UVT115" s="52"/>
      <c r="UVU115" s="52"/>
      <c r="UVV115" s="52"/>
      <c r="UVW115" s="28"/>
      <c r="UVX115" s="28"/>
      <c r="UVY115" s="28"/>
      <c r="UVZ115" s="52"/>
      <c r="UWA115" s="28"/>
      <c r="UWB115" s="28"/>
      <c r="UWC115" s="28"/>
      <c r="UWD115" s="28"/>
      <c r="UWE115" s="52"/>
      <c r="UWF115" s="51"/>
      <c r="UWG115" s="51"/>
      <c r="UWH115" s="51"/>
      <c r="UWI115" s="47"/>
      <c r="UWJ115" s="52"/>
      <c r="UWK115" s="52"/>
      <c r="UWL115" s="52"/>
      <c r="UWM115" s="28"/>
      <c r="UWN115" s="28"/>
      <c r="UWO115" s="28"/>
      <c r="UWP115" s="52"/>
      <c r="UWQ115" s="28"/>
      <c r="UWR115" s="28"/>
      <c r="UWS115" s="28"/>
      <c r="UWT115" s="28"/>
      <c r="UWU115" s="52"/>
      <c r="UWV115" s="51"/>
      <c r="UWW115" s="51"/>
      <c r="UWX115" s="51"/>
      <c r="UWY115" s="47"/>
      <c r="UWZ115" s="52"/>
      <c r="UXA115" s="52"/>
      <c r="UXB115" s="52"/>
      <c r="UXC115" s="28"/>
      <c r="UXD115" s="28"/>
      <c r="UXE115" s="28"/>
      <c r="UXF115" s="52"/>
      <c r="UXG115" s="28"/>
      <c r="UXH115" s="28"/>
      <c r="UXI115" s="28"/>
      <c r="UXJ115" s="28"/>
      <c r="UXK115" s="52"/>
      <c r="UXL115" s="51"/>
      <c r="UXM115" s="51"/>
      <c r="UXN115" s="51"/>
      <c r="UXO115" s="47"/>
      <c r="UXP115" s="52"/>
      <c r="UXQ115" s="52"/>
      <c r="UXR115" s="52"/>
      <c r="UXS115" s="28"/>
      <c r="UXT115" s="28"/>
      <c r="UXU115" s="28"/>
      <c r="UXV115" s="52"/>
      <c r="UXW115" s="28"/>
      <c r="UXX115" s="28"/>
      <c r="UXY115" s="28"/>
      <c r="UXZ115" s="28"/>
      <c r="UYA115" s="52"/>
      <c r="UYB115" s="51"/>
      <c r="UYC115" s="51"/>
      <c r="UYD115" s="51"/>
      <c r="UYE115" s="47"/>
      <c r="UYF115" s="52"/>
      <c r="UYG115" s="52"/>
      <c r="UYH115" s="52"/>
      <c r="UYI115" s="28"/>
      <c r="UYJ115" s="28"/>
      <c r="UYK115" s="28"/>
      <c r="UYL115" s="52"/>
      <c r="UYM115" s="28"/>
      <c r="UYN115" s="28"/>
      <c r="UYO115" s="28"/>
      <c r="UYP115" s="28"/>
      <c r="UYQ115" s="52"/>
      <c r="UYR115" s="51"/>
      <c r="UYS115" s="51"/>
      <c r="UYT115" s="51"/>
      <c r="UYU115" s="47"/>
      <c r="UYV115" s="52"/>
      <c r="UYW115" s="52"/>
      <c r="UYX115" s="52"/>
      <c r="UYY115" s="28"/>
      <c r="UYZ115" s="28"/>
      <c r="UZA115" s="28"/>
      <c r="UZB115" s="52"/>
      <c r="UZC115" s="28"/>
      <c r="UZD115" s="28"/>
      <c r="UZE115" s="28"/>
      <c r="UZF115" s="28"/>
      <c r="UZG115" s="52"/>
      <c r="UZH115" s="51"/>
      <c r="UZI115" s="51"/>
      <c r="UZJ115" s="51"/>
      <c r="UZK115" s="47"/>
      <c r="UZL115" s="52"/>
      <c r="UZM115" s="52"/>
      <c r="UZN115" s="52"/>
      <c r="UZO115" s="28"/>
      <c r="UZP115" s="28"/>
      <c r="UZQ115" s="28"/>
      <c r="UZR115" s="52"/>
      <c r="UZS115" s="28"/>
      <c r="UZT115" s="28"/>
      <c r="UZU115" s="28"/>
      <c r="UZV115" s="28"/>
      <c r="UZW115" s="52"/>
      <c r="UZX115" s="51"/>
      <c r="UZY115" s="51"/>
      <c r="UZZ115" s="51"/>
      <c r="VAA115" s="47"/>
      <c r="VAB115" s="52"/>
      <c r="VAC115" s="52"/>
      <c r="VAD115" s="52"/>
      <c r="VAE115" s="28"/>
      <c r="VAF115" s="28"/>
      <c r="VAG115" s="28"/>
      <c r="VAH115" s="52"/>
      <c r="VAI115" s="28"/>
      <c r="VAJ115" s="28"/>
      <c r="VAK115" s="28"/>
      <c r="VAL115" s="28"/>
      <c r="VAM115" s="52"/>
      <c r="VAN115" s="51"/>
      <c r="VAO115" s="51"/>
      <c r="VAP115" s="51"/>
      <c r="VAQ115" s="47"/>
      <c r="VAR115" s="52"/>
      <c r="VAS115" s="52"/>
      <c r="VAT115" s="52"/>
      <c r="VAU115" s="28"/>
      <c r="VAV115" s="28"/>
      <c r="VAW115" s="28"/>
      <c r="VAX115" s="52"/>
      <c r="VAY115" s="28"/>
      <c r="VAZ115" s="28"/>
      <c r="VBA115" s="28"/>
      <c r="VBB115" s="28"/>
      <c r="VBC115" s="52"/>
      <c r="VBD115" s="51"/>
      <c r="VBE115" s="51"/>
      <c r="VBF115" s="51"/>
      <c r="VBG115" s="47"/>
      <c r="VBH115" s="52"/>
      <c r="VBI115" s="52"/>
      <c r="VBJ115" s="52"/>
      <c r="VBK115" s="28"/>
      <c r="VBL115" s="28"/>
      <c r="VBM115" s="28"/>
      <c r="VBN115" s="52"/>
      <c r="VBO115" s="28"/>
      <c r="VBP115" s="28"/>
      <c r="VBQ115" s="28"/>
      <c r="VBR115" s="28"/>
      <c r="VBS115" s="52"/>
      <c r="VBT115" s="51"/>
      <c r="VBU115" s="51"/>
      <c r="VBV115" s="51"/>
      <c r="VBW115" s="47"/>
      <c r="VBX115" s="52"/>
      <c r="VBY115" s="52"/>
      <c r="VBZ115" s="52"/>
      <c r="VCA115" s="28"/>
      <c r="VCB115" s="28"/>
      <c r="VCC115" s="28"/>
      <c r="VCD115" s="52"/>
      <c r="VCE115" s="28"/>
      <c r="VCF115" s="28"/>
      <c r="VCG115" s="28"/>
      <c r="VCH115" s="28"/>
      <c r="VCI115" s="52"/>
      <c r="VCJ115" s="51"/>
      <c r="VCK115" s="51"/>
      <c r="VCL115" s="51"/>
      <c r="VCM115" s="47"/>
      <c r="VCN115" s="52"/>
      <c r="VCO115" s="52"/>
      <c r="VCP115" s="52"/>
      <c r="VCQ115" s="28"/>
      <c r="VCR115" s="28"/>
      <c r="VCS115" s="28"/>
      <c r="VCT115" s="52"/>
      <c r="VCU115" s="28"/>
      <c r="VCV115" s="28"/>
      <c r="VCW115" s="28"/>
      <c r="VCX115" s="28"/>
      <c r="VCY115" s="52"/>
      <c r="VCZ115" s="51"/>
      <c r="VDA115" s="51"/>
      <c r="VDB115" s="51"/>
      <c r="VDC115" s="47"/>
      <c r="VDD115" s="52"/>
      <c r="VDE115" s="52"/>
      <c r="VDF115" s="52"/>
      <c r="VDG115" s="28"/>
      <c r="VDH115" s="28"/>
      <c r="VDI115" s="28"/>
      <c r="VDJ115" s="52"/>
      <c r="VDK115" s="28"/>
      <c r="VDL115" s="28"/>
      <c r="VDM115" s="28"/>
      <c r="VDN115" s="28"/>
      <c r="VDO115" s="52"/>
      <c r="VDP115" s="51"/>
      <c r="VDQ115" s="51"/>
      <c r="VDR115" s="51"/>
      <c r="VDS115" s="47"/>
      <c r="VDT115" s="52"/>
      <c r="VDU115" s="52"/>
      <c r="VDV115" s="52"/>
      <c r="VDW115" s="28"/>
      <c r="VDX115" s="28"/>
      <c r="VDY115" s="28"/>
      <c r="VDZ115" s="52"/>
      <c r="VEA115" s="28"/>
      <c r="VEB115" s="28"/>
      <c r="VEC115" s="28"/>
      <c r="VED115" s="28"/>
      <c r="VEE115" s="52"/>
      <c r="VEF115" s="51"/>
      <c r="VEG115" s="51"/>
      <c r="VEH115" s="51"/>
      <c r="VEI115" s="47"/>
      <c r="VEJ115" s="52"/>
      <c r="VEK115" s="52"/>
      <c r="VEL115" s="52"/>
      <c r="VEM115" s="28"/>
      <c r="VEN115" s="28"/>
      <c r="VEO115" s="28"/>
      <c r="VEP115" s="52"/>
      <c r="VEQ115" s="28"/>
      <c r="VER115" s="28"/>
      <c r="VES115" s="28"/>
      <c r="VET115" s="28"/>
      <c r="VEU115" s="52"/>
      <c r="VEV115" s="51"/>
      <c r="VEW115" s="51"/>
      <c r="VEX115" s="51"/>
      <c r="VEY115" s="47"/>
      <c r="VEZ115" s="52"/>
      <c r="VFA115" s="52"/>
      <c r="VFB115" s="52"/>
      <c r="VFC115" s="28"/>
      <c r="VFD115" s="28"/>
      <c r="VFE115" s="28"/>
      <c r="VFF115" s="52"/>
      <c r="VFG115" s="28"/>
      <c r="VFH115" s="28"/>
      <c r="VFI115" s="28"/>
      <c r="VFJ115" s="28"/>
      <c r="VFK115" s="52"/>
      <c r="VFL115" s="51"/>
      <c r="VFM115" s="51"/>
      <c r="VFN115" s="51"/>
      <c r="VFO115" s="47"/>
      <c r="VFP115" s="52"/>
      <c r="VFQ115" s="52"/>
      <c r="VFR115" s="52"/>
      <c r="VFS115" s="28"/>
      <c r="VFT115" s="28"/>
      <c r="VFU115" s="28"/>
      <c r="VFV115" s="52"/>
      <c r="VFW115" s="28"/>
      <c r="VFX115" s="28"/>
      <c r="VFY115" s="28"/>
      <c r="VFZ115" s="28"/>
      <c r="VGA115" s="52"/>
      <c r="VGB115" s="51"/>
      <c r="VGC115" s="51"/>
      <c r="VGD115" s="51"/>
      <c r="VGE115" s="47"/>
      <c r="VGF115" s="52"/>
      <c r="VGG115" s="52"/>
      <c r="VGH115" s="52"/>
      <c r="VGI115" s="28"/>
      <c r="VGJ115" s="28"/>
      <c r="VGK115" s="28"/>
      <c r="VGL115" s="52"/>
      <c r="VGM115" s="28"/>
      <c r="VGN115" s="28"/>
      <c r="VGO115" s="28"/>
      <c r="VGP115" s="28"/>
      <c r="VGQ115" s="52"/>
      <c r="VGR115" s="51"/>
      <c r="VGS115" s="51"/>
      <c r="VGT115" s="51"/>
      <c r="VGU115" s="47"/>
      <c r="VGV115" s="52"/>
      <c r="VGW115" s="52"/>
      <c r="VGX115" s="52"/>
      <c r="VGY115" s="28"/>
      <c r="VGZ115" s="28"/>
      <c r="VHA115" s="28"/>
      <c r="VHB115" s="52"/>
      <c r="VHC115" s="28"/>
      <c r="VHD115" s="28"/>
      <c r="VHE115" s="28"/>
      <c r="VHF115" s="28"/>
      <c r="VHG115" s="52"/>
      <c r="VHH115" s="51"/>
      <c r="VHI115" s="51"/>
      <c r="VHJ115" s="51"/>
      <c r="VHK115" s="47"/>
      <c r="VHL115" s="52"/>
      <c r="VHM115" s="52"/>
      <c r="VHN115" s="52"/>
      <c r="VHO115" s="28"/>
      <c r="VHP115" s="28"/>
      <c r="VHQ115" s="28"/>
      <c r="VHR115" s="52"/>
      <c r="VHS115" s="28"/>
      <c r="VHT115" s="28"/>
      <c r="VHU115" s="28"/>
      <c r="VHV115" s="28"/>
      <c r="VHW115" s="52"/>
      <c r="VHX115" s="51"/>
      <c r="VHY115" s="51"/>
      <c r="VHZ115" s="51"/>
      <c r="VIA115" s="47"/>
      <c r="VIB115" s="52"/>
      <c r="VIC115" s="52"/>
      <c r="VID115" s="52"/>
      <c r="VIE115" s="28"/>
      <c r="VIF115" s="28"/>
      <c r="VIG115" s="28"/>
      <c r="VIH115" s="52"/>
      <c r="VII115" s="28"/>
      <c r="VIJ115" s="28"/>
      <c r="VIK115" s="28"/>
      <c r="VIL115" s="28"/>
      <c r="VIM115" s="52"/>
      <c r="VIN115" s="51"/>
      <c r="VIO115" s="51"/>
      <c r="VIP115" s="51"/>
      <c r="VIQ115" s="47"/>
      <c r="VIR115" s="52"/>
      <c r="VIS115" s="52"/>
      <c r="VIT115" s="52"/>
      <c r="VIU115" s="28"/>
      <c r="VIV115" s="28"/>
      <c r="VIW115" s="28"/>
      <c r="VIX115" s="52"/>
      <c r="VIY115" s="28"/>
      <c r="VIZ115" s="28"/>
      <c r="VJA115" s="28"/>
      <c r="VJB115" s="28"/>
      <c r="VJC115" s="52"/>
      <c r="VJD115" s="51"/>
      <c r="VJE115" s="51"/>
      <c r="VJF115" s="51"/>
      <c r="VJG115" s="47"/>
      <c r="VJH115" s="52"/>
      <c r="VJI115" s="52"/>
      <c r="VJJ115" s="52"/>
      <c r="VJK115" s="28"/>
      <c r="VJL115" s="28"/>
      <c r="VJM115" s="28"/>
      <c r="VJN115" s="52"/>
      <c r="VJO115" s="28"/>
      <c r="VJP115" s="28"/>
      <c r="VJQ115" s="28"/>
      <c r="VJR115" s="28"/>
      <c r="VJS115" s="52"/>
      <c r="VJT115" s="51"/>
      <c r="VJU115" s="51"/>
      <c r="VJV115" s="51"/>
      <c r="VJW115" s="47"/>
      <c r="VJX115" s="52"/>
      <c r="VJY115" s="52"/>
      <c r="VJZ115" s="52"/>
      <c r="VKA115" s="28"/>
      <c r="VKB115" s="28"/>
      <c r="VKC115" s="28"/>
      <c r="VKD115" s="52"/>
      <c r="VKE115" s="28"/>
      <c r="VKF115" s="28"/>
      <c r="VKG115" s="28"/>
      <c r="VKH115" s="28"/>
      <c r="VKI115" s="52"/>
      <c r="VKJ115" s="51"/>
      <c r="VKK115" s="51"/>
      <c r="VKL115" s="51"/>
      <c r="VKM115" s="47"/>
      <c r="VKN115" s="52"/>
      <c r="VKO115" s="52"/>
      <c r="VKP115" s="52"/>
      <c r="VKQ115" s="28"/>
      <c r="VKR115" s="28"/>
      <c r="VKS115" s="28"/>
      <c r="VKT115" s="52"/>
      <c r="VKU115" s="28"/>
      <c r="VKV115" s="28"/>
      <c r="VKW115" s="28"/>
      <c r="VKX115" s="28"/>
      <c r="VKY115" s="52"/>
      <c r="VKZ115" s="51"/>
      <c r="VLA115" s="51"/>
      <c r="VLB115" s="51"/>
      <c r="VLC115" s="47"/>
      <c r="VLD115" s="52"/>
      <c r="VLE115" s="52"/>
      <c r="VLF115" s="52"/>
      <c r="VLG115" s="28"/>
      <c r="VLH115" s="28"/>
      <c r="VLI115" s="28"/>
      <c r="VLJ115" s="52"/>
      <c r="VLK115" s="28"/>
      <c r="VLL115" s="28"/>
      <c r="VLM115" s="28"/>
      <c r="VLN115" s="28"/>
      <c r="VLO115" s="52"/>
      <c r="VLP115" s="51"/>
      <c r="VLQ115" s="51"/>
      <c r="VLR115" s="51"/>
      <c r="VLS115" s="47"/>
      <c r="VLT115" s="52"/>
      <c r="VLU115" s="52"/>
      <c r="VLV115" s="52"/>
      <c r="VLW115" s="28"/>
      <c r="VLX115" s="28"/>
      <c r="VLY115" s="28"/>
      <c r="VLZ115" s="52"/>
      <c r="VMA115" s="28"/>
      <c r="VMB115" s="28"/>
      <c r="VMC115" s="28"/>
      <c r="VMD115" s="28"/>
      <c r="VME115" s="52"/>
      <c r="VMF115" s="51"/>
      <c r="VMG115" s="51"/>
      <c r="VMH115" s="51"/>
      <c r="VMI115" s="47"/>
      <c r="VMJ115" s="52"/>
      <c r="VMK115" s="52"/>
      <c r="VML115" s="52"/>
      <c r="VMM115" s="28"/>
      <c r="VMN115" s="28"/>
      <c r="VMO115" s="28"/>
      <c r="VMP115" s="52"/>
      <c r="VMQ115" s="28"/>
      <c r="VMR115" s="28"/>
      <c r="VMS115" s="28"/>
      <c r="VMT115" s="28"/>
      <c r="VMU115" s="52"/>
      <c r="VMV115" s="51"/>
      <c r="VMW115" s="51"/>
      <c r="VMX115" s="51"/>
      <c r="VMY115" s="47"/>
      <c r="VMZ115" s="52"/>
      <c r="VNA115" s="52"/>
      <c r="VNB115" s="52"/>
      <c r="VNC115" s="28"/>
      <c r="VND115" s="28"/>
      <c r="VNE115" s="28"/>
      <c r="VNF115" s="52"/>
      <c r="VNG115" s="28"/>
      <c r="VNH115" s="28"/>
      <c r="VNI115" s="28"/>
      <c r="VNJ115" s="28"/>
      <c r="VNK115" s="52"/>
      <c r="VNL115" s="51"/>
      <c r="VNM115" s="51"/>
      <c r="VNN115" s="51"/>
      <c r="VNO115" s="47"/>
      <c r="VNP115" s="52"/>
      <c r="VNQ115" s="52"/>
      <c r="VNR115" s="52"/>
      <c r="VNS115" s="28"/>
      <c r="VNT115" s="28"/>
      <c r="VNU115" s="28"/>
      <c r="VNV115" s="52"/>
      <c r="VNW115" s="28"/>
      <c r="VNX115" s="28"/>
      <c r="VNY115" s="28"/>
      <c r="VNZ115" s="28"/>
      <c r="VOA115" s="52"/>
      <c r="VOB115" s="51"/>
      <c r="VOC115" s="51"/>
      <c r="VOD115" s="51"/>
      <c r="VOE115" s="47"/>
      <c r="VOF115" s="52"/>
      <c r="VOG115" s="52"/>
      <c r="VOH115" s="52"/>
      <c r="VOI115" s="28"/>
      <c r="VOJ115" s="28"/>
      <c r="VOK115" s="28"/>
      <c r="VOL115" s="52"/>
      <c r="VOM115" s="28"/>
      <c r="VON115" s="28"/>
      <c r="VOO115" s="28"/>
      <c r="VOP115" s="28"/>
      <c r="VOQ115" s="52"/>
      <c r="VOR115" s="51"/>
      <c r="VOS115" s="51"/>
      <c r="VOT115" s="51"/>
      <c r="VOU115" s="47"/>
      <c r="VOV115" s="52"/>
      <c r="VOW115" s="52"/>
      <c r="VOX115" s="52"/>
      <c r="VOY115" s="28"/>
      <c r="VOZ115" s="28"/>
      <c r="VPA115" s="28"/>
      <c r="VPB115" s="52"/>
      <c r="VPC115" s="28"/>
      <c r="VPD115" s="28"/>
      <c r="VPE115" s="28"/>
      <c r="VPF115" s="28"/>
      <c r="VPG115" s="52"/>
      <c r="VPH115" s="51"/>
      <c r="VPI115" s="51"/>
      <c r="VPJ115" s="51"/>
      <c r="VPK115" s="47"/>
      <c r="VPL115" s="52"/>
      <c r="VPM115" s="52"/>
      <c r="VPN115" s="52"/>
      <c r="VPO115" s="28"/>
      <c r="VPP115" s="28"/>
      <c r="VPQ115" s="28"/>
      <c r="VPR115" s="52"/>
      <c r="VPS115" s="28"/>
      <c r="VPT115" s="28"/>
      <c r="VPU115" s="28"/>
      <c r="VPV115" s="28"/>
      <c r="VPW115" s="52"/>
      <c r="VPX115" s="51"/>
      <c r="VPY115" s="51"/>
      <c r="VPZ115" s="51"/>
      <c r="VQA115" s="47"/>
      <c r="VQB115" s="52"/>
      <c r="VQC115" s="52"/>
      <c r="VQD115" s="52"/>
      <c r="VQE115" s="28"/>
      <c r="VQF115" s="28"/>
      <c r="VQG115" s="28"/>
      <c r="VQH115" s="52"/>
      <c r="VQI115" s="28"/>
      <c r="VQJ115" s="28"/>
      <c r="VQK115" s="28"/>
      <c r="VQL115" s="28"/>
      <c r="VQM115" s="52"/>
      <c r="VQN115" s="51"/>
      <c r="VQO115" s="51"/>
      <c r="VQP115" s="51"/>
      <c r="VQQ115" s="47"/>
      <c r="VQR115" s="52"/>
      <c r="VQS115" s="52"/>
      <c r="VQT115" s="52"/>
      <c r="VQU115" s="28"/>
      <c r="VQV115" s="28"/>
      <c r="VQW115" s="28"/>
      <c r="VQX115" s="52"/>
      <c r="VQY115" s="28"/>
      <c r="VQZ115" s="28"/>
      <c r="VRA115" s="28"/>
      <c r="VRB115" s="28"/>
      <c r="VRC115" s="52"/>
      <c r="VRD115" s="51"/>
      <c r="VRE115" s="51"/>
      <c r="VRF115" s="51"/>
      <c r="VRG115" s="47"/>
      <c r="VRH115" s="52"/>
      <c r="VRI115" s="52"/>
      <c r="VRJ115" s="52"/>
      <c r="VRK115" s="28"/>
      <c r="VRL115" s="28"/>
      <c r="VRM115" s="28"/>
      <c r="VRN115" s="52"/>
      <c r="VRO115" s="28"/>
      <c r="VRP115" s="28"/>
      <c r="VRQ115" s="28"/>
      <c r="VRR115" s="28"/>
      <c r="VRS115" s="52"/>
      <c r="VRT115" s="51"/>
      <c r="VRU115" s="51"/>
      <c r="VRV115" s="51"/>
      <c r="VRW115" s="47"/>
      <c r="VRX115" s="52"/>
      <c r="VRY115" s="52"/>
      <c r="VRZ115" s="52"/>
      <c r="VSA115" s="28"/>
      <c r="VSB115" s="28"/>
      <c r="VSC115" s="28"/>
      <c r="VSD115" s="52"/>
      <c r="VSE115" s="28"/>
      <c r="VSF115" s="28"/>
      <c r="VSG115" s="28"/>
      <c r="VSH115" s="28"/>
      <c r="VSI115" s="52"/>
      <c r="VSJ115" s="51"/>
      <c r="VSK115" s="51"/>
      <c r="VSL115" s="51"/>
      <c r="VSM115" s="47"/>
      <c r="VSN115" s="52"/>
      <c r="VSO115" s="52"/>
      <c r="VSP115" s="52"/>
      <c r="VSQ115" s="28"/>
      <c r="VSR115" s="28"/>
      <c r="VSS115" s="28"/>
      <c r="VST115" s="52"/>
      <c r="VSU115" s="28"/>
      <c r="VSV115" s="28"/>
      <c r="VSW115" s="28"/>
      <c r="VSX115" s="28"/>
      <c r="VSY115" s="52"/>
      <c r="VSZ115" s="51"/>
      <c r="VTA115" s="51"/>
      <c r="VTB115" s="51"/>
      <c r="VTC115" s="47"/>
      <c r="VTD115" s="52"/>
      <c r="VTE115" s="52"/>
      <c r="VTF115" s="52"/>
      <c r="VTG115" s="28"/>
      <c r="VTH115" s="28"/>
      <c r="VTI115" s="28"/>
      <c r="VTJ115" s="52"/>
      <c r="VTK115" s="28"/>
      <c r="VTL115" s="28"/>
      <c r="VTM115" s="28"/>
      <c r="VTN115" s="28"/>
      <c r="VTO115" s="52"/>
      <c r="VTP115" s="51"/>
      <c r="VTQ115" s="51"/>
      <c r="VTR115" s="51"/>
      <c r="VTS115" s="47"/>
      <c r="VTT115" s="52"/>
      <c r="VTU115" s="52"/>
      <c r="VTV115" s="52"/>
      <c r="VTW115" s="28"/>
      <c r="VTX115" s="28"/>
      <c r="VTY115" s="28"/>
      <c r="VTZ115" s="52"/>
      <c r="VUA115" s="28"/>
      <c r="VUB115" s="28"/>
      <c r="VUC115" s="28"/>
      <c r="VUD115" s="28"/>
      <c r="VUE115" s="52"/>
      <c r="VUF115" s="51"/>
      <c r="VUG115" s="51"/>
      <c r="VUH115" s="51"/>
      <c r="VUI115" s="47"/>
      <c r="VUJ115" s="52"/>
      <c r="VUK115" s="52"/>
      <c r="VUL115" s="52"/>
      <c r="VUM115" s="28"/>
      <c r="VUN115" s="28"/>
      <c r="VUO115" s="28"/>
      <c r="VUP115" s="52"/>
      <c r="VUQ115" s="28"/>
      <c r="VUR115" s="28"/>
      <c r="VUS115" s="28"/>
      <c r="VUT115" s="28"/>
      <c r="VUU115" s="52"/>
      <c r="VUV115" s="51"/>
      <c r="VUW115" s="51"/>
      <c r="VUX115" s="51"/>
      <c r="VUY115" s="47"/>
      <c r="VUZ115" s="52"/>
      <c r="VVA115" s="52"/>
      <c r="VVB115" s="52"/>
      <c r="VVC115" s="28"/>
      <c r="VVD115" s="28"/>
      <c r="VVE115" s="28"/>
      <c r="VVF115" s="52"/>
      <c r="VVG115" s="28"/>
      <c r="VVH115" s="28"/>
      <c r="VVI115" s="28"/>
      <c r="VVJ115" s="28"/>
      <c r="VVK115" s="52"/>
      <c r="VVL115" s="51"/>
      <c r="VVM115" s="51"/>
      <c r="VVN115" s="51"/>
      <c r="VVO115" s="47"/>
      <c r="VVP115" s="52"/>
      <c r="VVQ115" s="52"/>
      <c r="VVR115" s="52"/>
      <c r="VVS115" s="28"/>
      <c r="VVT115" s="28"/>
      <c r="VVU115" s="28"/>
      <c r="VVV115" s="52"/>
      <c r="VVW115" s="28"/>
      <c r="VVX115" s="28"/>
      <c r="VVY115" s="28"/>
      <c r="VVZ115" s="28"/>
      <c r="VWA115" s="52"/>
      <c r="VWB115" s="51"/>
      <c r="VWC115" s="51"/>
      <c r="VWD115" s="51"/>
      <c r="VWE115" s="47"/>
      <c r="VWF115" s="52"/>
      <c r="VWG115" s="52"/>
      <c r="VWH115" s="52"/>
      <c r="VWI115" s="28"/>
      <c r="VWJ115" s="28"/>
      <c r="VWK115" s="28"/>
      <c r="VWL115" s="52"/>
      <c r="VWM115" s="28"/>
      <c r="VWN115" s="28"/>
      <c r="VWO115" s="28"/>
      <c r="VWP115" s="28"/>
      <c r="VWQ115" s="52"/>
      <c r="VWR115" s="51"/>
      <c r="VWS115" s="51"/>
      <c r="VWT115" s="51"/>
      <c r="VWU115" s="47"/>
      <c r="VWV115" s="52"/>
      <c r="VWW115" s="52"/>
      <c r="VWX115" s="52"/>
      <c r="VWY115" s="28"/>
      <c r="VWZ115" s="28"/>
      <c r="VXA115" s="28"/>
      <c r="VXB115" s="52"/>
      <c r="VXC115" s="28"/>
      <c r="VXD115" s="28"/>
      <c r="VXE115" s="28"/>
      <c r="VXF115" s="28"/>
      <c r="VXG115" s="52"/>
      <c r="VXH115" s="51"/>
      <c r="VXI115" s="51"/>
      <c r="VXJ115" s="51"/>
      <c r="VXK115" s="47"/>
      <c r="VXL115" s="52"/>
      <c r="VXM115" s="52"/>
      <c r="VXN115" s="52"/>
      <c r="VXO115" s="28"/>
      <c r="VXP115" s="28"/>
      <c r="VXQ115" s="28"/>
      <c r="VXR115" s="52"/>
      <c r="VXS115" s="28"/>
      <c r="VXT115" s="28"/>
      <c r="VXU115" s="28"/>
      <c r="VXV115" s="28"/>
      <c r="VXW115" s="52"/>
      <c r="VXX115" s="51"/>
      <c r="VXY115" s="51"/>
      <c r="VXZ115" s="51"/>
      <c r="VYA115" s="47"/>
      <c r="VYB115" s="52"/>
      <c r="VYC115" s="52"/>
      <c r="VYD115" s="52"/>
      <c r="VYE115" s="28"/>
      <c r="VYF115" s="28"/>
      <c r="VYG115" s="28"/>
      <c r="VYH115" s="52"/>
      <c r="VYI115" s="28"/>
      <c r="VYJ115" s="28"/>
      <c r="VYK115" s="28"/>
      <c r="VYL115" s="28"/>
      <c r="VYM115" s="52"/>
      <c r="VYN115" s="51"/>
      <c r="VYO115" s="51"/>
      <c r="VYP115" s="51"/>
      <c r="VYQ115" s="47"/>
      <c r="VYR115" s="52"/>
      <c r="VYS115" s="52"/>
      <c r="VYT115" s="52"/>
      <c r="VYU115" s="28"/>
      <c r="VYV115" s="28"/>
      <c r="VYW115" s="28"/>
      <c r="VYX115" s="52"/>
      <c r="VYY115" s="28"/>
      <c r="VYZ115" s="28"/>
      <c r="VZA115" s="28"/>
      <c r="VZB115" s="28"/>
      <c r="VZC115" s="52"/>
      <c r="VZD115" s="51"/>
      <c r="VZE115" s="51"/>
      <c r="VZF115" s="51"/>
      <c r="VZG115" s="47"/>
      <c r="VZH115" s="52"/>
      <c r="VZI115" s="52"/>
      <c r="VZJ115" s="52"/>
      <c r="VZK115" s="28"/>
      <c r="VZL115" s="28"/>
      <c r="VZM115" s="28"/>
      <c r="VZN115" s="52"/>
      <c r="VZO115" s="28"/>
      <c r="VZP115" s="28"/>
      <c r="VZQ115" s="28"/>
      <c r="VZR115" s="28"/>
      <c r="VZS115" s="52"/>
      <c r="VZT115" s="51"/>
      <c r="VZU115" s="51"/>
      <c r="VZV115" s="51"/>
      <c r="VZW115" s="47"/>
      <c r="VZX115" s="52"/>
      <c r="VZY115" s="52"/>
      <c r="VZZ115" s="52"/>
      <c r="WAA115" s="28"/>
      <c r="WAB115" s="28"/>
      <c r="WAC115" s="28"/>
      <c r="WAD115" s="52"/>
      <c r="WAE115" s="28"/>
      <c r="WAF115" s="28"/>
      <c r="WAG115" s="28"/>
      <c r="WAH115" s="28"/>
      <c r="WAI115" s="52"/>
      <c r="WAJ115" s="51"/>
      <c r="WAK115" s="51"/>
      <c r="WAL115" s="51"/>
      <c r="WAM115" s="47"/>
      <c r="WAN115" s="52"/>
      <c r="WAO115" s="52"/>
      <c r="WAP115" s="52"/>
      <c r="WAQ115" s="28"/>
      <c r="WAR115" s="28"/>
      <c r="WAS115" s="28"/>
      <c r="WAT115" s="52"/>
      <c r="WAU115" s="28"/>
      <c r="WAV115" s="28"/>
      <c r="WAW115" s="28"/>
      <c r="WAX115" s="28"/>
      <c r="WAY115" s="52"/>
      <c r="WAZ115" s="51"/>
      <c r="WBA115" s="51"/>
      <c r="WBB115" s="51"/>
      <c r="WBC115" s="47"/>
      <c r="WBD115" s="52"/>
      <c r="WBE115" s="52"/>
      <c r="WBF115" s="52"/>
      <c r="WBG115" s="28"/>
      <c r="WBH115" s="28"/>
      <c r="WBI115" s="28"/>
      <c r="WBJ115" s="52"/>
      <c r="WBK115" s="28"/>
      <c r="WBL115" s="28"/>
      <c r="WBM115" s="28"/>
      <c r="WBN115" s="28"/>
      <c r="WBO115" s="52"/>
      <c r="WBP115" s="51"/>
      <c r="WBQ115" s="51"/>
      <c r="WBR115" s="51"/>
      <c r="WBS115" s="47"/>
      <c r="WBT115" s="52"/>
      <c r="WBU115" s="52"/>
      <c r="WBV115" s="52"/>
      <c r="WBW115" s="28"/>
      <c r="WBX115" s="28"/>
      <c r="WBY115" s="28"/>
      <c r="WBZ115" s="52"/>
      <c r="WCA115" s="28"/>
      <c r="WCB115" s="28"/>
      <c r="WCC115" s="28"/>
      <c r="WCD115" s="28"/>
      <c r="WCE115" s="52"/>
      <c r="WCF115" s="51"/>
      <c r="WCG115" s="51"/>
      <c r="WCH115" s="51"/>
      <c r="WCI115" s="47"/>
      <c r="WCJ115" s="52"/>
      <c r="WCK115" s="52"/>
      <c r="WCL115" s="52"/>
      <c r="WCM115" s="28"/>
      <c r="WCN115" s="28"/>
      <c r="WCO115" s="28"/>
      <c r="WCP115" s="52"/>
      <c r="WCQ115" s="28"/>
      <c r="WCR115" s="28"/>
      <c r="WCS115" s="28"/>
      <c r="WCT115" s="28"/>
      <c r="WCU115" s="52"/>
      <c r="WCV115" s="51"/>
      <c r="WCW115" s="51"/>
      <c r="WCX115" s="51"/>
      <c r="WCY115" s="47"/>
      <c r="WCZ115" s="52"/>
      <c r="WDA115" s="52"/>
      <c r="WDB115" s="52"/>
      <c r="WDC115" s="28"/>
      <c r="WDD115" s="28"/>
      <c r="WDE115" s="28"/>
      <c r="WDF115" s="52"/>
      <c r="WDG115" s="28"/>
      <c r="WDH115" s="28"/>
      <c r="WDI115" s="28"/>
      <c r="WDJ115" s="28"/>
      <c r="WDK115" s="52"/>
      <c r="WDL115" s="51"/>
      <c r="WDM115" s="51"/>
      <c r="WDN115" s="51"/>
      <c r="WDO115" s="47"/>
      <c r="WDP115" s="52"/>
      <c r="WDQ115" s="52"/>
      <c r="WDR115" s="52"/>
      <c r="WDS115" s="28"/>
      <c r="WDT115" s="28"/>
      <c r="WDU115" s="28"/>
      <c r="WDV115" s="52"/>
      <c r="WDW115" s="28"/>
      <c r="WDX115" s="28"/>
      <c r="WDY115" s="28"/>
      <c r="WDZ115" s="28"/>
      <c r="WEA115" s="52"/>
      <c r="WEB115" s="51"/>
      <c r="WEC115" s="51"/>
      <c r="WED115" s="51"/>
      <c r="WEE115" s="47"/>
      <c r="WEF115" s="52"/>
      <c r="WEG115" s="52"/>
      <c r="WEH115" s="52"/>
      <c r="WEI115" s="28"/>
      <c r="WEJ115" s="28"/>
      <c r="WEK115" s="28"/>
      <c r="WEL115" s="52"/>
      <c r="WEM115" s="28"/>
      <c r="WEN115" s="28"/>
      <c r="WEO115" s="28"/>
      <c r="WEP115" s="28"/>
      <c r="WEQ115" s="52"/>
      <c r="WER115" s="51"/>
      <c r="WES115" s="51"/>
      <c r="WET115" s="51"/>
      <c r="WEU115" s="47"/>
      <c r="WEV115" s="52"/>
      <c r="WEW115" s="52"/>
      <c r="WEX115" s="52"/>
      <c r="WEY115" s="28"/>
      <c r="WEZ115" s="28"/>
      <c r="WFA115" s="28"/>
      <c r="WFB115" s="52"/>
      <c r="WFC115" s="28"/>
      <c r="WFD115" s="28"/>
      <c r="WFE115" s="28"/>
      <c r="WFF115" s="28"/>
      <c r="WFG115" s="52"/>
      <c r="WFH115" s="51"/>
      <c r="WFI115" s="51"/>
      <c r="WFJ115" s="51"/>
      <c r="WFK115" s="47"/>
      <c r="WFL115" s="52"/>
      <c r="WFM115" s="52"/>
      <c r="WFN115" s="52"/>
      <c r="WFO115" s="28"/>
      <c r="WFP115" s="28"/>
      <c r="WFQ115" s="28"/>
      <c r="WFR115" s="52"/>
      <c r="WFS115" s="28"/>
      <c r="WFT115" s="28"/>
      <c r="WFU115" s="28"/>
      <c r="WFV115" s="28"/>
      <c r="WFW115" s="52"/>
      <c r="WFX115" s="51"/>
      <c r="WFY115" s="51"/>
      <c r="WFZ115" s="51"/>
      <c r="WGA115" s="47"/>
      <c r="WGB115" s="52"/>
      <c r="WGC115" s="52"/>
      <c r="WGD115" s="52"/>
      <c r="WGE115" s="28"/>
      <c r="WGF115" s="28"/>
      <c r="WGG115" s="28"/>
      <c r="WGH115" s="52"/>
      <c r="WGI115" s="28"/>
      <c r="WGJ115" s="28"/>
      <c r="WGK115" s="28"/>
      <c r="WGL115" s="28"/>
      <c r="WGM115" s="52"/>
      <c r="WGN115" s="51"/>
      <c r="WGO115" s="51"/>
      <c r="WGP115" s="51"/>
      <c r="WGQ115" s="47"/>
      <c r="WGR115" s="52"/>
      <c r="WGS115" s="52"/>
      <c r="WGT115" s="52"/>
      <c r="WGU115" s="28"/>
      <c r="WGV115" s="28"/>
      <c r="WGW115" s="28"/>
      <c r="WGX115" s="52"/>
      <c r="WGY115" s="28"/>
      <c r="WGZ115" s="28"/>
      <c r="WHA115" s="28"/>
      <c r="WHB115" s="28"/>
      <c r="WHC115" s="52"/>
      <c r="WHD115" s="51"/>
      <c r="WHE115" s="51"/>
      <c r="WHF115" s="51"/>
      <c r="WHG115" s="47"/>
      <c r="WHH115" s="52"/>
      <c r="WHI115" s="52"/>
      <c r="WHJ115" s="52"/>
      <c r="WHK115" s="28"/>
      <c r="WHL115" s="28"/>
      <c r="WHM115" s="28"/>
      <c r="WHN115" s="52"/>
      <c r="WHO115" s="28"/>
      <c r="WHP115" s="28"/>
      <c r="WHQ115" s="28"/>
      <c r="WHR115" s="28"/>
      <c r="WHS115" s="52"/>
      <c r="WHT115" s="51"/>
      <c r="WHU115" s="51"/>
      <c r="WHV115" s="51"/>
      <c r="WHW115" s="47"/>
      <c r="WHX115" s="52"/>
      <c r="WHY115" s="52"/>
      <c r="WHZ115" s="52"/>
      <c r="WIA115" s="28"/>
      <c r="WIB115" s="28"/>
      <c r="WIC115" s="28"/>
      <c r="WID115" s="52"/>
      <c r="WIE115" s="28"/>
      <c r="WIF115" s="28"/>
      <c r="WIG115" s="28"/>
      <c r="WIH115" s="28"/>
      <c r="WII115" s="52"/>
      <c r="WIJ115" s="51"/>
      <c r="WIK115" s="51"/>
      <c r="WIL115" s="51"/>
      <c r="WIM115" s="47"/>
      <c r="WIN115" s="52"/>
      <c r="WIO115" s="52"/>
      <c r="WIP115" s="52"/>
      <c r="WIQ115" s="28"/>
      <c r="WIR115" s="28"/>
      <c r="WIS115" s="28"/>
      <c r="WIT115" s="52"/>
      <c r="WIU115" s="28"/>
      <c r="WIV115" s="28"/>
      <c r="WIW115" s="28"/>
      <c r="WIX115" s="28"/>
      <c r="WIY115" s="52"/>
      <c r="WIZ115" s="51"/>
      <c r="WJA115" s="51"/>
      <c r="WJB115" s="51"/>
      <c r="WJC115" s="47"/>
      <c r="WJD115" s="52"/>
      <c r="WJE115" s="52"/>
      <c r="WJF115" s="52"/>
      <c r="WJG115" s="28"/>
      <c r="WJH115" s="28"/>
      <c r="WJI115" s="28"/>
      <c r="WJJ115" s="52"/>
      <c r="WJK115" s="28"/>
      <c r="WJL115" s="28"/>
      <c r="WJM115" s="28"/>
      <c r="WJN115" s="28"/>
      <c r="WJO115" s="52"/>
      <c r="WJP115" s="51"/>
      <c r="WJQ115" s="51"/>
      <c r="WJR115" s="51"/>
      <c r="WJS115" s="47"/>
      <c r="WJT115" s="52"/>
      <c r="WJU115" s="52"/>
      <c r="WJV115" s="52"/>
      <c r="WJW115" s="28"/>
      <c r="WJX115" s="28"/>
      <c r="WJY115" s="28"/>
      <c r="WJZ115" s="52"/>
      <c r="WKA115" s="28"/>
      <c r="WKB115" s="28"/>
      <c r="WKC115" s="28"/>
      <c r="WKD115" s="28"/>
      <c r="WKE115" s="52"/>
      <c r="WKF115" s="51"/>
      <c r="WKG115" s="51"/>
      <c r="WKH115" s="51"/>
      <c r="WKI115" s="47"/>
      <c r="WKJ115" s="52"/>
      <c r="WKK115" s="52"/>
      <c r="WKL115" s="52"/>
      <c r="WKM115" s="28"/>
      <c r="WKN115" s="28"/>
      <c r="WKO115" s="28"/>
      <c r="WKP115" s="52"/>
      <c r="WKQ115" s="28"/>
      <c r="WKR115" s="28"/>
      <c r="WKS115" s="28"/>
      <c r="WKT115" s="28"/>
      <c r="WKU115" s="52"/>
      <c r="WKV115" s="51"/>
      <c r="WKW115" s="51"/>
      <c r="WKX115" s="51"/>
      <c r="WKY115" s="47"/>
      <c r="WKZ115" s="52"/>
      <c r="WLA115" s="52"/>
      <c r="WLB115" s="52"/>
      <c r="WLC115" s="28"/>
      <c r="WLD115" s="28"/>
      <c r="WLE115" s="28"/>
      <c r="WLF115" s="52"/>
      <c r="WLG115" s="28"/>
      <c r="WLH115" s="28"/>
      <c r="WLI115" s="28"/>
      <c r="WLJ115" s="28"/>
      <c r="WLK115" s="52"/>
      <c r="WLL115" s="51"/>
      <c r="WLM115" s="51"/>
      <c r="WLN115" s="51"/>
      <c r="WLO115" s="47"/>
      <c r="WLP115" s="52"/>
      <c r="WLQ115" s="52"/>
      <c r="WLR115" s="52"/>
      <c r="WLS115" s="28"/>
      <c r="WLT115" s="28"/>
      <c r="WLU115" s="28"/>
      <c r="WLV115" s="52"/>
      <c r="WLW115" s="28"/>
      <c r="WLX115" s="28"/>
      <c r="WLY115" s="28"/>
      <c r="WLZ115" s="28"/>
      <c r="WMA115" s="52"/>
      <c r="WMB115" s="51"/>
      <c r="WMC115" s="51"/>
      <c r="WMD115" s="51"/>
      <c r="WME115" s="47"/>
      <c r="WMF115" s="52"/>
      <c r="WMG115" s="52"/>
      <c r="WMH115" s="52"/>
      <c r="WMI115" s="28"/>
      <c r="WMJ115" s="28"/>
      <c r="WMK115" s="28"/>
      <c r="WML115" s="52"/>
      <c r="WMM115" s="28"/>
      <c r="WMN115" s="28"/>
      <c r="WMO115" s="28"/>
      <c r="WMP115" s="28"/>
      <c r="WMQ115" s="52"/>
      <c r="WMR115" s="51"/>
      <c r="WMS115" s="51"/>
      <c r="WMT115" s="51"/>
      <c r="WMU115" s="47"/>
      <c r="WMV115" s="52"/>
      <c r="WMW115" s="52"/>
      <c r="WMX115" s="52"/>
      <c r="WMY115" s="28"/>
      <c r="WMZ115" s="28"/>
      <c r="WNA115" s="28"/>
      <c r="WNB115" s="52"/>
      <c r="WNC115" s="28"/>
      <c r="WND115" s="28"/>
      <c r="WNE115" s="28"/>
      <c r="WNF115" s="28"/>
      <c r="WNG115" s="52"/>
      <c r="WNH115" s="51"/>
      <c r="WNI115" s="51"/>
      <c r="WNJ115" s="51"/>
      <c r="WNK115" s="47"/>
      <c r="WNL115" s="52"/>
      <c r="WNM115" s="52"/>
      <c r="WNN115" s="52"/>
      <c r="WNO115" s="28"/>
      <c r="WNP115" s="28"/>
      <c r="WNQ115" s="28"/>
      <c r="WNR115" s="52"/>
      <c r="WNS115" s="28"/>
      <c r="WNT115" s="28"/>
      <c r="WNU115" s="28"/>
      <c r="WNV115" s="28"/>
      <c r="WNW115" s="52"/>
      <c r="WNX115" s="51"/>
      <c r="WNY115" s="51"/>
      <c r="WNZ115" s="51"/>
      <c r="WOA115" s="47"/>
      <c r="WOB115" s="52"/>
      <c r="WOC115" s="52"/>
      <c r="WOD115" s="52"/>
      <c r="WOE115" s="28"/>
      <c r="WOF115" s="28"/>
      <c r="WOG115" s="28"/>
      <c r="WOH115" s="52"/>
      <c r="WOI115" s="28"/>
      <c r="WOJ115" s="28"/>
      <c r="WOK115" s="28"/>
      <c r="WOL115" s="28"/>
      <c r="WOM115" s="52"/>
      <c r="WON115" s="51"/>
      <c r="WOO115" s="51"/>
      <c r="WOP115" s="51"/>
      <c r="WOQ115" s="47"/>
      <c r="WOR115" s="52"/>
      <c r="WOS115" s="52"/>
      <c r="WOT115" s="52"/>
      <c r="WOU115" s="28"/>
      <c r="WOV115" s="28"/>
      <c r="WOW115" s="28"/>
      <c r="WOX115" s="52"/>
      <c r="WOY115" s="28"/>
      <c r="WOZ115" s="28"/>
      <c r="WPA115" s="28"/>
      <c r="WPB115" s="28"/>
      <c r="WPC115" s="52"/>
      <c r="WPD115" s="51"/>
      <c r="WPE115" s="51"/>
      <c r="WPF115" s="51"/>
      <c r="WPG115" s="47"/>
      <c r="WPH115" s="52"/>
      <c r="WPI115" s="52"/>
      <c r="WPJ115" s="52"/>
      <c r="WPK115" s="28"/>
      <c r="WPL115" s="28"/>
      <c r="WPM115" s="28"/>
      <c r="WPN115" s="52"/>
      <c r="WPO115" s="28"/>
      <c r="WPP115" s="28"/>
      <c r="WPQ115" s="28"/>
      <c r="WPR115" s="28"/>
      <c r="WPS115" s="52"/>
      <c r="WPT115" s="51"/>
      <c r="WPU115" s="51"/>
      <c r="WPV115" s="51"/>
      <c r="WPW115" s="47"/>
      <c r="WPX115" s="52"/>
      <c r="WPY115" s="52"/>
      <c r="WPZ115" s="52"/>
      <c r="WQA115" s="28"/>
      <c r="WQB115" s="28"/>
      <c r="WQC115" s="28"/>
      <c r="WQD115" s="52"/>
      <c r="WQE115" s="28"/>
      <c r="WQF115" s="28"/>
      <c r="WQG115" s="28"/>
      <c r="WQH115" s="28"/>
      <c r="WQI115" s="52"/>
      <c r="WQJ115" s="51"/>
      <c r="WQK115" s="51"/>
      <c r="WQL115" s="51"/>
      <c r="WQM115" s="47"/>
      <c r="WQN115" s="52"/>
      <c r="WQO115" s="52"/>
      <c r="WQP115" s="52"/>
      <c r="WQQ115" s="28"/>
      <c r="WQR115" s="28"/>
      <c r="WQS115" s="28"/>
      <c r="WQT115" s="52"/>
      <c r="WQU115" s="28"/>
      <c r="WQV115" s="28"/>
      <c r="WQW115" s="28"/>
      <c r="WQX115" s="28"/>
      <c r="WQY115" s="52"/>
      <c r="WQZ115" s="51"/>
      <c r="WRA115" s="51"/>
      <c r="WRB115" s="51"/>
      <c r="WRC115" s="47"/>
      <c r="WRD115" s="52"/>
      <c r="WRE115" s="52"/>
      <c r="WRF115" s="52"/>
      <c r="WRG115" s="28"/>
      <c r="WRH115" s="28"/>
      <c r="WRI115" s="28"/>
      <c r="WRJ115" s="52"/>
      <c r="WRK115" s="28"/>
      <c r="WRL115" s="28"/>
      <c r="WRM115" s="28"/>
      <c r="WRN115" s="28"/>
      <c r="WRO115" s="52"/>
      <c r="WRP115" s="51"/>
      <c r="WRQ115" s="51"/>
      <c r="WRR115" s="51"/>
      <c r="WRS115" s="47"/>
      <c r="WRT115" s="52"/>
      <c r="WRU115" s="52"/>
      <c r="WRV115" s="52"/>
      <c r="WRW115" s="28"/>
      <c r="WRX115" s="28"/>
      <c r="WRY115" s="28"/>
      <c r="WRZ115" s="52"/>
      <c r="WSA115" s="28"/>
      <c r="WSB115" s="28"/>
      <c r="WSC115" s="28"/>
      <c r="WSD115" s="28"/>
      <c r="WSE115" s="52"/>
      <c r="WSF115" s="51"/>
      <c r="WSG115" s="51"/>
      <c r="WSH115" s="51"/>
      <c r="WSI115" s="47"/>
      <c r="WSJ115" s="52"/>
      <c r="WSK115" s="52"/>
      <c r="WSL115" s="52"/>
      <c r="WSM115" s="28"/>
      <c r="WSN115" s="28"/>
      <c r="WSO115" s="28"/>
      <c r="WSP115" s="52"/>
      <c r="WSQ115" s="28"/>
      <c r="WSR115" s="28"/>
      <c r="WSS115" s="28"/>
      <c r="WST115" s="28"/>
      <c r="WSU115" s="52"/>
      <c r="WSV115" s="51"/>
      <c r="WSW115" s="51"/>
      <c r="WSX115" s="51"/>
      <c r="WSY115" s="47"/>
      <c r="WSZ115" s="52"/>
      <c r="WTA115" s="52"/>
      <c r="WTB115" s="52"/>
      <c r="WTC115" s="28"/>
      <c r="WTD115" s="28"/>
      <c r="WTE115" s="28"/>
      <c r="WTF115" s="52"/>
      <c r="WTG115" s="28"/>
      <c r="WTH115" s="28"/>
      <c r="WTI115" s="28"/>
      <c r="WTJ115" s="28"/>
      <c r="WTK115" s="52"/>
      <c r="WTL115" s="51"/>
      <c r="WTM115" s="51"/>
      <c r="WTN115" s="51"/>
      <c r="WTO115" s="47"/>
      <c r="WTP115" s="52"/>
      <c r="WTQ115" s="52"/>
      <c r="WTR115" s="52"/>
      <c r="WTS115" s="28"/>
      <c r="WTT115" s="28"/>
      <c r="WTU115" s="28"/>
      <c r="WTV115" s="52"/>
      <c r="WTW115" s="28"/>
      <c r="WTX115" s="28"/>
      <c r="WTY115" s="28"/>
      <c r="WTZ115" s="28"/>
      <c r="WUA115" s="52"/>
      <c r="WUB115" s="51"/>
      <c r="WUC115" s="51"/>
      <c r="WUD115" s="51"/>
      <c r="WUE115" s="47"/>
      <c r="WUF115" s="52"/>
      <c r="WUG115" s="52"/>
      <c r="WUH115" s="52"/>
      <c r="WUI115" s="28"/>
      <c r="WUJ115" s="28"/>
      <c r="WUK115" s="28"/>
      <c r="WUL115" s="52"/>
      <c r="WUM115" s="28"/>
      <c r="WUN115" s="28"/>
      <c r="WUO115" s="28"/>
      <c r="WUP115" s="28"/>
      <c r="WUQ115" s="52"/>
      <c r="WUR115" s="51"/>
      <c r="WUS115" s="51"/>
      <c r="WUT115" s="51"/>
      <c r="WUU115" s="47"/>
      <c r="WUV115" s="52"/>
      <c r="WUW115" s="52"/>
      <c r="WUX115" s="52"/>
      <c r="WUY115" s="28"/>
      <c r="WUZ115" s="28"/>
      <c r="WVA115" s="28"/>
      <c r="WVB115" s="52"/>
      <c r="WVC115" s="28"/>
      <c r="WVD115" s="28"/>
      <c r="WVE115" s="28"/>
      <c r="WVF115" s="28"/>
      <c r="WVG115" s="52"/>
      <c r="WVH115" s="51"/>
      <c r="WVI115" s="51"/>
      <c r="WVJ115" s="51"/>
      <c r="WVK115" s="47"/>
      <c r="WVL115" s="52"/>
      <c r="WVM115" s="52"/>
      <c r="WVN115" s="52"/>
      <c r="WVO115" s="28"/>
      <c r="WVP115" s="28"/>
      <c r="WVQ115" s="28"/>
      <c r="WVR115" s="52"/>
      <c r="WVS115" s="28"/>
      <c r="WVT115" s="28"/>
      <c r="WVU115" s="28"/>
      <c r="WVV115" s="28"/>
      <c r="WVW115" s="52"/>
      <c r="WVX115" s="51"/>
      <c r="WVY115" s="51"/>
      <c r="WVZ115" s="51"/>
      <c r="WWA115" s="47"/>
      <c r="WWB115" s="52"/>
      <c r="WWC115" s="52"/>
      <c r="WWD115" s="52"/>
      <c r="WWE115" s="28"/>
      <c r="WWF115" s="28"/>
      <c r="WWG115" s="28"/>
      <c r="WWH115" s="52"/>
      <c r="WWI115" s="28"/>
      <c r="WWJ115" s="28"/>
      <c r="WWK115" s="28"/>
      <c r="WWL115" s="28"/>
      <c r="WWM115" s="52"/>
      <c r="WWN115" s="51"/>
      <c r="WWO115" s="51"/>
      <c r="WWP115" s="51"/>
      <c r="WWQ115" s="47"/>
      <c r="WWR115" s="52"/>
      <c r="WWS115" s="52"/>
      <c r="WWT115" s="52"/>
      <c r="WWU115" s="28"/>
      <c r="WWV115" s="28"/>
      <c r="WWW115" s="28"/>
      <c r="WWX115" s="52"/>
      <c r="WWY115" s="28"/>
      <c r="WWZ115" s="28"/>
      <c r="WXA115" s="28"/>
      <c r="WXB115" s="28"/>
      <c r="WXC115" s="52"/>
      <c r="WXD115" s="51"/>
      <c r="WXE115" s="51"/>
      <c r="WXF115" s="51"/>
      <c r="WXG115" s="47"/>
      <c r="WXH115" s="52"/>
      <c r="WXI115" s="52"/>
      <c r="WXJ115" s="52"/>
      <c r="WXK115" s="28"/>
      <c r="WXL115" s="28"/>
      <c r="WXM115" s="28"/>
      <c r="WXN115" s="52"/>
      <c r="WXO115" s="28"/>
      <c r="WXP115" s="28"/>
      <c r="WXQ115" s="28"/>
      <c r="WXR115" s="28"/>
      <c r="WXS115" s="52"/>
      <c r="WXT115" s="51"/>
      <c r="WXU115" s="51"/>
      <c r="WXV115" s="51"/>
      <c r="WXW115" s="47"/>
      <c r="WXX115" s="52"/>
      <c r="WXY115" s="52"/>
      <c r="WXZ115" s="52"/>
      <c r="WYA115" s="28"/>
      <c r="WYB115" s="28"/>
      <c r="WYC115" s="28"/>
      <c r="WYD115" s="52"/>
      <c r="WYE115" s="28"/>
      <c r="WYF115" s="28"/>
      <c r="WYG115" s="28"/>
      <c r="WYH115" s="28"/>
      <c r="WYI115" s="52"/>
      <c r="WYJ115" s="51"/>
      <c r="WYK115" s="51"/>
      <c r="WYL115" s="51"/>
      <c r="WYM115" s="47"/>
      <c r="WYN115" s="52"/>
      <c r="WYO115" s="52"/>
      <c r="WYP115" s="52"/>
      <c r="WYQ115" s="28"/>
      <c r="WYR115" s="28"/>
      <c r="WYS115" s="28"/>
      <c r="WYT115" s="52"/>
      <c r="WYU115" s="28"/>
      <c r="WYV115" s="28"/>
      <c r="WYW115" s="28"/>
      <c r="WYX115" s="28"/>
      <c r="WYY115" s="52"/>
      <c r="WYZ115" s="51"/>
      <c r="WZA115" s="51"/>
      <c r="WZB115" s="51"/>
      <c r="WZC115" s="47"/>
      <c r="WZD115" s="52"/>
      <c r="WZE115" s="52"/>
      <c r="WZF115" s="52"/>
      <c r="WZG115" s="28"/>
      <c r="WZH115" s="28"/>
      <c r="WZI115" s="28"/>
      <c r="WZJ115" s="52"/>
      <c r="WZK115" s="28"/>
      <c r="WZL115" s="28"/>
      <c r="WZM115" s="28"/>
      <c r="WZN115" s="28"/>
      <c r="WZO115" s="52"/>
      <c r="WZP115" s="51"/>
      <c r="WZQ115" s="51"/>
      <c r="WZR115" s="51"/>
      <c r="WZS115" s="47"/>
      <c r="WZT115" s="52"/>
      <c r="WZU115" s="52"/>
      <c r="WZV115" s="52"/>
      <c r="WZW115" s="28"/>
      <c r="WZX115" s="28"/>
      <c r="WZY115" s="28"/>
      <c r="WZZ115" s="52"/>
      <c r="XAA115" s="28"/>
      <c r="XAB115" s="28"/>
      <c r="XAC115" s="28"/>
      <c r="XAD115" s="28"/>
      <c r="XAE115" s="52"/>
      <c r="XAF115" s="51"/>
      <c r="XAG115" s="51"/>
      <c r="XAH115" s="51"/>
      <c r="XAI115" s="47"/>
      <c r="XAJ115" s="52"/>
      <c r="XAK115" s="52"/>
      <c r="XAL115" s="52"/>
      <c r="XAM115" s="28"/>
      <c r="XAN115" s="28"/>
      <c r="XAO115" s="28"/>
      <c r="XAP115" s="52"/>
      <c r="XAQ115" s="28"/>
      <c r="XAR115" s="28"/>
      <c r="XAS115" s="28"/>
      <c r="XAT115" s="28"/>
      <c r="XAU115" s="52"/>
      <c r="XAV115" s="51"/>
      <c r="XAW115" s="51"/>
      <c r="XAX115" s="51"/>
      <c r="XAY115" s="47"/>
      <c r="XAZ115" s="52"/>
      <c r="XBA115" s="52"/>
      <c r="XBB115" s="52"/>
      <c r="XBC115" s="28"/>
      <c r="XBD115" s="28"/>
      <c r="XBE115" s="28"/>
      <c r="XBF115" s="52"/>
      <c r="XBG115" s="28"/>
      <c r="XBH115" s="28"/>
      <c r="XBI115" s="28"/>
      <c r="XBJ115" s="28"/>
      <c r="XBK115" s="52"/>
      <c r="XBL115" s="51"/>
      <c r="XBM115" s="51"/>
      <c r="XBN115" s="51"/>
      <c r="XBO115" s="47"/>
      <c r="XBP115" s="52"/>
      <c r="XBQ115" s="52"/>
      <c r="XBR115" s="52"/>
      <c r="XBS115" s="28"/>
      <c r="XBT115" s="28"/>
      <c r="XBU115" s="28"/>
      <c r="XBV115" s="52"/>
      <c r="XBW115" s="28"/>
      <c r="XBX115" s="28"/>
      <c r="XBY115" s="28"/>
      <c r="XBZ115" s="28"/>
      <c r="XCA115" s="52"/>
      <c r="XCB115" s="51"/>
      <c r="XCC115" s="51"/>
      <c r="XCD115" s="51"/>
      <c r="XCE115" s="47"/>
      <c r="XCF115" s="52"/>
      <c r="XCG115" s="52"/>
      <c r="XCH115" s="52"/>
      <c r="XCI115" s="28"/>
      <c r="XCJ115" s="28"/>
      <c r="XCK115" s="28"/>
      <c r="XCL115" s="52"/>
      <c r="XCM115" s="28"/>
      <c r="XCN115" s="28"/>
      <c r="XCO115" s="28"/>
      <c r="XCP115" s="28"/>
      <c r="XCQ115" s="52"/>
      <c r="XCR115" s="51"/>
      <c r="XCS115" s="51"/>
      <c r="XCT115" s="51"/>
      <c r="XCU115" s="47"/>
      <c r="XCV115" s="52"/>
      <c r="XCW115" s="52"/>
      <c r="XCX115" s="52"/>
      <c r="XCY115" s="28"/>
      <c r="XCZ115" s="28"/>
      <c r="XDA115" s="28"/>
      <c r="XDB115" s="52"/>
      <c r="XDC115" s="28"/>
      <c r="XDD115" s="28"/>
      <c r="XDE115" s="28"/>
      <c r="XDF115" s="28"/>
      <c r="XDG115" s="52"/>
      <c r="XDH115" s="51"/>
      <c r="XDI115" s="51"/>
      <c r="XDJ115" s="51"/>
      <c r="XDK115" s="47"/>
      <c r="XDL115" s="52"/>
      <c r="XDM115" s="52"/>
      <c r="XDN115" s="52"/>
      <c r="XDO115" s="28"/>
      <c r="XDP115" s="28"/>
      <c r="XDQ115" s="28"/>
      <c r="XDR115" s="52"/>
      <c r="XDS115" s="28"/>
      <c r="XDT115" s="28"/>
      <c r="XDU115" s="28"/>
      <c r="XDV115" s="28"/>
      <c r="XDW115" s="52"/>
      <c r="XDX115" s="51"/>
      <c r="XDY115" s="51"/>
      <c r="XDZ115" s="51"/>
      <c r="XEA115" s="47"/>
      <c r="XEB115" s="52"/>
      <c r="XEC115" s="52"/>
      <c r="XED115" s="52"/>
      <c r="XEE115" s="28"/>
      <c r="XEF115" s="28"/>
      <c r="XEG115" s="28"/>
      <c r="XEH115" s="52"/>
      <c r="XEI115" s="28"/>
      <c r="XEJ115" s="28"/>
      <c r="XEK115" s="28"/>
      <c r="XEL115" s="28"/>
      <c r="XEM115" s="52"/>
      <c r="XEN115" s="51"/>
      <c r="XEO115" s="51"/>
      <c r="XEP115" s="51"/>
      <c r="XEQ115" s="47"/>
      <c r="XER115" s="52"/>
      <c r="XES115" s="52"/>
      <c r="XET115" s="52"/>
      <c r="XEU115" s="28"/>
      <c r="XEV115" s="28"/>
      <c r="XEW115" s="28"/>
      <c r="XEX115" s="52"/>
      <c r="XEY115" s="28"/>
      <c r="XEZ115" s="28"/>
      <c r="XFA115" s="28"/>
      <c r="XFB115" s="28"/>
      <c r="XFC115" s="52"/>
    </row>
    <row r="116" spans="1:16383" s="45" customFormat="1" ht="18.75" customHeight="1" x14ac:dyDescent="0.25">
      <c r="A116" s="108" t="s">
        <v>205</v>
      </c>
      <c r="B116" s="154"/>
      <c r="C116" s="154"/>
      <c r="D116" s="155" t="s">
        <v>23</v>
      </c>
      <c r="E116" s="110">
        <f>E119+E120+E127+E128+E130+E134+E136+E139+E140+E143+E138+E118+E126+E132+E141</f>
        <v>1546281300</v>
      </c>
      <c r="F116" s="110">
        <f t="shared" ref="F116:P116" si="45">F119+F120+F127+F128+F130+F134+F136+F139+F140+F143+F138+F118+F126+F132+F141</f>
        <v>1546281300</v>
      </c>
      <c r="G116" s="110">
        <f t="shared" si="45"/>
        <v>29888900</v>
      </c>
      <c r="H116" s="110">
        <f t="shared" si="45"/>
        <v>128100</v>
      </c>
      <c r="I116" s="110">
        <f t="shared" si="45"/>
        <v>0</v>
      </c>
      <c r="J116" s="110">
        <f t="shared" si="45"/>
        <v>294106600</v>
      </c>
      <c r="K116" s="110">
        <f t="shared" si="45"/>
        <v>294106600</v>
      </c>
      <c r="L116" s="110">
        <f t="shared" si="45"/>
        <v>0</v>
      </c>
      <c r="M116" s="110">
        <f t="shared" si="45"/>
        <v>0</v>
      </c>
      <c r="N116" s="110">
        <f t="shared" si="45"/>
        <v>0</v>
      </c>
      <c r="O116" s="110">
        <f t="shared" si="45"/>
        <v>294106600</v>
      </c>
      <c r="P116" s="110">
        <f t="shared" si="45"/>
        <v>1840387900</v>
      </c>
      <c r="Q116" s="111"/>
    </row>
    <row r="117" spans="1:16383" s="45" customFormat="1" ht="20.25" customHeight="1" x14ac:dyDescent="0.25">
      <c r="A117" s="108" t="s">
        <v>206</v>
      </c>
      <c r="B117" s="154"/>
      <c r="C117" s="154"/>
      <c r="D117" s="156" t="s">
        <v>23</v>
      </c>
      <c r="E117" s="110"/>
      <c r="F117" s="110"/>
      <c r="G117" s="110"/>
      <c r="H117" s="110"/>
      <c r="I117" s="110"/>
      <c r="J117" s="110"/>
      <c r="K117" s="110"/>
      <c r="L117" s="116"/>
      <c r="M117" s="110"/>
      <c r="N117" s="110"/>
      <c r="O117" s="110"/>
      <c r="P117" s="110"/>
      <c r="Q117" s="111"/>
    </row>
    <row r="118" spans="1:16383" s="45" customFormat="1" ht="30" x14ac:dyDescent="0.25">
      <c r="A118" s="114" t="s">
        <v>500</v>
      </c>
      <c r="B118" s="114" t="s">
        <v>117</v>
      </c>
      <c r="C118" s="114" t="s">
        <v>9</v>
      </c>
      <c r="D118" s="115" t="s">
        <v>481</v>
      </c>
      <c r="E118" s="116">
        <v>37855000</v>
      </c>
      <c r="F118" s="116">
        <f>E118-I118</f>
        <v>37855000</v>
      </c>
      <c r="G118" s="116">
        <v>29888900</v>
      </c>
      <c r="H118" s="116">
        <v>128100</v>
      </c>
      <c r="I118" s="117">
        <v>0</v>
      </c>
      <c r="J118" s="117">
        <v>0</v>
      </c>
      <c r="K118" s="116">
        <v>0</v>
      </c>
      <c r="L118" s="116">
        <f>J118-O118</f>
        <v>0</v>
      </c>
      <c r="M118" s="116">
        <v>0</v>
      </c>
      <c r="N118" s="117">
        <v>0</v>
      </c>
      <c r="O118" s="116">
        <v>0</v>
      </c>
      <c r="P118" s="116">
        <f t="shared" si="27"/>
        <v>37855000</v>
      </c>
      <c r="Q118" s="111"/>
    </row>
    <row r="119" spans="1:16383" s="45" customFormat="1" ht="30" x14ac:dyDescent="0.25">
      <c r="A119" s="114" t="s">
        <v>478</v>
      </c>
      <c r="B119" s="114" t="s">
        <v>326</v>
      </c>
      <c r="C119" s="114" t="s">
        <v>47</v>
      </c>
      <c r="D119" s="121" t="s">
        <v>327</v>
      </c>
      <c r="E119" s="116">
        <v>7704600</v>
      </c>
      <c r="F119" s="116">
        <f>E119-I119</f>
        <v>7704600</v>
      </c>
      <c r="G119" s="116">
        <v>0</v>
      </c>
      <c r="H119" s="116">
        <v>0</v>
      </c>
      <c r="I119" s="116">
        <v>0</v>
      </c>
      <c r="J119" s="117">
        <v>0</v>
      </c>
      <c r="K119" s="116">
        <v>0</v>
      </c>
      <c r="L119" s="116">
        <f>J119-O119</f>
        <v>0</v>
      </c>
      <c r="M119" s="116">
        <v>0</v>
      </c>
      <c r="N119" s="116">
        <v>0</v>
      </c>
      <c r="O119" s="116">
        <v>0</v>
      </c>
      <c r="P119" s="116">
        <f t="shared" si="27"/>
        <v>7704600</v>
      </c>
      <c r="Q119" s="111"/>
    </row>
    <row r="120" spans="1:16383" s="7" customFormat="1" ht="33" customHeight="1" x14ac:dyDescent="0.25">
      <c r="A120" s="114" t="s">
        <v>207</v>
      </c>
      <c r="B120" s="114" t="s">
        <v>73</v>
      </c>
      <c r="C120" s="114"/>
      <c r="D120" s="121" t="s">
        <v>171</v>
      </c>
      <c r="E120" s="116">
        <f>SUM(E121:E125)</f>
        <v>1264238600</v>
      </c>
      <c r="F120" s="116">
        <f t="shared" ref="F120:P120" si="46">SUM(F121:F125)</f>
        <v>1264238600</v>
      </c>
      <c r="G120" s="116">
        <f t="shared" si="46"/>
        <v>0</v>
      </c>
      <c r="H120" s="116">
        <f t="shared" si="46"/>
        <v>0</v>
      </c>
      <c r="I120" s="116">
        <f t="shared" si="46"/>
        <v>0</v>
      </c>
      <c r="J120" s="116">
        <f t="shared" si="46"/>
        <v>0</v>
      </c>
      <c r="K120" s="116">
        <f t="shared" si="46"/>
        <v>0</v>
      </c>
      <c r="L120" s="116">
        <f t="shared" si="46"/>
        <v>0</v>
      </c>
      <c r="M120" s="116">
        <f t="shared" si="46"/>
        <v>0</v>
      </c>
      <c r="N120" s="116">
        <f t="shared" si="46"/>
        <v>0</v>
      </c>
      <c r="O120" s="116">
        <f t="shared" si="46"/>
        <v>0</v>
      </c>
      <c r="P120" s="116">
        <f t="shared" si="46"/>
        <v>1264238600</v>
      </c>
      <c r="Q120" s="111"/>
      <c r="T120" s="6"/>
    </row>
    <row r="121" spans="1:16383" s="49" customFormat="1" ht="17.25" customHeight="1" x14ac:dyDescent="0.25">
      <c r="A121" s="118" t="s">
        <v>277</v>
      </c>
      <c r="B121" s="118" t="s">
        <v>276</v>
      </c>
      <c r="C121" s="118" t="s">
        <v>74</v>
      </c>
      <c r="D121" s="122" t="s">
        <v>280</v>
      </c>
      <c r="E121" s="69">
        <v>622100</v>
      </c>
      <c r="F121" s="69">
        <f>E121-I121</f>
        <v>622100</v>
      </c>
      <c r="G121" s="69">
        <v>0</v>
      </c>
      <c r="H121" s="69">
        <v>0</v>
      </c>
      <c r="I121" s="69">
        <v>0</v>
      </c>
      <c r="J121" s="120">
        <v>0</v>
      </c>
      <c r="K121" s="69">
        <v>0</v>
      </c>
      <c r="L121" s="69">
        <f t="shared" ref="L121:L126" si="47">J121-O121</f>
        <v>0</v>
      </c>
      <c r="M121" s="69">
        <v>0</v>
      </c>
      <c r="N121" s="69">
        <v>0</v>
      </c>
      <c r="O121" s="69">
        <v>0</v>
      </c>
      <c r="P121" s="69">
        <f t="shared" si="27"/>
        <v>622100</v>
      </c>
      <c r="Q121" s="111"/>
      <c r="T121" s="50"/>
    </row>
    <row r="122" spans="1:16383" s="49" customFormat="1" ht="30" x14ac:dyDescent="0.25">
      <c r="A122" s="118" t="s">
        <v>389</v>
      </c>
      <c r="B122" s="118" t="s">
        <v>390</v>
      </c>
      <c r="C122" s="118" t="s">
        <v>75</v>
      </c>
      <c r="D122" s="122" t="s">
        <v>163</v>
      </c>
      <c r="E122" s="69">
        <v>900000000</v>
      </c>
      <c r="F122" s="69">
        <f>E122-I122</f>
        <v>900000000</v>
      </c>
      <c r="G122" s="69">
        <v>0</v>
      </c>
      <c r="H122" s="69">
        <v>0</v>
      </c>
      <c r="I122" s="69">
        <v>0</v>
      </c>
      <c r="J122" s="120">
        <v>0</v>
      </c>
      <c r="K122" s="69">
        <v>0</v>
      </c>
      <c r="L122" s="69">
        <f t="shared" si="47"/>
        <v>0</v>
      </c>
      <c r="M122" s="69">
        <v>0</v>
      </c>
      <c r="N122" s="69">
        <v>0</v>
      </c>
      <c r="O122" s="69">
        <v>0</v>
      </c>
      <c r="P122" s="69">
        <f t="shared" si="27"/>
        <v>900000000</v>
      </c>
      <c r="Q122" s="111"/>
      <c r="T122" s="50"/>
    </row>
    <row r="123" spans="1:16383" s="49" customFormat="1" ht="30" x14ac:dyDescent="0.25">
      <c r="A123" s="118" t="s">
        <v>554</v>
      </c>
      <c r="B123" s="118" t="s">
        <v>555</v>
      </c>
      <c r="C123" s="118" t="s">
        <v>75</v>
      </c>
      <c r="D123" s="122" t="s">
        <v>556</v>
      </c>
      <c r="E123" s="69">
        <f>282510000+35712500</f>
        <v>318222500</v>
      </c>
      <c r="F123" s="69">
        <f>E123-I123</f>
        <v>318222500</v>
      </c>
      <c r="G123" s="69">
        <v>0</v>
      </c>
      <c r="H123" s="69">
        <v>0</v>
      </c>
      <c r="I123" s="69">
        <v>0</v>
      </c>
      <c r="J123" s="120">
        <v>0</v>
      </c>
      <c r="K123" s="69">
        <v>0</v>
      </c>
      <c r="L123" s="69">
        <f t="shared" si="47"/>
        <v>0</v>
      </c>
      <c r="M123" s="69">
        <v>0</v>
      </c>
      <c r="N123" s="69">
        <v>0</v>
      </c>
      <c r="O123" s="69">
        <v>0</v>
      </c>
      <c r="P123" s="69">
        <f t="shared" si="27"/>
        <v>318222500</v>
      </c>
      <c r="Q123" s="111"/>
      <c r="T123" s="50"/>
    </row>
    <row r="124" spans="1:16383" ht="16.5" x14ac:dyDescent="0.25">
      <c r="A124" s="118" t="s">
        <v>523</v>
      </c>
      <c r="B124" s="118" t="s">
        <v>342</v>
      </c>
      <c r="C124" s="118" t="s">
        <v>75</v>
      </c>
      <c r="D124" s="122" t="s">
        <v>341</v>
      </c>
      <c r="E124" s="69">
        <v>45193100</v>
      </c>
      <c r="F124" s="69">
        <f t="shared" ref="F124:F143" si="48">E124-I124</f>
        <v>45193100</v>
      </c>
      <c r="G124" s="69">
        <v>0</v>
      </c>
      <c r="H124" s="69">
        <v>0</v>
      </c>
      <c r="I124" s="69">
        <v>0</v>
      </c>
      <c r="J124" s="120">
        <v>0</v>
      </c>
      <c r="K124" s="69">
        <v>0</v>
      </c>
      <c r="L124" s="69">
        <f t="shared" si="47"/>
        <v>0</v>
      </c>
      <c r="M124" s="69">
        <v>0</v>
      </c>
      <c r="N124" s="69">
        <v>0</v>
      </c>
      <c r="O124" s="69">
        <v>0</v>
      </c>
      <c r="P124" s="69">
        <f t="shared" si="27"/>
        <v>45193100</v>
      </c>
      <c r="Q124" s="111"/>
    </row>
    <row r="125" spans="1:16383" ht="16.5" x14ac:dyDescent="0.25">
      <c r="A125" s="118" t="s">
        <v>278</v>
      </c>
      <c r="B125" s="118" t="s">
        <v>279</v>
      </c>
      <c r="C125" s="118" t="s">
        <v>75</v>
      </c>
      <c r="D125" s="128" t="s">
        <v>281</v>
      </c>
      <c r="E125" s="69">
        <v>200900</v>
      </c>
      <c r="F125" s="69">
        <f>E125-I125</f>
        <v>200900</v>
      </c>
      <c r="G125" s="69">
        <v>0</v>
      </c>
      <c r="H125" s="69">
        <v>0</v>
      </c>
      <c r="I125" s="69">
        <v>0</v>
      </c>
      <c r="J125" s="120">
        <v>0</v>
      </c>
      <c r="K125" s="69">
        <v>0</v>
      </c>
      <c r="L125" s="69">
        <f t="shared" si="47"/>
        <v>0</v>
      </c>
      <c r="M125" s="69">
        <v>0</v>
      </c>
      <c r="N125" s="69">
        <v>0</v>
      </c>
      <c r="O125" s="69">
        <v>0</v>
      </c>
      <c r="P125" s="69">
        <f>E125+J125</f>
        <v>200900</v>
      </c>
      <c r="Q125" s="111"/>
    </row>
    <row r="126" spans="1:16383" ht="45" x14ac:dyDescent="0.25">
      <c r="A126" s="114" t="s">
        <v>557</v>
      </c>
      <c r="B126" s="114" t="s">
        <v>435</v>
      </c>
      <c r="C126" s="114" t="s">
        <v>75</v>
      </c>
      <c r="D126" s="121" t="s">
        <v>438</v>
      </c>
      <c r="E126" s="116">
        <v>8577000</v>
      </c>
      <c r="F126" s="116">
        <f>E126-I126</f>
        <v>8577000</v>
      </c>
      <c r="G126" s="116">
        <v>0</v>
      </c>
      <c r="H126" s="116">
        <v>0</v>
      </c>
      <c r="I126" s="116">
        <v>0</v>
      </c>
      <c r="J126" s="117">
        <v>0</v>
      </c>
      <c r="K126" s="116">
        <v>0</v>
      </c>
      <c r="L126" s="116">
        <f t="shared" si="47"/>
        <v>0</v>
      </c>
      <c r="M126" s="116">
        <v>0</v>
      </c>
      <c r="N126" s="116">
        <v>0</v>
      </c>
      <c r="O126" s="116">
        <v>0</v>
      </c>
      <c r="P126" s="116">
        <f>E126+J126</f>
        <v>8577000</v>
      </c>
      <c r="Q126" s="111"/>
    </row>
    <row r="127" spans="1:16383" s="7" customFormat="1" ht="16.5" x14ac:dyDescent="0.25">
      <c r="A127" s="114" t="s">
        <v>275</v>
      </c>
      <c r="B127" s="114" t="s">
        <v>170</v>
      </c>
      <c r="C127" s="114" t="s">
        <v>75</v>
      </c>
      <c r="D127" s="121" t="s">
        <v>288</v>
      </c>
      <c r="E127" s="116">
        <v>204574400</v>
      </c>
      <c r="F127" s="116">
        <f t="shared" si="48"/>
        <v>204574400</v>
      </c>
      <c r="G127" s="116">
        <v>0</v>
      </c>
      <c r="H127" s="116">
        <v>0</v>
      </c>
      <c r="I127" s="116">
        <v>0</v>
      </c>
      <c r="J127" s="117">
        <v>0</v>
      </c>
      <c r="K127" s="116">
        <v>0</v>
      </c>
      <c r="L127" s="116">
        <f t="shared" ref="L127:L137" si="49">J127-O127</f>
        <v>0</v>
      </c>
      <c r="M127" s="116">
        <v>0</v>
      </c>
      <c r="N127" s="116">
        <v>0</v>
      </c>
      <c r="O127" s="116">
        <v>0</v>
      </c>
      <c r="P127" s="116">
        <f t="shared" si="27"/>
        <v>204574400</v>
      </c>
      <c r="Q127" s="111"/>
      <c r="T127" s="6"/>
    </row>
    <row r="128" spans="1:16383" s="45" customFormat="1" ht="16.5" x14ac:dyDescent="0.25">
      <c r="A128" s="114" t="s">
        <v>330</v>
      </c>
      <c r="B128" s="114" t="s">
        <v>289</v>
      </c>
      <c r="C128" s="114"/>
      <c r="D128" s="123" t="s">
        <v>290</v>
      </c>
      <c r="E128" s="116">
        <f>E129</f>
        <v>1950400</v>
      </c>
      <c r="F128" s="116">
        <f t="shared" ref="F128:P128" si="50">F129</f>
        <v>1950400</v>
      </c>
      <c r="G128" s="116">
        <f t="shared" si="50"/>
        <v>0</v>
      </c>
      <c r="H128" s="116">
        <f t="shared" si="50"/>
        <v>0</v>
      </c>
      <c r="I128" s="116">
        <f t="shared" si="50"/>
        <v>0</v>
      </c>
      <c r="J128" s="116">
        <f t="shared" si="50"/>
        <v>0</v>
      </c>
      <c r="K128" s="116">
        <f t="shared" si="50"/>
        <v>0</v>
      </c>
      <c r="L128" s="116">
        <f t="shared" si="50"/>
        <v>0</v>
      </c>
      <c r="M128" s="116">
        <f t="shared" si="50"/>
        <v>0</v>
      </c>
      <c r="N128" s="116">
        <f t="shared" si="50"/>
        <v>0</v>
      </c>
      <c r="O128" s="116">
        <f t="shared" si="50"/>
        <v>0</v>
      </c>
      <c r="P128" s="116">
        <f t="shared" si="50"/>
        <v>1950400</v>
      </c>
      <c r="Q128" s="111"/>
    </row>
    <row r="129" spans="1:21" s="46" customFormat="1" ht="47.25" customHeight="1" x14ac:dyDescent="0.25">
      <c r="A129" s="118" t="s">
        <v>210</v>
      </c>
      <c r="B129" s="118" t="s">
        <v>175</v>
      </c>
      <c r="C129" s="118" t="s">
        <v>74</v>
      </c>
      <c r="D129" s="122" t="s">
        <v>436</v>
      </c>
      <c r="E129" s="69">
        <v>1950400</v>
      </c>
      <c r="F129" s="69">
        <f t="shared" si="48"/>
        <v>1950400</v>
      </c>
      <c r="G129" s="69">
        <v>0</v>
      </c>
      <c r="H129" s="69">
        <v>0</v>
      </c>
      <c r="I129" s="69">
        <v>0</v>
      </c>
      <c r="J129" s="120">
        <v>0</v>
      </c>
      <c r="K129" s="69">
        <v>0</v>
      </c>
      <c r="L129" s="69">
        <f t="shared" si="49"/>
        <v>0</v>
      </c>
      <c r="M129" s="69">
        <v>0</v>
      </c>
      <c r="N129" s="69">
        <v>0</v>
      </c>
      <c r="O129" s="69">
        <v>0</v>
      </c>
      <c r="P129" s="69">
        <f t="shared" si="27"/>
        <v>1950400</v>
      </c>
      <c r="Q129" s="111"/>
    </row>
    <row r="130" spans="1:21" s="7" customFormat="1" ht="18.75" customHeight="1" x14ac:dyDescent="0.25">
      <c r="A130" s="114" t="s">
        <v>274</v>
      </c>
      <c r="B130" s="114" t="s">
        <v>271</v>
      </c>
      <c r="C130" s="114" t="s">
        <v>272</v>
      </c>
      <c r="D130" s="121" t="s">
        <v>273</v>
      </c>
      <c r="E130" s="116">
        <f>112000+667000</f>
        <v>779000</v>
      </c>
      <c r="F130" s="116">
        <f t="shared" si="48"/>
        <v>779000</v>
      </c>
      <c r="G130" s="116">
        <v>0</v>
      </c>
      <c r="H130" s="116">
        <v>0</v>
      </c>
      <c r="I130" s="116">
        <v>0</v>
      </c>
      <c r="J130" s="117">
        <v>0</v>
      </c>
      <c r="K130" s="116">
        <v>0</v>
      </c>
      <c r="L130" s="116">
        <f t="shared" si="49"/>
        <v>0</v>
      </c>
      <c r="M130" s="116">
        <v>0</v>
      </c>
      <c r="N130" s="116">
        <v>0</v>
      </c>
      <c r="O130" s="116">
        <v>0</v>
      </c>
      <c r="P130" s="116">
        <f t="shared" si="27"/>
        <v>779000</v>
      </c>
      <c r="Q130" s="111"/>
      <c r="T130" s="6"/>
    </row>
    <row r="131" spans="1:21" s="49" customFormat="1" ht="30" x14ac:dyDescent="0.25">
      <c r="A131" s="118"/>
      <c r="B131" s="118"/>
      <c r="C131" s="118"/>
      <c r="D131" s="122" t="s">
        <v>332</v>
      </c>
      <c r="E131" s="69">
        <v>112000</v>
      </c>
      <c r="F131" s="69">
        <f>E131-I131</f>
        <v>112000</v>
      </c>
      <c r="G131" s="69">
        <v>0</v>
      </c>
      <c r="H131" s="69">
        <v>0</v>
      </c>
      <c r="I131" s="69">
        <v>0</v>
      </c>
      <c r="J131" s="120">
        <v>0</v>
      </c>
      <c r="K131" s="69">
        <v>0</v>
      </c>
      <c r="L131" s="69">
        <f>J131-O131</f>
        <v>0</v>
      </c>
      <c r="M131" s="69">
        <v>0</v>
      </c>
      <c r="N131" s="69">
        <v>0</v>
      </c>
      <c r="O131" s="69">
        <v>0</v>
      </c>
      <c r="P131" s="69">
        <f>E131+J131</f>
        <v>112000</v>
      </c>
      <c r="Q131" s="111"/>
      <c r="T131" s="50"/>
    </row>
    <row r="132" spans="1:21" s="7" customFormat="1" ht="18.75" customHeight="1" x14ac:dyDescent="0.25">
      <c r="A132" s="114">
        <v>1216091</v>
      </c>
      <c r="B132" s="114">
        <v>6091</v>
      </c>
      <c r="C132" s="114" t="s">
        <v>272</v>
      </c>
      <c r="D132" s="121" t="s">
        <v>588</v>
      </c>
      <c r="E132" s="116">
        <f>E133</f>
        <v>0</v>
      </c>
      <c r="F132" s="116">
        <f t="shared" ref="F132:P132" si="51">F133</f>
        <v>0</v>
      </c>
      <c r="G132" s="116">
        <f t="shared" si="51"/>
        <v>0</v>
      </c>
      <c r="H132" s="116">
        <f t="shared" si="51"/>
        <v>0</v>
      </c>
      <c r="I132" s="116">
        <f t="shared" si="51"/>
        <v>0</v>
      </c>
      <c r="J132" s="116">
        <f t="shared" si="51"/>
        <v>58106500</v>
      </c>
      <c r="K132" s="116">
        <f t="shared" si="51"/>
        <v>58106500</v>
      </c>
      <c r="L132" s="116">
        <f t="shared" si="51"/>
        <v>0</v>
      </c>
      <c r="M132" s="116">
        <f t="shared" si="51"/>
        <v>0</v>
      </c>
      <c r="N132" s="116">
        <f t="shared" si="51"/>
        <v>0</v>
      </c>
      <c r="O132" s="116">
        <f t="shared" si="51"/>
        <v>58106500</v>
      </c>
      <c r="P132" s="116">
        <f t="shared" si="51"/>
        <v>58106500</v>
      </c>
      <c r="Q132" s="111"/>
      <c r="T132" s="6"/>
    </row>
    <row r="133" spans="1:21" s="7" customFormat="1" ht="18.75" customHeight="1" x14ac:dyDescent="0.25">
      <c r="A133" s="118"/>
      <c r="B133" s="118"/>
      <c r="C133" s="118"/>
      <c r="D133" s="128" t="s">
        <v>590</v>
      </c>
      <c r="E133" s="69">
        <v>0</v>
      </c>
      <c r="F133" s="157">
        <f t="shared" ref="F133" si="52">E133-I133</f>
        <v>0</v>
      </c>
      <c r="G133" s="69">
        <v>0</v>
      </c>
      <c r="H133" s="157">
        <v>0</v>
      </c>
      <c r="I133" s="69">
        <v>0</v>
      </c>
      <c r="J133" s="120">
        <f>58106500</f>
        <v>58106500</v>
      </c>
      <c r="K133" s="69">
        <f>58106500</f>
        <v>58106500</v>
      </c>
      <c r="L133" s="69">
        <f t="shared" ref="L133" si="53">J133-O133</f>
        <v>0</v>
      </c>
      <c r="M133" s="69">
        <f t="shared" ref="M133:N133" si="54">M134</f>
        <v>0</v>
      </c>
      <c r="N133" s="69">
        <f t="shared" si="54"/>
        <v>0</v>
      </c>
      <c r="O133" s="69">
        <f>58106500</f>
        <v>58106500</v>
      </c>
      <c r="P133" s="120">
        <f>O133</f>
        <v>58106500</v>
      </c>
      <c r="Q133" s="111"/>
      <c r="T133" s="6"/>
    </row>
    <row r="134" spans="1:21" s="7" customFormat="1" ht="21.75" customHeight="1" x14ac:dyDescent="0.25">
      <c r="A134" s="114" t="s">
        <v>582</v>
      </c>
      <c r="B134" s="114" t="s">
        <v>583</v>
      </c>
      <c r="C134" s="114" t="s">
        <v>85</v>
      </c>
      <c r="D134" s="121" t="s">
        <v>584</v>
      </c>
      <c r="E134" s="116">
        <f>E135</f>
        <v>0</v>
      </c>
      <c r="F134" s="116">
        <f t="shared" ref="F134:P134" si="55">F135</f>
        <v>0</v>
      </c>
      <c r="G134" s="116">
        <f t="shared" si="55"/>
        <v>0</v>
      </c>
      <c r="H134" s="116">
        <f t="shared" si="55"/>
        <v>0</v>
      </c>
      <c r="I134" s="116">
        <f t="shared" si="55"/>
        <v>0</v>
      </c>
      <c r="J134" s="116">
        <f t="shared" si="55"/>
        <v>100</v>
      </c>
      <c r="K134" s="116">
        <f t="shared" si="55"/>
        <v>100</v>
      </c>
      <c r="L134" s="116">
        <f t="shared" si="55"/>
        <v>0</v>
      </c>
      <c r="M134" s="116">
        <f t="shared" si="55"/>
        <v>0</v>
      </c>
      <c r="N134" s="116">
        <f t="shared" si="55"/>
        <v>0</v>
      </c>
      <c r="O134" s="116">
        <f t="shared" si="55"/>
        <v>100</v>
      </c>
      <c r="P134" s="116">
        <f t="shared" si="55"/>
        <v>100</v>
      </c>
      <c r="Q134" s="111"/>
      <c r="T134" s="6"/>
    </row>
    <row r="135" spans="1:21" s="49" customFormat="1" ht="19.5" customHeight="1" x14ac:dyDescent="0.25">
      <c r="A135" s="118"/>
      <c r="B135" s="118"/>
      <c r="C135" s="118"/>
      <c r="D135" s="122" t="s">
        <v>568</v>
      </c>
      <c r="E135" s="69">
        <v>0</v>
      </c>
      <c r="F135" s="69">
        <f t="shared" si="48"/>
        <v>0</v>
      </c>
      <c r="G135" s="69">
        <v>0</v>
      </c>
      <c r="H135" s="69">
        <v>0</v>
      </c>
      <c r="I135" s="69">
        <v>0</v>
      </c>
      <c r="J135" s="120">
        <f>160000100+15000000-175000000</f>
        <v>100</v>
      </c>
      <c r="K135" s="69">
        <f>J135</f>
        <v>100</v>
      </c>
      <c r="L135" s="69">
        <f t="shared" si="49"/>
        <v>0</v>
      </c>
      <c r="M135" s="69">
        <v>0</v>
      </c>
      <c r="N135" s="69">
        <v>0</v>
      </c>
      <c r="O135" s="69">
        <f>K135</f>
        <v>100</v>
      </c>
      <c r="P135" s="69">
        <f t="shared" si="27"/>
        <v>100</v>
      </c>
      <c r="Q135" s="111"/>
      <c r="T135" s="50"/>
    </row>
    <row r="136" spans="1:21" s="49" customFormat="1" ht="19.899999999999999" customHeight="1" x14ac:dyDescent="0.25">
      <c r="A136" s="114" t="s">
        <v>405</v>
      </c>
      <c r="B136" s="114" t="s">
        <v>176</v>
      </c>
      <c r="C136" s="114"/>
      <c r="D136" s="123" t="s">
        <v>569</v>
      </c>
      <c r="E136" s="116">
        <f>E137</f>
        <v>226900</v>
      </c>
      <c r="F136" s="116">
        <f t="shared" ref="F136:P136" si="56">F137</f>
        <v>226900</v>
      </c>
      <c r="G136" s="116">
        <f t="shared" si="56"/>
        <v>0</v>
      </c>
      <c r="H136" s="116">
        <f t="shared" si="56"/>
        <v>0</v>
      </c>
      <c r="I136" s="116">
        <f t="shared" si="56"/>
        <v>0</v>
      </c>
      <c r="J136" s="116">
        <f t="shared" si="56"/>
        <v>0</v>
      </c>
      <c r="K136" s="116">
        <f t="shared" si="56"/>
        <v>0</v>
      </c>
      <c r="L136" s="116">
        <f t="shared" si="56"/>
        <v>0</v>
      </c>
      <c r="M136" s="116">
        <f t="shared" si="56"/>
        <v>0</v>
      </c>
      <c r="N136" s="116">
        <f t="shared" si="56"/>
        <v>0</v>
      </c>
      <c r="O136" s="116">
        <f t="shared" si="56"/>
        <v>0</v>
      </c>
      <c r="P136" s="116">
        <f t="shared" si="56"/>
        <v>226900</v>
      </c>
      <c r="Q136" s="111"/>
      <c r="T136" s="50"/>
    </row>
    <row r="137" spans="1:21" s="49" customFormat="1" ht="17.45" customHeight="1" x14ac:dyDescent="0.25">
      <c r="A137" s="118" t="s">
        <v>406</v>
      </c>
      <c r="B137" s="118" t="s">
        <v>303</v>
      </c>
      <c r="C137" s="118" t="s">
        <v>86</v>
      </c>
      <c r="D137" s="128" t="s">
        <v>302</v>
      </c>
      <c r="E137" s="69">
        <v>226900</v>
      </c>
      <c r="F137" s="69">
        <f t="shared" si="48"/>
        <v>226900</v>
      </c>
      <c r="G137" s="69">
        <v>0</v>
      </c>
      <c r="H137" s="69">
        <v>0</v>
      </c>
      <c r="I137" s="69">
        <v>0</v>
      </c>
      <c r="J137" s="120">
        <v>0</v>
      </c>
      <c r="K137" s="69">
        <v>0</v>
      </c>
      <c r="L137" s="69">
        <f t="shared" si="49"/>
        <v>0</v>
      </c>
      <c r="M137" s="69">
        <v>0</v>
      </c>
      <c r="N137" s="69">
        <v>0</v>
      </c>
      <c r="O137" s="69">
        <v>0</v>
      </c>
      <c r="P137" s="69">
        <f t="shared" si="27"/>
        <v>226900</v>
      </c>
      <c r="Q137" s="111"/>
      <c r="R137" s="59"/>
      <c r="U137" s="50"/>
    </row>
    <row r="138" spans="1:21" s="49" customFormat="1" ht="17.45" customHeight="1" x14ac:dyDescent="0.25">
      <c r="A138" s="114" t="s">
        <v>479</v>
      </c>
      <c r="B138" s="114" t="s">
        <v>344</v>
      </c>
      <c r="C138" s="114" t="s">
        <v>86</v>
      </c>
      <c r="D138" s="123" t="s">
        <v>343</v>
      </c>
      <c r="E138" s="116">
        <v>149000</v>
      </c>
      <c r="F138" s="116">
        <f t="shared" si="48"/>
        <v>149000</v>
      </c>
      <c r="G138" s="116">
        <v>0</v>
      </c>
      <c r="H138" s="116">
        <v>0</v>
      </c>
      <c r="I138" s="116">
        <v>0</v>
      </c>
      <c r="J138" s="117">
        <v>0</v>
      </c>
      <c r="K138" s="116">
        <v>0</v>
      </c>
      <c r="L138" s="116">
        <v>0</v>
      </c>
      <c r="M138" s="116">
        <v>0</v>
      </c>
      <c r="N138" s="116">
        <v>0</v>
      </c>
      <c r="O138" s="116">
        <v>0</v>
      </c>
      <c r="P138" s="116">
        <f t="shared" si="27"/>
        <v>149000</v>
      </c>
      <c r="Q138" s="111"/>
      <c r="R138" s="59"/>
      <c r="U138" s="50"/>
    </row>
    <row r="139" spans="1:21" s="7" customFormat="1" ht="16.5" x14ac:dyDescent="0.25">
      <c r="A139" s="114" t="s">
        <v>208</v>
      </c>
      <c r="B139" s="114" t="s">
        <v>178</v>
      </c>
      <c r="C139" s="114" t="s">
        <v>82</v>
      </c>
      <c r="D139" s="121" t="s">
        <v>91</v>
      </c>
      <c r="E139" s="116">
        <v>13176400</v>
      </c>
      <c r="F139" s="116">
        <f t="shared" si="48"/>
        <v>13176400</v>
      </c>
      <c r="G139" s="116">
        <v>0</v>
      </c>
      <c r="H139" s="116">
        <v>0</v>
      </c>
      <c r="I139" s="116">
        <v>0</v>
      </c>
      <c r="J139" s="117">
        <v>0</v>
      </c>
      <c r="K139" s="116">
        <v>0</v>
      </c>
      <c r="L139" s="116">
        <f>J139-O139</f>
        <v>0</v>
      </c>
      <c r="M139" s="116">
        <v>0</v>
      </c>
      <c r="N139" s="116">
        <v>0</v>
      </c>
      <c r="O139" s="116">
        <v>0</v>
      </c>
      <c r="P139" s="116">
        <f t="shared" si="27"/>
        <v>13176400</v>
      </c>
      <c r="Q139" s="111"/>
      <c r="T139" s="6"/>
    </row>
    <row r="140" spans="1:21" s="7" customFormat="1" ht="18.600000000000001" customHeight="1" x14ac:dyDescent="0.25">
      <c r="A140" s="114" t="s">
        <v>309</v>
      </c>
      <c r="B140" s="114" t="s">
        <v>164</v>
      </c>
      <c r="C140" s="114" t="s">
        <v>11</v>
      </c>
      <c r="D140" s="123" t="s">
        <v>114</v>
      </c>
      <c r="E140" s="116">
        <v>0</v>
      </c>
      <c r="F140" s="116">
        <f t="shared" si="48"/>
        <v>0</v>
      </c>
      <c r="G140" s="116">
        <v>0</v>
      </c>
      <c r="H140" s="116">
        <v>0</v>
      </c>
      <c r="I140" s="116">
        <v>0</v>
      </c>
      <c r="J140" s="117">
        <v>236000000</v>
      </c>
      <c r="K140" s="116">
        <f>J140</f>
        <v>236000000</v>
      </c>
      <c r="L140" s="116">
        <f>J140-O140</f>
        <v>0</v>
      </c>
      <c r="M140" s="116">
        <v>0</v>
      </c>
      <c r="N140" s="116">
        <v>0</v>
      </c>
      <c r="O140" s="116">
        <f>K140</f>
        <v>236000000</v>
      </c>
      <c r="P140" s="116">
        <f t="shared" si="27"/>
        <v>236000000</v>
      </c>
      <c r="Q140" s="111"/>
      <c r="T140" s="6"/>
    </row>
    <row r="141" spans="1:21" s="7" customFormat="1" ht="18.600000000000001" customHeight="1" x14ac:dyDescent="0.25">
      <c r="A141" s="114" t="s">
        <v>609</v>
      </c>
      <c r="B141" s="114" t="s">
        <v>251</v>
      </c>
      <c r="C141" s="114" t="s">
        <v>11</v>
      </c>
      <c r="D141" s="123" t="s">
        <v>252</v>
      </c>
      <c r="E141" s="116">
        <f>E142</f>
        <v>1000000</v>
      </c>
      <c r="F141" s="116">
        <f t="shared" ref="F141:P141" si="57">F142</f>
        <v>1000000</v>
      </c>
      <c r="G141" s="116">
        <f t="shared" si="57"/>
        <v>0</v>
      </c>
      <c r="H141" s="116">
        <f t="shared" si="57"/>
        <v>0</v>
      </c>
      <c r="I141" s="116">
        <f t="shared" si="57"/>
        <v>0</v>
      </c>
      <c r="J141" s="116">
        <f t="shared" si="57"/>
        <v>0</v>
      </c>
      <c r="K141" s="116">
        <f t="shared" si="57"/>
        <v>0</v>
      </c>
      <c r="L141" s="116">
        <f t="shared" si="57"/>
        <v>0</v>
      </c>
      <c r="M141" s="116">
        <f t="shared" si="57"/>
        <v>0</v>
      </c>
      <c r="N141" s="116">
        <f t="shared" si="57"/>
        <v>0</v>
      </c>
      <c r="O141" s="116">
        <f t="shared" si="57"/>
        <v>0</v>
      </c>
      <c r="P141" s="116">
        <f t="shared" si="57"/>
        <v>1000000</v>
      </c>
      <c r="Q141" s="111"/>
      <c r="T141" s="6"/>
    </row>
    <row r="142" spans="1:21" s="7" customFormat="1" ht="30" x14ac:dyDescent="0.25">
      <c r="A142" s="118"/>
      <c r="B142" s="118"/>
      <c r="C142" s="118"/>
      <c r="D142" s="122" t="s">
        <v>610</v>
      </c>
      <c r="E142" s="69">
        <v>1000000</v>
      </c>
      <c r="F142" s="69">
        <f t="shared" ref="F142" si="58">E142-I142</f>
        <v>1000000</v>
      </c>
      <c r="G142" s="69">
        <v>0</v>
      </c>
      <c r="H142" s="69">
        <v>0</v>
      </c>
      <c r="I142" s="69">
        <v>0</v>
      </c>
      <c r="J142" s="69">
        <v>0</v>
      </c>
      <c r="K142" s="69">
        <v>0</v>
      </c>
      <c r="L142" s="69">
        <v>0</v>
      </c>
      <c r="M142" s="69">
        <v>0</v>
      </c>
      <c r="N142" s="69">
        <v>0</v>
      </c>
      <c r="O142" s="69">
        <v>0</v>
      </c>
      <c r="P142" s="69">
        <f t="shared" ref="P142" si="59">J142+E142</f>
        <v>1000000</v>
      </c>
      <c r="Q142" s="111"/>
      <c r="T142" s="6"/>
    </row>
    <row r="143" spans="1:21" s="7" customFormat="1" ht="30.75" customHeight="1" x14ac:dyDescent="0.25">
      <c r="A143" s="114" t="s">
        <v>209</v>
      </c>
      <c r="B143" s="114" t="s">
        <v>177</v>
      </c>
      <c r="C143" s="114" t="s">
        <v>83</v>
      </c>
      <c r="D143" s="121" t="s">
        <v>329</v>
      </c>
      <c r="E143" s="116">
        <f>1050000+5000000</f>
        <v>6050000</v>
      </c>
      <c r="F143" s="116">
        <f t="shared" si="48"/>
        <v>6050000</v>
      </c>
      <c r="G143" s="116">
        <v>0</v>
      </c>
      <c r="H143" s="116">
        <v>0</v>
      </c>
      <c r="I143" s="116">
        <v>0</v>
      </c>
      <c r="J143" s="117">
        <v>0</v>
      </c>
      <c r="K143" s="116">
        <v>0</v>
      </c>
      <c r="L143" s="116">
        <f>J143-O143</f>
        <v>0</v>
      </c>
      <c r="M143" s="116">
        <v>0</v>
      </c>
      <c r="N143" s="116">
        <v>0</v>
      </c>
      <c r="O143" s="116">
        <v>0</v>
      </c>
      <c r="P143" s="116">
        <f t="shared" si="27"/>
        <v>6050000</v>
      </c>
      <c r="Q143" s="111"/>
      <c r="T143" s="6"/>
    </row>
    <row r="144" spans="1:21" s="7" customFormat="1" ht="30.75" customHeight="1" x14ac:dyDescent="0.25">
      <c r="A144" s="114"/>
      <c r="B144" s="114"/>
      <c r="C144" s="114"/>
      <c r="D144" s="122" t="s">
        <v>581</v>
      </c>
      <c r="E144" s="69">
        <v>50000</v>
      </c>
      <c r="F144" s="69">
        <f>E144-I144</f>
        <v>50000</v>
      </c>
      <c r="G144" s="69">
        <v>0</v>
      </c>
      <c r="H144" s="69">
        <v>0</v>
      </c>
      <c r="I144" s="69">
        <v>0</v>
      </c>
      <c r="J144" s="120">
        <v>0</v>
      </c>
      <c r="K144" s="69">
        <v>0</v>
      </c>
      <c r="L144" s="69">
        <f>J144-O144</f>
        <v>0</v>
      </c>
      <c r="M144" s="69">
        <v>0</v>
      </c>
      <c r="N144" s="69">
        <v>0</v>
      </c>
      <c r="O144" s="69">
        <v>0</v>
      </c>
      <c r="P144" s="69">
        <f>E144+J144</f>
        <v>50000</v>
      </c>
      <c r="Q144" s="111"/>
      <c r="T144" s="6"/>
    </row>
    <row r="145" spans="1:20" s="45" customFormat="1" ht="16.5" x14ac:dyDescent="0.25">
      <c r="A145" s="108" t="s">
        <v>101</v>
      </c>
      <c r="B145" s="108"/>
      <c r="C145" s="108"/>
      <c r="D145" s="109" t="s">
        <v>24</v>
      </c>
      <c r="E145" s="110">
        <f>E147</f>
        <v>183100</v>
      </c>
      <c r="F145" s="110">
        <f t="shared" ref="F145:P145" si="60">F147</f>
        <v>183100</v>
      </c>
      <c r="G145" s="110">
        <f t="shared" si="60"/>
        <v>150100</v>
      </c>
      <c r="H145" s="110">
        <f t="shared" si="60"/>
        <v>0</v>
      </c>
      <c r="I145" s="110">
        <f t="shared" si="60"/>
        <v>0</v>
      </c>
      <c r="J145" s="110">
        <f t="shared" si="60"/>
        <v>0</v>
      </c>
      <c r="K145" s="110">
        <f t="shared" si="60"/>
        <v>0</v>
      </c>
      <c r="L145" s="110">
        <f t="shared" si="60"/>
        <v>0</v>
      </c>
      <c r="M145" s="110">
        <f t="shared" si="60"/>
        <v>0</v>
      </c>
      <c r="N145" s="110">
        <f t="shared" si="60"/>
        <v>0</v>
      </c>
      <c r="O145" s="110">
        <f t="shared" si="60"/>
        <v>0</v>
      </c>
      <c r="P145" s="110">
        <f t="shared" si="60"/>
        <v>183100</v>
      </c>
      <c r="Q145" s="111"/>
    </row>
    <row r="146" spans="1:20" s="45" customFormat="1" ht="16.5" x14ac:dyDescent="0.25">
      <c r="A146" s="108" t="s">
        <v>105</v>
      </c>
      <c r="B146" s="108"/>
      <c r="C146" s="108"/>
      <c r="D146" s="112" t="s">
        <v>24</v>
      </c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11"/>
    </row>
    <row r="147" spans="1:20" s="45" customFormat="1" ht="30" x14ac:dyDescent="0.25">
      <c r="A147" s="114" t="s">
        <v>515</v>
      </c>
      <c r="B147" s="114" t="s">
        <v>117</v>
      </c>
      <c r="C147" s="114" t="s">
        <v>9</v>
      </c>
      <c r="D147" s="115" t="s">
        <v>481</v>
      </c>
      <c r="E147" s="116">
        <v>183100</v>
      </c>
      <c r="F147" s="116">
        <f>E147-I147</f>
        <v>183100</v>
      </c>
      <c r="G147" s="116">
        <v>150100</v>
      </c>
      <c r="H147" s="116">
        <v>0</v>
      </c>
      <c r="I147" s="116">
        <v>0</v>
      </c>
      <c r="J147" s="117">
        <v>0</v>
      </c>
      <c r="K147" s="116">
        <v>0</v>
      </c>
      <c r="L147" s="116">
        <f>J147-O147</f>
        <v>0</v>
      </c>
      <c r="M147" s="116">
        <v>0</v>
      </c>
      <c r="N147" s="116">
        <v>0</v>
      </c>
      <c r="O147" s="116">
        <v>0</v>
      </c>
      <c r="P147" s="116">
        <f t="shared" ref="P147:P217" si="61">E147+J147</f>
        <v>183100</v>
      </c>
      <c r="Q147" s="111"/>
    </row>
    <row r="148" spans="1:20" s="45" customFormat="1" ht="16.5" x14ac:dyDescent="0.25">
      <c r="A148" s="108" t="s">
        <v>203</v>
      </c>
      <c r="B148" s="108"/>
      <c r="C148" s="108"/>
      <c r="D148" s="109" t="s">
        <v>524</v>
      </c>
      <c r="E148" s="110">
        <f>E151+E150</f>
        <v>35089300</v>
      </c>
      <c r="F148" s="110">
        <f t="shared" ref="F148:P148" si="62">F151+F150</f>
        <v>35089300</v>
      </c>
      <c r="G148" s="110">
        <f t="shared" si="62"/>
        <v>25280500</v>
      </c>
      <c r="H148" s="110">
        <f t="shared" si="62"/>
        <v>0</v>
      </c>
      <c r="I148" s="110">
        <f t="shared" si="62"/>
        <v>0</v>
      </c>
      <c r="J148" s="110">
        <f t="shared" si="62"/>
        <v>0</v>
      </c>
      <c r="K148" s="110">
        <f t="shared" si="62"/>
        <v>0</v>
      </c>
      <c r="L148" s="110">
        <f t="shared" si="62"/>
        <v>0</v>
      </c>
      <c r="M148" s="110">
        <f t="shared" si="62"/>
        <v>0</v>
      </c>
      <c r="N148" s="110">
        <f t="shared" si="62"/>
        <v>0</v>
      </c>
      <c r="O148" s="110">
        <f t="shared" si="62"/>
        <v>0</v>
      </c>
      <c r="P148" s="110">
        <f t="shared" si="62"/>
        <v>35089300</v>
      </c>
      <c r="Q148" s="111"/>
    </row>
    <row r="149" spans="1:20" s="45" customFormat="1" ht="16.5" x14ac:dyDescent="0.25">
      <c r="A149" s="108" t="s">
        <v>204</v>
      </c>
      <c r="B149" s="108"/>
      <c r="C149" s="108"/>
      <c r="D149" s="112" t="s">
        <v>524</v>
      </c>
      <c r="E149" s="110"/>
      <c r="F149" s="110"/>
      <c r="G149" s="110"/>
      <c r="H149" s="110"/>
      <c r="I149" s="110"/>
      <c r="J149" s="113"/>
      <c r="K149" s="110"/>
      <c r="L149" s="110"/>
      <c r="M149" s="110"/>
      <c r="N149" s="110"/>
      <c r="O149" s="110"/>
      <c r="P149" s="110"/>
      <c r="Q149" s="111"/>
    </row>
    <row r="150" spans="1:20" s="45" customFormat="1" ht="30" x14ac:dyDescent="0.25">
      <c r="A150" s="114" t="s">
        <v>497</v>
      </c>
      <c r="B150" s="114" t="s">
        <v>117</v>
      </c>
      <c r="C150" s="114" t="s">
        <v>9</v>
      </c>
      <c r="D150" s="115" t="s">
        <v>481</v>
      </c>
      <c r="E150" s="116">
        <v>32589300</v>
      </c>
      <c r="F150" s="116">
        <f>E150-I150</f>
        <v>32589300</v>
      </c>
      <c r="G150" s="116">
        <v>25280500</v>
      </c>
      <c r="H150" s="116">
        <v>0</v>
      </c>
      <c r="I150" s="116">
        <v>0</v>
      </c>
      <c r="J150" s="117">
        <v>0</v>
      </c>
      <c r="K150" s="116">
        <v>0</v>
      </c>
      <c r="L150" s="116">
        <f>J150-O150</f>
        <v>0</v>
      </c>
      <c r="M150" s="116">
        <v>0</v>
      </c>
      <c r="N150" s="116">
        <v>0</v>
      </c>
      <c r="O150" s="116">
        <v>0</v>
      </c>
      <c r="P150" s="116">
        <f t="shared" si="61"/>
        <v>32589300</v>
      </c>
      <c r="Q150" s="111"/>
    </row>
    <row r="151" spans="1:20" s="45" customFormat="1" ht="30" x14ac:dyDescent="0.25">
      <c r="A151" s="114" t="s">
        <v>593</v>
      </c>
      <c r="B151" s="114" t="s">
        <v>594</v>
      </c>
      <c r="C151" s="114" t="s">
        <v>85</v>
      </c>
      <c r="D151" s="121" t="s">
        <v>596</v>
      </c>
      <c r="E151" s="116">
        <v>2500000</v>
      </c>
      <c r="F151" s="116">
        <f>E151-I151</f>
        <v>2500000</v>
      </c>
      <c r="G151" s="116">
        <v>0</v>
      </c>
      <c r="H151" s="116">
        <v>0</v>
      </c>
      <c r="I151" s="116">
        <v>0</v>
      </c>
      <c r="J151" s="117">
        <v>0</v>
      </c>
      <c r="K151" s="116">
        <v>0</v>
      </c>
      <c r="L151" s="116">
        <f>J151-O151</f>
        <v>0</v>
      </c>
      <c r="M151" s="116">
        <v>0</v>
      </c>
      <c r="N151" s="116">
        <v>0</v>
      </c>
      <c r="O151" s="116">
        <v>0</v>
      </c>
      <c r="P151" s="116">
        <f t="shared" si="61"/>
        <v>2500000</v>
      </c>
      <c r="Q151" s="111"/>
    </row>
    <row r="152" spans="1:20" s="45" customFormat="1" ht="31.5" x14ac:dyDescent="0.25">
      <c r="A152" s="108" t="s">
        <v>200</v>
      </c>
      <c r="B152" s="108"/>
      <c r="C152" s="108"/>
      <c r="D152" s="109" t="s">
        <v>404</v>
      </c>
      <c r="E152" s="110">
        <f>E154</f>
        <v>13807900</v>
      </c>
      <c r="F152" s="110">
        <f t="shared" ref="F152:P152" si="63">F154</f>
        <v>13807900</v>
      </c>
      <c r="G152" s="110">
        <f t="shared" si="63"/>
        <v>9951900</v>
      </c>
      <c r="H152" s="110">
        <f t="shared" si="63"/>
        <v>501900</v>
      </c>
      <c r="I152" s="110">
        <f t="shared" si="63"/>
        <v>0</v>
      </c>
      <c r="J152" s="110">
        <f t="shared" si="63"/>
        <v>0</v>
      </c>
      <c r="K152" s="110">
        <f t="shared" si="63"/>
        <v>0</v>
      </c>
      <c r="L152" s="110">
        <f t="shared" si="63"/>
        <v>0</v>
      </c>
      <c r="M152" s="110">
        <f t="shared" si="63"/>
        <v>0</v>
      </c>
      <c r="N152" s="110">
        <f t="shared" si="63"/>
        <v>0</v>
      </c>
      <c r="O152" s="110">
        <f t="shared" si="63"/>
        <v>0</v>
      </c>
      <c r="P152" s="110">
        <f t="shared" si="63"/>
        <v>13807900</v>
      </c>
      <c r="Q152" s="111"/>
    </row>
    <row r="153" spans="1:20" s="45" customFormat="1" ht="31.5" x14ac:dyDescent="0.25">
      <c r="A153" s="108" t="s">
        <v>201</v>
      </c>
      <c r="B153" s="108"/>
      <c r="C153" s="108"/>
      <c r="D153" s="112" t="s">
        <v>404</v>
      </c>
      <c r="E153" s="110"/>
      <c r="F153" s="110"/>
      <c r="G153" s="110"/>
      <c r="H153" s="110"/>
      <c r="I153" s="110"/>
      <c r="J153" s="113"/>
      <c r="K153" s="110"/>
      <c r="L153" s="116"/>
      <c r="M153" s="110"/>
      <c r="N153" s="110"/>
      <c r="O153" s="110"/>
      <c r="P153" s="110"/>
      <c r="Q153" s="111"/>
    </row>
    <row r="154" spans="1:20" s="45" customFormat="1" ht="30" x14ac:dyDescent="0.25">
      <c r="A154" s="114" t="s">
        <v>491</v>
      </c>
      <c r="B154" s="114" t="s">
        <v>117</v>
      </c>
      <c r="C154" s="114" t="s">
        <v>9</v>
      </c>
      <c r="D154" s="115" t="s">
        <v>481</v>
      </c>
      <c r="E154" s="116">
        <v>13807900</v>
      </c>
      <c r="F154" s="116">
        <f>E154-I154</f>
        <v>13807900</v>
      </c>
      <c r="G154" s="116">
        <v>9951900</v>
      </c>
      <c r="H154" s="116">
        <v>501900</v>
      </c>
      <c r="I154" s="116">
        <v>0</v>
      </c>
      <c r="J154" s="117">
        <v>0</v>
      </c>
      <c r="K154" s="116">
        <v>0</v>
      </c>
      <c r="L154" s="116">
        <f>J154-O154</f>
        <v>0</v>
      </c>
      <c r="M154" s="116">
        <v>0</v>
      </c>
      <c r="N154" s="116">
        <v>0</v>
      </c>
      <c r="O154" s="116">
        <v>0</v>
      </c>
      <c r="P154" s="116">
        <f t="shared" si="61"/>
        <v>13807900</v>
      </c>
      <c r="Q154" s="111"/>
    </row>
    <row r="155" spans="1:20" s="45" customFormat="1" ht="16.899999999999999" customHeight="1" x14ac:dyDescent="0.25">
      <c r="A155" s="108" t="s">
        <v>125</v>
      </c>
      <c r="B155" s="108"/>
      <c r="C155" s="108"/>
      <c r="D155" s="109" t="s">
        <v>19</v>
      </c>
      <c r="E155" s="110">
        <f>E157+E158+E159+E160</f>
        <v>23033500</v>
      </c>
      <c r="F155" s="110">
        <f t="shared" ref="F155:P155" si="64">F157+F158+F159+F160</f>
        <v>23033500</v>
      </c>
      <c r="G155" s="110">
        <f t="shared" si="64"/>
        <v>7988900</v>
      </c>
      <c r="H155" s="110">
        <f t="shared" si="64"/>
        <v>291600</v>
      </c>
      <c r="I155" s="110">
        <f t="shared" si="64"/>
        <v>0</v>
      </c>
      <c r="J155" s="110">
        <f t="shared" si="64"/>
        <v>0</v>
      </c>
      <c r="K155" s="110">
        <f t="shared" si="64"/>
        <v>0</v>
      </c>
      <c r="L155" s="110">
        <f t="shared" si="64"/>
        <v>0</v>
      </c>
      <c r="M155" s="110">
        <f t="shared" si="64"/>
        <v>0</v>
      </c>
      <c r="N155" s="110">
        <f t="shared" si="64"/>
        <v>0</v>
      </c>
      <c r="O155" s="110">
        <f t="shared" si="64"/>
        <v>0</v>
      </c>
      <c r="P155" s="110">
        <f t="shared" si="64"/>
        <v>23033500</v>
      </c>
      <c r="Q155" s="111"/>
    </row>
    <row r="156" spans="1:20" s="45" customFormat="1" ht="16.899999999999999" customHeight="1" x14ac:dyDescent="0.25">
      <c r="A156" s="108" t="s">
        <v>126</v>
      </c>
      <c r="B156" s="108"/>
      <c r="C156" s="108"/>
      <c r="D156" s="112" t="s">
        <v>19</v>
      </c>
      <c r="E156" s="110"/>
      <c r="F156" s="110"/>
      <c r="G156" s="110"/>
      <c r="H156" s="110"/>
      <c r="I156" s="110"/>
      <c r="J156" s="113"/>
      <c r="K156" s="110"/>
      <c r="L156" s="116"/>
      <c r="M156" s="110"/>
      <c r="N156" s="110"/>
      <c r="O156" s="110"/>
      <c r="P156" s="110"/>
      <c r="Q156" s="111"/>
    </row>
    <row r="157" spans="1:20" s="45" customFormat="1" ht="30" x14ac:dyDescent="0.25">
      <c r="A157" s="114" t="s">
        <v>492</v>
      </c>
      <c r="B157" s="114" t="s">
        <v>117</v>
      </c>
      <c r="C157" s="114" t="s">
        <v>9</v>
      </c>
      <c r="D157" s="115" t="s">
        <v>481</v>
      </c>
      <c r="E157" s="116">
        <v>10545200</v>
      </c>
      <c r="F157" s="116">
        <f>E157-I157</f>
        <v>10545200</v>
      </c>
      <c r="G157" s="116">
        <v>7988900</v>
      </c>
      <c r="H157" s="116">
        <v>291600</v>
      </c>
      <c r="I157" s="116">
        <v>0</v>
      </c>
      <c r="J157" s="117">
        <v>0</v>
      </c>
      <c r="K157" s="116">
        <v>0</v>
      </c>
      <c r="L157" s="116">
        <f>J157-O157</f>
        <v>0</v>
      </c>
      <c r="M157" s="116">
        <v>0</v>
      </c>
      <c r="N157" s="116">
        <v>0</v>
      </c>
      <c r="O157" s="116">
        <v>0</v>
      </c>
      <c r="P157" s="116">
        <f t="shared" si="61"/>
        <v>10545200</v>
      </c>
      <c r="Q157" s="111"/>
    </row>
    <row r="158" spans="1:20" s="45" customFormat="1" ht="30" x14ac:dyDescent="0.25">
      <c r="A158" s="114" t="s">
        <v>559</v>
      </c>
      <c r="B158" s="114" t="s">
        <v>326</v>
      </c>
      <c r="C158" s="114" t="s">
        <v>47</v>
      </c>
      <c r="D158" s="121" t="s">
        <v>327</v>
      </c>
      <c r="E158" s="116">
        <v>4793200</v>
      </c>
      <c r="F158" s="116">
        <f>E158-I158</f>
        <v>4793200</v>
      </c>
      <c r="G158" s="116">
        <v>0</v>
      </c>
      <c r="H158" s="116">
        <v>0</v>
      </c>
      <c r="I158" s="116">
        <v>0</v>
      </c>
      <c r="J158" s="117">
        <v>0</v>
      </c>
      <c r="K158" s="116">
        <v>0</v>
      </c>
      <c r="L158" s="116">
        <f>J158-O158</f>
        <v>0</v>
      </c>
      <c r="M158" s="116">
        <v>0</v>
      </c>
      <c r="N158" s="116">
        <v>0</v>
      </c>
      <c r="O158" s="116">
        <v>0</v>
      </c>
      <c r="P158" s="116">
        <f>E158+J158</f>
        <v>4793200</v>
      </c>
      <c r="Q158" s="111"/>
    </row>
    <row r="159" spans="1:20" s="45" customFormat="1" ht="16.5" x14ac:dyDescent="0.25">
      <c r="A159" s="114" t="s">
        <v>572</v>
      </c>
      <c r="B159" s="114" t="s">
        <v>170</v>
      </c>
      <c r="C159" s="114" t="s">
        <v>75</v>
      </c>
      <c r="D159" s="121" t="s">
        <v>288</v>
      </c>
      <c r="E159" s="116">
        <v>3611500</v>
      </c>
      <c r="F159" s="116">
        <f>E159-I159</f>
        <v>3611500</v>
      </c>
      <c r="G159" s="116">
        <v>0</v>
      </c>
      <c r="H159" s="116">
        <v>0</v>
      </c>
      <c r="I159" s="116">
        <v>0</v>
      </c>
      <c r="J159" s="117">
        <v>0</v>
      </c>
      <c r="K159" s="116">
        <v>0</v>
      </c>
      <c r="L159" s="116">
        <f>J159-O159</f>
        <v>0</v>
      </c>
      <c r="M159" s="116">
        <v>0</v>
      </c>
      <c r="N159" s="116">
        <v>0</v>
      </c>
      <c r="O159" s="116">
        <v>0</v>
      </c>
      <c r="P159" s="116">
        <f>E159+J159</f>
        <v>3611500</v>
      </c>
      <c r="Q159" s="111"/>
    </row>
    <row r="160" spans="1:20" s="7" customFormat="1" ht="30" x14ac:dyDescent="0.25">
      <c r="A160" s="114" t="s">
        <v>585</v>
      </c>
      <c r="B160" s="114" t="s">
        <v>586</v>
      </c>
      <c r="C160" s="114" t="s">
        <v>71</v>
      </c>
      <c r="D160" s="121" t="s">
        <v>587</v>
      </c>
      <c r="E160" s="116">
        <v>4083600</v>
      </c>
      <c r="F160" s="116">
        <f>E160-I160</f>
        <v>4083600</v>
      </c>
      <c r="G160" s="116">
        <v>0</v>
      </c>
      <c r="H160" s="116">
        <v>0</v>
      </c>
      <c r="I160" s="116">
        <v>0</v>
      </c>
      <c r="J160" s="117">
        <v>0</v>
      </c>
      <c r="K160" s="116">
        <v>0</v>
      </c>
      <c r="L160" s="116">
        <f>J160-O160</f>
        <v>0</v>
      </c>
      <c r="M160" s="116">
        <v>0</v>
      </c>
      <c r="N160" s="116">
        <v>0</v>
      </c>
      <c r="O160" s="116">
        <v>0</v>
      </c>
      <c r="P160" s="116">
        <f t="shared" si="61"/>
        <v>4083600</v>
      </c>
      <c r="Q160" s="111"/>
      <c r="T160" s="6"/>
    </row>
    <row r="161" spans="1:21" s="45" customFormat="1" ht="31.5" x14ac:dyDescent="0.25">
      <c r="A161" s="108" t="s">
        <v>211</v>
      </c>
      <c r="B161" s="108"/>
      <c r="C161" s="108"/>
      <c r="D161" s="109" t="s">
        <v>391</v>
      </c>
      <c r="E161" s="110">
        <f>E163+E164+E165+E168+E170+E172+E175+E176+E177+E178+E173</f>
        <v>1294010800</v>
      </c>
      <c r="F161" s="110">
        <f t="shared" ref="F161:P161" si="65">F163+F164+F165+F168+F170+F172+F175+F176+F177+F178+F173</f>
        <v>1294010800</v>
      </c>
      <c r="G161" s="110">
        <f t="shared" si="65"/>
        <v>51374500</v>
      </c>
      <c r="H161" s="110">
        <f t="shared" si="65"/>
        <v>1683500</v>
      </c>
      <c r="I161" s="110">
        <f t="shared" si="65"/>
        <v>0</v>
      </c>
      <c r="J161" s="110">
        <f t="shared" si="65"/>
        <v>343755042</v>
      </c>
      <c r="K161" s="110">
        <f t="shared" si="65"/>
        <v>343755042</v>
      </c>
      <c r="L161" s="110">
        <f t="shared" si="65"/>
        <v>0</v>
      </c>
      <c r="M161" s="110">
        <f t="shared" si="65"/>
        <v>0</v>
      </c>
      <c r="N161" s="110">
        <f t="shared" si="65"/>
        <v>0</v>
      </c>
      <c r="O161" s="110">
        <f t="shared" si="65"/>
        <v>343755042</v>
      </c>
      <c r="P161" s="110">
        <f t="shared" si="65"/>
        <v>1637765842</v>
      </c>
      <c r="Q161" s="111"/>
    </row>
    <row r="162" spans="1:21" s="45" customFormat="1" ht="31.5" x14ac:dyDescent="0.25">
      <c r="A162" s="108" t="s">
        <v>212</v>
      </c>
      <c r="B162" s="108"/>
      <c r="C162" s="108"/>
      <c r="D162" s="112" t="s">
        <v>391</v>
      </c>
      <c r="E162" s="110"/>
      <c r="F162" s="110"/>
      <c r="G162" s="110"/>
      <c r="H162" s="110"/>
      <c r="I162" s="110"/>
      <c r="J162" s="113"/>
      <c r="K162" s="110"/>
      <c r="L162" s="116"/>
      <c r="M162" s="110"/>
      <c r="N162" s="110"/>
      <c r="O162" s="110"/>
      <c r="P162" s="110"/>
      <c r="Q162" s="111"/>
    </row>
    <row r="163" spans="1:21" s="45" customFormat="1" ht="30" x14ac:dyDescent="0.25">
      <c r="A163" s="114" t="s">
        <v>501</v>
      </c>
      <c r="B163" s="114" t="s">
        <v>117</v>
      </c>
      <c r="C163" s="114" t="s">
        <v>9</v>
      </c>
      <c r="D163" s="115" t="s">
        <v>481</v>
      </c>
      <c r="E163" s="116">
        <v>66899500</v>
      </c>
      <c r="F163" s="116">
        <f>E163-I163</f>
        <v>66899500</v>
      </c>
      <c r="G163" s="116">
        <v>51374500</v>
      </c>
      <c r="H163" s="116">
        <v>861200</v>
      </c>
      <c r="I163" s="116">
        <v>0</v>
      </c>
      <c r="J163" s="117">
        <v>0</v>
      </c>
      <c r="K163" s="116">
        <v>0</v>
      </c>
      <c r="L163" s="116">
        <f>J163-O163</f>
        <v>0</v>
      </c>
      <c r="M163" s="116">
        <v>0</v>
      </c>
      <c r="N163" s="116">
        <v>0</v>
      </c>
      <c r="O163" s="116">
        <v>0</v>
      </c>
      <c r="P163" s="116">
        <f t="shared" si="61"/>
        <v>66899500</v>
      </c>
      <c r="Q163" s="111"/>
    </row>
    <row r="164" spans="1:21" s="45" customFormat="1" ht="16.5" x14ac:dyDescent="0.25">
      <c r="A164" s="114" t="s">
        <v>454</v>
      </c>
      <c r="B164" s="114" t="s">
        <v>42</v>
      </c>
      <c r="C164" s="114" t="s">
        <v>80</v>
      </c>
      <c r="D164" s="121" t="s">
        <v>238</v>
      </c>
      <c r="E164" s="116">
        <f>194600</f>
        <v>194600</v>
      </c>
      <c r="F164" s="116">
        <f>E164-I164</f>
        <v>194600</v>
      </c>
      <c r="G164" s="116">
        <v>0</v>
      </c>
      <c r="H164" s="116">
        <v>0</v>
      </c>
      <c r="I164" s="116">
        <v>0</v>
      </c>
      <c r="J164" s="117">
        <v>0</v>
      </c>
      <c r="K164" s="116">
        <v>0</v>
      </c>
      <c r="L164" s="116">
        <f>J164-O164</f>
        <v>0</v>
      </c>
      <c r="M164" s="116">
        <v>0</v>
      </c>
      <c r="N164" s="116">
        <v>0</v>
      </c>
      <c r="O164" s="116">
        <v>0</v>
      </c>
      <c r="P164" s="116">
        <f>E164+J164</f>
        <v>194600</v>
      </c>
      <c r="Q164" s="111"/>
    </row>
    <row r="165" spans="1:21" s="45" customFormat="1" ht="45" x14ac:dyDescent="0.25">
      <c r="A165" s="114" t="s">
        <v>517</v>
      </c>
      <c r="B165" s="114" t="s">
        <v>127</v>
      </c>
      <c r="C165" s="114"/>
      <c r="D165" s="121" t="s">
        <v>518</v>
      </c>
      <c r="E165" s="116">
        <f>SUM(E166:E167)</f>
        <v>669900000</v>
      </c>
      <c r="F165" s="116">
        <f t="shared" ref="F165:P165" si="66">SUM(F166:F167)</f>
        <v>669900000</v>
      </c>
      <c r="G165" s="116">
        <f t="shared" si="66"/>
        <v>0</v>
      </c>
      <c r="H165" s="116">
        <f t="shared" si="66"/>
        <v>0</v>
      </c>
      <c r="I165" s="116">
        <f t="shared" si="66"/>
        <v>0</v>
      </c>
      <c r="J165" s="116">
        <f t="shared" si="66"/>
        <v>0</v>
      </c>
      <c r="K165" s="116">
        <f t="shared" si="66"/>
        <v>0</v>
      </c>
      <c r="L165" s="116">
        <f t="shared" si="66"/>
        <v>0</v>
      </c>
      <c r="M165" s="116">
        <f t="shared" si="66"/>
        <v>0</v>
      </c>
      <c r="N165" s="116">
        <f t="shared" si="66"/>
        <v>0</v>
      </c>
      <c r="O165" s="116">
        <f t="shared" si="66"/>
        <v>0</v>
      </c>
      <c r="P165" s="116">
        <f t="shared" si="66"/>
        <v>669900000</v>
      </c>
      <c r="Q165" s="111"/>
    </row>
    <row r="166" spans="1:21" s="46" customFormat="1" ht="33" customHeight="1" x14ac:dyDescent="0.25">
      <c r="A166" s="118" t="s">
        <v>213</v>
      </c>
      <c r="B166" s="118" t="s">
        <v>172</v>
      </c>
      <c r="C166" s="118" t="s">
        <v>58</v>
      </c>
      <c r="D166" s="122" t="s">
        <v>76</v>
      </c>
      <c r="E166" s="69">
        <v>445600000</v>
      </c>
      <c r="F166" s="69">
        <f t="shared" ref="F166:F177" si="67">E166-I166</f>
        <v>445600000</v>
      </c>
      <c r="G166" s="69">
        <v>0</v>
      </c>
      <c r="H166" s="69">
        <v>0</v>
      </c>
      <c r="I166" s="69">
        <v>0</v>
      </c>
      <c r="J166" s="120">
        <v>0</v>
      </c>
      <c r="K166" s="69">
        <v>0</v>
      </c>
      <c r="L166" s="69">
        <f t="shared" ref="L166:L177" si="68">J166-O166</f>
        <v>0</v>
      </c>
      <c r="M166" s="69">
        <v>0</v>
      </c>
      <c r="N166" s="69">
        <v>0</v>
      </c>
      <c r="O166" s="69">
        <v>0</v>
      </c>
      <c r="P166" s="69">
        <f t="shared" si="61"/>
        <v>445600000</v>
      </c>
      <c r="Q166" s="111"/>
    </row>
    <row r="167" spans="1:21" s="46" customFormat="1" ht="30" customHeight="1" x14ac:dyDescent="0.25">
      <c r="A167" s="118" t="s">
        <v>214</v>
      </c>
      <c r="B167" s="118" t="s">
        <v>173</v>
      </c>
      <c r="C167" s="118" t="s">
        <v>58</v>
      </c>
      <c r="D167" s="122" t="s">
        <v>77</v>
      </c>
      <c r="E167" s="69">
        <v>224300000</v>
      </c>
      <c r="F167" s="69">
        <f t="shared" si="67"/>
        <v>224300000</v>
      </c>
      <c r="G167" s="69">
        <v>0</v>
      </c>
      <c r="H167" s="69">
        <v>0</v>
      </c>
      <c r="I167" s="69">
        <v>0</v>
      </c>
      <c r="J167" s="120">
        <v>0</v>
      </c>
      <c r="K167" s="69">
        <v>0</v>
      </c>
      <c r="L167" s="69">
        <f t="shared" si="68"/>
        <v>0</v>
      </c>
      <c r="M167" s="69">
        <v>0</v>
      </c>
      <c r="N167" s="69">
        <v>0</v>
      </c>
      <c r="O167" s="69">
        <v>0</v>
      </c>
      <c r="P167" s="69">
        <f t="shared" si="61"/>
        <v>224300000</v>
      </c>
      <c r="Q167" s="111"/>
    </row>
    <row r="168" spans="1:21" s="46" customFormat="1" ht="30" customHeight="1" x14ac:dyDescent="0.25">
      <c r="A168" s="114" t="s">
        <v>578</v>
      </c>
      <c r="B168" s="114" t="s">
        <v>579</v>
      </c>
      <c r="C168" s="114"/>
      <c r="D168" s="121" t="s">
        <v>580</v>
      </c>
      <c r="E168" s="116">
        <f>E169</f>
        <v>309600000</v>
      </c>
      <c r="F168" s="116">
        <f t="shared" ref="F168:P168" si="69">F169</f>
        <v>309600000</v>
      </c>
      <c r="G168" s="116">
        <f t="shared" si="69"/>
        <v>0</v>
      </c>
      <c r="H168" s="116">
        <f t="shared" si="69"/>
        <v>0</v>
      </c>
      <c r="I168" s="116">
        <f t="shared" si="69"/>
        <v>0</v>
      </c>
      <c r="J168" s="116">
        <f t="shared" si="69"/>
        <v>0</v>
      </c>
      <c r="K168" s="116">
        <f t="shared" si="69"/>
        <v>0</v>
      </c>
      <c r="L168" s="116">
        <f t="shared" si="69"/>
        <v>0</v>
      </c>
      <c r="M168" s="116">
        <f t="shared" si="69"/>
        <v>0</v>
      </c>
      <c r="N168" s="116">
        <f t="shared" si="69"/>
        <v>0</v>
      </c>
      <c r="O168" s="116">
        <f t="shared" si="69"/>
        <v>0</v>
      </c>
      <c r="P168" s="116">
        <f t="shared" si="69"/>
        <v>309600000</v>
      </c>
      <c r="Q168" s="111"/>
    </row>
    <row r="169" spans="1:21" s="46" customFormat="1" ht="16.5" x14ac:dyDescent="0.25">
      <c r="A169" s="118" t="s">
        <v>573</v>
      </c>
      <c r="B169" s="118" t="s">
        <v>574</v>
      </c>
      <c r="C169" s="118" t="s">
        <v>575</v>
      </c>
      <c r="D169" s="122" t="s">
        <v>576</v>
      </c>
      <c r="E169" s="69">
        <v>309600000</v>
      </c>
      <c r="F169" s="69">
        <f>E169-I169</f>
        <v>309600000</v>
      </c>
      <c r="G169" s="69">
        <v>0</v>
      </c>
      <c r="H169" s="69">
        <v>0</v>
      </c>
      <c r="I169" s="69">
        <v>0</v>
      </c>
      <c r="J169" s="120">
        <v>0</v>
      </c>
      <c r="K169" s="69">
        <v>0</v>
      </c>
      <c r="L169" s="69">
        <f>J169-O169</f>
        <v>0</v>
      </c>
      <c r="M169" s="69">
        <v>0</v>
      </c>
      <c r="N169" s="69">
        <v>0</v>
      </c>
      <c r="O169" s="69">
        <v>0</v>
      </c>
      <c r="P169" s="69">
        <f>E169+J169</f>
        <v>309600000</v>
      </c>
      <c r="Q169" s="111"/>
    </row>
    <row r="170" spans="1:21" s="7" customFormat="1" ht="17.45" customHeight="1" x14ac:dyDescent="0.25">
      <c r="A170" s="114" t="s">
        <v>394</v>
      </c>
      <c r="B170" s="114" t="s">
        <v>176</v>
      </c>
      <c r="C170" s="114"/>
      <c r="D170" s="123" t="s">
        <v>569</v>
      </c>
      <c r="E170" s="116">
        <f>E171</f>
        <v>18520000</v>
      </c>
      <c r="F170" s="116">
        <f t="shared" si="67"/>
        <v>18520000</v>
      </c>
      <c r="G170" s="116">
        <f t="shared" ref="G170:O170" si="70">G171</f>
        <v>0</v>
      </c>
      <c r="H170" s="116">
        <f t="shared" si="70"/>
        <v>0</v>
      </c>
      <c r="I170" s="116">
        <f t="shared" si="70"/>
        <v>0</v>
      </c>
      <c r="J170" s="117">
        <f t="shared" si="70"/>
        <v>0</v>
      </c>
      <c r="K170" s="116">
        <f t="shared" si="70"/>
        <v>0</v>
      </c>
      <c r="L170" s="116">
        <f t="shared" si="68"/>
        <v>0</v>
      </c>
      <c r="M170" s="116">
        <f t="shared" si="70"/>
        <v>0</v>
      </c>
      <c r="N170" s="116">
        <f t="shared" si="70"/>
        <v>0</v>
      </c>
      <c r="O170" s="116">
        <f t="shared" si="70"/>
        <v>0</v>
      </c>
      <c r="P170" s="116">
        <f t="shared" si="61"/>
        <v>18520000</v>
      </c>
      <c r="Q170" s="111"/>
      <c r="R170" s="71"/>
      <c r="U170" s="6"/>
    </row>
    <row r="171" spans="1:21" s="49" customFormat="1" ht="30" x14ac:dyDescent="0.25">
      <c r="A171" s="118" t="s">
        <v>395</v>
      </c>
      <c r="B171" s="118" t="s">
        <v>304</v>
      </c>
      <c r="C171" s="118" t="s">
        <v>86</v>
      </c>
      <c r="D171" s="122" t="s">
        <v>437</v>
      </c>
      <c r="E171" s="69">
        <v>18520000</v>
      </c>
      <c r="F171" s="69">
        <f t="shared" si="67"/>
        <v>18520000</v>
      </c>
      <c r="G171" s="69">
        <v>0</v>
      </c>
      <c r="H171" s="69">
        <v>0</v>
      </c>
      <c r="I171" s="69">
        <v>0</v>
      </c>
      <c r="J171" s="120">
        <v>0</v>
      </c>
      <c r="K171" s="69">
        <v>0</v>
      </c>
      <c r="L171" s="69">
        <f t="shared" si="68"/>
        <v>0</v>
      </c>
      <c r="M171" s="69">
        <v>0</v>
      </c>
      <c r="N171" s="69">
        <v>0</v>
      </c>
      <c r="O171" s="69">
        <v>0</v>
      </c>
      <c r="P171" s="69">
        <f t="shared" si="61"/>
        <v>18520000</v>
      </c>
      <c r="Q171" s="111"/>
      <c r="R171" s="59"/>
      <c r="U171" s="50"/>
    </row>
    <row r="172" spans="1:21" s="45" customFormat="1" ht="20.25" customHeight="1" x14ac:dyDescent="0.25">
      <c r="A172" s="114" t="s">
        <v>396</v>
      </c>
      <c r="B172" s="114" t="s">
        <v>393</v>
      </c>
      <c r="C172" s="114" t="s">
        <v>86</v>
      </c>
      <c r="D172" s="121" t="s">
        <v>392</v>
      </c>
      <c r="E172" s="116">
        <v>91400000</v>
      </c>
      <c r="F172" s="116">
        <f t="shared" si="67"/>
        <v>91400000</v>
      </c>
      <c r="G172" s="116">
        <v>0</v>
      </c>
      <c r="H172" s="116">
        <v>0</v>
      </c>
      <c r="I172" s="116">
        <v>0</v>
      </c>
      <c r="J172" s="117">
        <v>0</v>
      </c>
      <c r="K172" s="116">
        <v>0</v>
      </c>
      <c r="L172" s="116">
        <f t="shared" si="68"/>
        <v>0</v>
      </c>
      <c r="M172" s="116">
        <v>0</v>
      </c>
      <c r="N172" s="116">
        <v>0</v>
      </c>
      <c r="O172" s="116">
        <v>0</v>
      </c>
      <c r="P172" s="116">
        <f t="shared" si="61"/>
        <v>91400000</v>
      </c>
      <c r="Q172" s="111"/>
    </row>
    <row r="173" spans="1:21" s="45" customFormat="1" ht="30" x14ac:dyDescent="0.25">
      <c r="A173" s="129" t="s">
        <v>591</v>
      </c>
      <c r="B173" s="114" t="s">
        <v>592</v>
      </c>
      <c r="C173" s="158" t="s">
        <v>86</v>
      </c>
      <c r="D173" s="159" t="s">
        <v>589</v>
      </c>
      <c r="E173" s="116">
        <f>E174</f>
        <v>0</v>
      </c>
      <c r="F173" s="116">
        <f t="shared" ref="F173:P173" si="71">F174</f>
        <v>0</v>
      </c>
      <c r="G173" s="116">
        <f t="shared" si="71"/>
        <v>0</v>
      </c>
      <c r="H173" s="116">
        <f t="shared" si="71"/>
        <v>0</v>
      </c>
      <c r="I173" s="116">
        <f t="shared" si="71"/>
        <v>0</v>
      </c>
      <c r="J173" s="116">
        <f t="shared" si="71"/>
        <v>46155042</v>
      </c>
      <c r="K173" s="116">
        <f t="shared" si="71"/>
        <v>46155042</v>
      </c>
      <c r="L173" s="116">
        <f t="shared" si="71"/>
        <v>0</v>
      </c>
      <c r="M173" s="116">
        <f t="shared" si="71"/>
        <v>0</v>
      </c>
      <c r="N173" s="116">
        <f t="shared" si="71"/>
        <v>0</v>
      </c>
      <c r="O173" s="116">
        <f t="shared" si="71"/>
        <v>46155042</v>
      </c>
      <c r="P173" s="116">
        <f t="shared" si="71"/>
        <v>46155042</v>
      </c>
      <c r="Q173" s="111"/>
    </row>
    <row r="174" spans="1:21" s="45" customFormat="1" ht="16.5" x14ac:dyDescent="0.25">
      <c r="A174" s="142"/>
      <c r="B174" s="118"/>
      <c r="C174" s="118"/>
      <c r="D174" s="128" t="s">
        <v>590</v>
      </c>
      <c r="E174" s="69">
        <v>0</v>
      </c>
      <c r="F174" s="157">
        <f t="shared" si="67"/>
        <v>0</v>
      </c>
      <c r="G174" s="69">
        <v>0</v>
      </c>
      <c r="H174" s="157">
        <v>0</v>
      </c>
      <c r="I174" s="69">
        <v>0</v>
      </c>
      <c r="J174" s="157">
        <v>46155042</v>
      </c>
      <c r="K174" s="69">
        <f>J174</f>
        <v>46155042</v>
      </c>
      <c r="L174" s="157">
        <v>0</v>
      </c>
      <c r="M174" s="69">
        <v>0</v>
      </c>
      <c r="N174" s="157">
        <v>0</v>
      </c>
      <c r="O174" s="69">
        <f>K174</f>
        <v>46155042</v>
      </c>
      <c r="P174" s="120">
        <f>O174</f>
        <v>46155042</v>
      </c>
      <c r="Q174" s="111"/>
    </row>
    <row r="175" spans="1:21" s="45" customFormat="1" ht="18" customHeight="1" x14ac:dyDescent="0.25">
      <c r="A175" s="114" t="s">
        <v>407</v>
      </c>
      <c r="B175" s="114" t="s">
        <v>344</v>
      </c>
      <c r="C175" s="114" t="s">
        <v>86</v>
      </c>
      <c r="D175" s="121" t="s">
        <v>343</v>
      </c>
      <c r="E175" s="116">
        <f>27390500</f>
        <v>27390500</v>
      </c>
      <c r="F175" s="116">
        <f t="shared" si="67"/>
        <v>27390500</v>
      </c>
      <c r="G175" s="116">
        <v>0</v>
      </c>
      <c r="H175" s="116">
        <v>0</v>
      </c>
      <c r="I175" s="116">
        <v>0</v>
      </c>
      <c r="J175" s="117">
        <v>0</v>
      </c>
      <c r="K175" s="116">
        <v>0</v>
      </c>
      <c r="L175" s="116">
        <f t="shared" si="68"/>
        <v>0</v>
      </c>
      <c r="M175" s="116">
        <v>0</v>
      </c>
      <c r="N175" s="116">
        <v>0</v>
      </c>
      <c r="O175" s="116">
        <v>0</v>
      </c>
      <c r="P175" s="116">
        <f t="shared" si="61"/>
        <v>27390500</v>
      </c>
      <c r="Q175" s="111"/>
    </row>
    <row r="176" spans="1:21" s="45" customFormat="1" ht="19.5" customHeight="1" x14ac:dyDescent="0.25">
      <c r="A176" s="114" t="s">
        <v>402</v>
      </c>
      <c r="B176" s="114" t="s">
        <v>164</v>
      </c>
      <c r="C176" s="114" t="s">
        <v>11</v>
      </c>
      <c r="D176" s="121" t="s">
        <v>114</v>
      </c>
      <c r="E176" s="116">
        <v>0</v>
      </c>
      <c r="F176" s="116">
        <f t="shared" si="67"/>
        <v>0</v>
      </c>
      <c r="G176" s="116">
        <v>0</v>
      </c>
      <c r="H176" s="116">
        <v>0</v>
      </c>
      <c r="I176" s="116">
        <v>0</v>
      </c>
      <c r="J176" s="117">
        <v>297600000</v>
      </c>
      <c r="K176" s="116">
        <f>J176</f>
        <v>297600000</v>
      </c>
      <c r="L176" s="116">
        <f t="shared" si="68"/>
        <v>0</v>
      </c>
      <c r="M176" s="116">
        <v>0</v>
      </c>
      <c r="N176" s="116">
        <v>0</v>
      </c>
      <c r="O176" s="116">
        <f>J176</f>
        <v>297600000</v>
      </c>
      <c r="P176" s="116">
        <f t="shared" si="61"/>
        <v>297600000</v>
      </c>
      <c r="Q176" s="111"/>
    </row>
    <row r="177" spans="1:20" s="45" customFormat="1" ht="16.5" x14ac:dyDescent="0.25">
      <c r="A177" s="114" t="s">
        <v>397</v>
      </c>
      <c r="B177" s="114" t="s">
        <v>348</v>
      </c>
      <c r="C177" s="114" t="s">
        <v>350</v>
      </c>
      <c r="D177" s="123" t="s">
        <v>349</v>
      </c>
      <c r="E177" s="116">
        <f>8904100+96202100</f>
        <v>105106200</v>
      </c>
      <c r="F177" s="116">
        <f t="shared" si="67"/>
        <v>105106200</v>
      </c>
      <c r="G177" s="116">
        <v>0</v>
      </c>
      <c r="H177" s="116">
        <v>822300</v>
      </c>
      <c r="I177" s="116">
        <v>0</v>
      </c>
      <c r="J177" s="117">
        <v>0</v>
      </c>
      <c r="K177" s="116">
        <v>0</v>
      </c>
      <c r="L177" s="116">
        <f t="shared" si="68"/>
        <v>0</v>
      </c>
      <c r="M177" s="116">
        <v>0</v>
      </c>
      <c r="N177" s="116">
        <v>0</v>
      </c>
      <c r="O177" s="116">
        <v>0</v>
      </c>
      <c r="P177" s="116">
        <f t="shared" si="61"/>
        <v>105106200</v>
      </c>
      <c r="Q177" s="111"/>
    </row>
    <row r="178" spans="1:20" s="45" customFormat="1" ht="19.899999999999999" customHeight="1" x14ac:dyDescent="0.25">
      <c r="A178" s="114" t="s">
        <v>570</v>
      </c>
      <c r="B178" s="114" t="s">
        <v>442</v>
      </c>
      <c r="C178" s="114" t="s">
        <v>350</v>
      </c>
      <c r="D178" s="121" t="s">
        <v>553</v>
      </c>
      <c r="E178" s="116">
        <v>5000000</v>
      </c>
      <c r="F178" s="116">
        <f>E178-I178</f>
        <v>5000000</v>
      </c>
      <c r="G178" s="116">
        <v>0</v>
      </c>
      <c r="H178" s="116">
        <v>0</v>
      </c>
      <c r="I178" s="116">
        <v>0</v>
      </c>
      <c r="J178" s="117">
        <v>0</v>
      </c>
      <c r="K178" s="116">
        <v>0</v>
      </c>
      <c r="L178" s="116">
        <f>J178-O178</f>
        <v>0</v>
      </c>
      <c r="M178" s="116">
        <v>0</v>
      </c>
      <c r="N178" s="116">
        <v>0</v>
      </c>
      <c r="O178" s="116">
        <v>0</v>
      </c>
      <c r="P178" s="116">
        <f t="shared" si="61"/>
        <v>5000000</v>
      </c>
      <c r="Q178" s="111"/>
    </row>
    <row r="179" spans="1:20" s="45" customFormat="1" ht="15.75" customHeight="1" x14ac:dyDescent="0.25">
      <c r="A179" s="108" t="s">
        <v>198</v>
      </c>
      <c r="B179" s="108"/>
      <c r="C179" s="108"/>
      <c r="D179" s="109" t="s">
        <v>17</v>
      </c>
      <c r="E179" s="110">
        <f>E182+E181</f>
        <v>43175400</v>
      </c>
      <c r="F179" s="110">
        <f t="shared" ref="F179:P179" si="72">F182+F181</f>
        <v>43175400</v>
      </c>
      <c r="G179" s="110">
        <f t="shared" si="72"/>
        <v>29102100</v>
      </c>
      <c r="H179" s="110">
        <f t="shared" si="72"/>
        <v>166800</v>
      </c>
      <c r="I179" s="110">
        <f t="shared" si="72"/>
        <v>0</v>
      </c>
      <c r="J179" s="110">
        <f t="shared" si="72"/>
        <v>0</v>
      </c>
      <c r="K179" s="110">
        <f t="shared" si="72"/>
        <v>0</v>
      </c>
      <c r="L179" s="110">
        <f t="shared" si="72"/>
        <v>0</v>
      </c>
      <c r="M179" s="110">
        <f t="shared" si="72"/>
        <v>0</v>
      </c>
      <c r="N179" s="110">
        <f t="shared" si="72"/>
        <v>0</v>
      </c>
      <c r="O179" s="110">
        <f t="shared" si="72"/>
        <v>0</v>
      </c>
      <c r="P179" s="110">
        <f t="shared" si="72"/>
        <v>43175400</v>
      </c>
      <c r="Q179" s="111"/>
    </row>
    <row r="180" spans="1:20" s="45" customFormat="1" ht="18" customHeight="1" x14ac:dyDescent="0.25">
      <c r="A180" s="108" t="s">
        <v>199</v>
      </c>
      <c r="B180" s="108"/>
      <c r="C180" s="108"/>
      <c r="D180" s="112" t="s">
        <v>17</v>
      </c>
      <c r="E180" s="110"/>
      <c r="F180" s="110"/>
      <c r="G180" s="110"/>
      <c r="H180" s="110"/>
      <c r="I180" s="110"/>
      <c r="J180" s="113"/>
      <c r="K180" s="110"/>
      <c r="L180" s="116"/>
      <c r="M180" s="110"/>
      <c r="N180" s="110"/>
      <c r="O180" s="110"/>
      <c r="P180" s="110"/>
      <c r="Q180" s="111"/>
    </row>
    <row r="181" spans="1:20" s="45" customFormat="1" ht="30" x14ac:dyDescent="0.25">
      <c r="A181" s="114" t="s">
        <v>489</v>
      </c>
      <c r="B181" s="114" t="s">
        <v>117</v>
      </c>
      <c r="C181" s="114" t="s">
        <v>9</v>
      </c>
      <c r="D181" s="115" t="s">
        <v>481</v>
      </c>
      <c r="E181" s="116">
        <v>38706800</v>
      </c>
      <c r="F181" s="116">
        <f>E181-I181</f>
        <v>38706800</v>
      </c>
      <c r="G181" s="116">
        <v>29102100</v>
      </c>
      <c r="H181" s="116">
        <v>166800</v>
      </c>
      <c r="I181" s="116">
        <v>0</v>
      </c>
      <c r="J181" s="117">
        <v>0</v>
      </c>
      <c r="K181" s="116">
        <v>0</v>
      </c>
      <c r="L181" s="116">
        <f>J181-O181</f>
        <v>0</v>
      </c>
      <c r="M181" s="116">
        <v>0</v>
      </c>
      <c r="N181" s="116">
        <v>0</v>
      </c>
      <c r="O181" s="116">
        <v>0</v>
      </c>
      <c r="P181" s="116">
        <f t="shared" si="61"/>
        <v>38706800</v>
      </c>
      <c r="Q181" s="111"/>
    </row>
    <row r="182" spans="1:20" s="7" customFormat="1" ht="17.45" customHeight="1" x14ac:dyDescent="0.25">
      <c r="A182" s="114" t="s">
        <v>253</v>
      </c>
      <c r="B182" s="114" t="s">
        <v>42</v>
      </c>
      <c r="C182" s="114" t="s">
        <v>80</v>
      </c>
      <c r="D182" s="121" t="s">
        <v>238</v>
      </c>
      <c r="E182" s="116">
        <f>1651000+547500+1851500+1815500+352500-610700-545200-593500</f>
        <v>4468600</v>
      </c>
      <c r="F182" s="116">
        <f>E182-I182</f>
        <v>4468600</v>
      </c>
      <c r="G182" s="116">
        <v>0</v>
      </c>
      <c r="H182" s="116">
        <v>0</v>
      </c>
      <c r="I182" s="116">
        <v>0</v>
      </c>
      <c r="J182" s="117">
        <v>0</v>
      </c>
      <c r="K182" s="116">
        <v>0</v>
      </c>
      <c r="L182" s="116">
        <f>J182-O182</f>
        <v>0</v>
      </c>
      <c r="M182" s="116">
        <v>0</v>
      </c>
      <c r="N182" s="116">
        <v>0</v>
      </c>
      <c r="O182" s="116">
        <v>0</v>
      </c>
      <c r="P182" s="116">
        <f t="shared" si="61"/>
        <v>4468600</v>
      </c>
      <c r="Q182" s="111"/>
      <c r="T182" s="6"/>
    </row>
    <row r="183" spans="1:20" s="45" customFormat="1" ht="31.5" x14ac:dyDescent="0.25">
      <c r="A183" s="108" t="s">
        <v>525</v>
      </c>
      <c r="B183" s="108"/>
      <c r="C183" s="108"/>
      <c r="D183" s="109" t="s">
        <v>443</v>
      </c>
      <c r="E183" s="110">
        <f>E185</f>
        <v>7040300</v>
      </c>
      <c r="F183" s="110">
        <f t="shared" ref="F183:P183" si="73">F185</f>
        <v>7040300</v>
      </c>
      <c r="G183" s="110">
        <f t="shared" si="73"/>
        <v>5177500</v>
      </c>
      <c r="H183" s="110">
        <f t="shared" si="73"/>
        <v>0</v>
      </c>
      <c r="I183" s="110">
        <f t="shared" si="73"/>
        <v>0</v>
      </c>
      <c r="J183" s="110">
        <f t="shared" si="73"/>
        <v>0</v>
      </c>
      <c r="K183" s="110">
        <f t="shared" si="73"/>
        <v>0</v>
      </c>
      <c r="L183" s="110">
        <f t="shared" si="73"/>
        <v>0</v>
      </c>
      <c r="M183" s="110">
        <f t="shared" si="73"/>
        <v>0</v>
      </c>
      <c r="N183" s="110">
        <f t="shared" si="73"/>
        <v>0</v>
      </c>
      <c r="O183" s="110">
        <f t="shared" si="73"/>
        <v>0</v>
      </c>
      <c r="P183" s="110">
        <f t="shared" si="73"/>
        <v>7040300</v>
      </c>
      <c r="Q183" s="111"/>
    </row>
    <row r="184" spans="1:20" s="45" customFormat="1" ht="31.5" x14ac:dyDescent="0.25">
      <c r="A184" s="108" t="s">
        <v>526</v>
      </c>
      <c r="B184" s="108"/>
      <c r="C184" s="108"/>
      <c r="D184" s="112" t="s">
        <v>443</v>
      </c>
      <c r="E184" s="110"/>
      <c r="F184" s="110"/>
      <c r="G184" s="110"/>
      <c r="H184" s="110"/>
      <c r="I184" s="110"/>
      <c r="J184" s="113"/>
      <c r="K184" s="110"/>
      <c r="L184" s="110"/>
      <c r="M184" s="110"/>
      <c r="N184" s="110"/>
      <c r="O184" s="110"/>
      <c r="P184" s="110"/>
      <c r="Q184" s="111"/>
    </row>
    <row r="185" spans="1:20" s="45" customFormat="1" ht="30" x14ac:dyDescent="0.25">
      <c r="A185" s="114" t="s">
        <v>527</v>
      </c>
      <c r="B185" s="114" t="s">
        <v>117</v>
      </c>
      <c r="C185" s="114" t="s">
        <v>9</v>
      </c>
      <c r="D185" s="115" t="s">
        <v>481</v>
      </c>
      <c r="E185" s="116">
        <v>7040300</v>
      </c>
      <c r="F185" s="116">
        <f>E185-I185</f>
        <v>7040300</v>
      </c>
      <c r="G185" s="116">
        <v>5177500</v>
      </c>
      <c r="H185" s="116">
        <v>0</v>
      </c>
      <c r="I185" s="116">
        <v>0</v>
      </c>
      <c r="J185" s="117">
        <v>0</v>
      </c>
      <c r="K185" s="116">
        <v>0</v>
      </c>
      <c r="L185" s="116">
        <f>J185-O185</f>
        <v>0</v>
      </c>
      <c r="M185" s="116">
        <v>0</v>
      </c>
      <c r="N185" s="116">
        <v>0</v>
      </c>
      <c r="O185" s="116">
        <v>0</v>
      </c>
      <c r="P185" s="116">
        <f t="shared" si="61"/>
        <v>7040300</v>
      </c>
      <c r="Q185" s="111"/>
    </row>
    <row r="186" spans="1:20" s="45" customFormat="1" ht="16.5" x14ac:dyDescent="0.25">
      <c r="A186" s="108" t="s">
        <v>222</v>
      </c>
      <c r="B186" s="108"/>
      <c r="C186" s="108"/>
      <c r="D186" s="109" t="s">
        <v>31</v>
      </c>
      <c r="E186" s="110">
        <f>E189+E188</f>
        <v>19240800</v>
      </c>
      <c r="F186" s="110">
        <f t="shared" ref="F186:P186" si="74">F189+F188</f>
        <v>19240800</v>
      </c>
      <c r="G186" s="110">
        <f t="shared" si="74"/>
        <v>3894100</v>
      </c>
      <c r="H186" s="110">
        <f t="shared" si="74"/>
        <v>281200</v>
      </c>
      <c r="I186" s="110">
        <f t="shared" si="74"/>
        <v>0</v>
      </c>
      <c r="J186" s="110">
        <f t="shared" si="74"/>
        <v>0</v>
      </c>
      <c r="K186" s="110">
        <f t="shared" si="74"/>
        <v>0</v>
      </c>
      <c r="L186" s="110">
        <f t="shared" si="74"/>
        <v>0</v>
      </c>
      <c r="M186" s="110">
        <f t="shared" si="74"/>
        <v>0</v>
      </c>
      <c r="N186" s="110">
        <f t="shared" si="74"/>
        <v>0</v>
      </c>
      <c r="O186" s="110">
        <f t="shared" si="74"/>
        <v>0</v>
      </c>
      <c r="P186" s="110">
        <f t="shared" si="74"/>
        <v>19240800</v>
      </c>
      <c r="Q186" s="111"/>
    </row>
    <row r="187" spans="1:20" s="45" customFormat="1" ht="16.5" x14ac:dyDescent="0.25">
      <c r="A187" s="108" t="s">
        <v>223</v>
      </c>
      <c r="B187" s="108"/>
      <c r="C187" s="108"/>
      <c r="D187" s="112" t="s">
        <v>31</v>
      </c>
      <c r="E187" s="110"/>
      <c r="F187" s="110"/>
      <c r="G187" s="110"/>
      <c r="H187" s="110"/>
      <c r="I187" s="110"/>
      <c r="J187" s="113"/>
      <c r="K187" s="110"/>
      <c r="L187" s="116"/>
      <c r="M187" s="110"/>
      <c r="N187" s="110"/>
      <c r="O187" s="110"/>
      <c r="P187" s="110"/>
      <c r="Q187" s="111"/>
    </row>
    <row r="188" spans="1:20" s="45" customFormat="1" ht="30" x14ac:dyDescent="0.25">
      <c r="A188" s="114" t="s">
        <v>496</v>
      </c>
      <c r="B188" s="114" t="s">
        <v>117</v>
      </c>
      <c r="C188" s="114" t="s">
        <v>9</v>
      </c>
      <c r="D188" s="115" t="s">
        <v>481</v>
      </c>
      <c r="E188" s="116">
        <v>5310500</v>
      </c>
      <c r="F188" s="116">
        <f>E188-I188</f>
        <v>5310500</v>
      </c>
      <c r="G188" s="116">
        <v>3894100</v>
      </c>
      <c r="H188" s="116">
        <v>281200</v>
      </c>
      <c r="I188" s="116">
        <v>0</v>
      </c>
      <c r="J188" s="117">
        <v>0</v>
      </c>
      <c r="K188" s="116">
        <v>0</v>
      </c>
      <c r="L188" s="116">
        <f>J188-O188</f>
        <v>0</v>
      </c>
      <c r="M188" s="116">
        <v>0</v>
      </c>
      <c r="N188" s="116">
        <v>0</v>
      </c>
      <c r="O188" s="116">
        <v>0</v>
      </c>
      <c r="P188" s="116">
        <f t="shared" si="61"/>
        <v>5310500</v>
      </c>
      <c r="Q188" s="111"/>
    </row>
    <row r="189" spans="1:20" s="45" customFormat="1" ht="16.5" x14ac:dyDescent="0.25">
      <c r="A189" s="114" t="s">
        <v>248</v>
      </c>
      <c r="B189" s="114" t="s">
        <v>247</v>
      </c>
      <c r="C189" s="114"/>
      <c r="D189" s="123" t="s">
        <v>571</v>
      </c>
      <c r="E189" s="116">
        <f>E190</f>
        <v>13930300</v>
      </c>
      <c r="F189" s="116">
        <f>E189-I189</f>
        <v>13930300</v>
      </c>
      <c r="G189" s="116">
        <f t="shared" ref="G189:O189" si="75">G190</f>
        <v>0</v>
      </c>
      <c r="H189" s="116">
        <f t="shared" si="75"/>
        <v>0</v>
      </c>
      <c r="I189" s="116">
        <f t="shared" si="75"/>
        <v>0</v>
      </c>
      <c r="J189" s="117">
        <f t="shared" si="75"/>
        <v>0</v>
      </c>
      <c r="K189" s="116">
        <f t="shared" si="75"/>
        <v>0</v>
      </c>
      <c r="L189" s="116">
        <f>J189-O189</f>
        <v>0</v>
      </c>
      <c r="M189" s="116">
        <f t="shared" si="75"/>
        <v>0</v>
      </c>
      <c r="N189" s="116">
        <f t="shared" si="75"/>
        <v>0</v>
      </c>
      <c r="O189" s="116">
        <f t="shared" si="75"/>
        <v>0</v>
      </c>
      <c r="P189" s="116">
        <f t="shared" si="61"/>
        <v>13930300</v>
      </c>
      <c r="Q189" s="111"/>
    </row>
    <row r="190" spans="1:20" s="46" customFormat="1" ht="16.5" x14ac:dyDescent="0.25">
      <c r="A190" s="118" t="s">
        <v>250</v>
      </c>
      <c r="B190" s="118" t="s">
        <v>249</v>
      </c>
      <c r="C190" s="118" t="s">
        <v>82</v>
      </c>
      <c r="D190" s="128" t="s">
        <v>246</v>
      </c>
      <c r="E190" s="69">
        <v>13930300</v>
      </c>
      <c r="F190" s="69">
        <f>E190-I190</f>
        <v>13930300</v>
      </c>
      <c r="G190" s="69">
        <v>0</v>
      </c>
      <c r="H190" s="69">
        <v>0</v>
      </c>
      <c r="I190" s="69">
        <v>0</v>
      </c>
      <c r="J190" s="120">
        <v>0</v>
      </c>
      <c r="K190" s="69">
        <v>0</v>
      </c>
      <c r="L190" s="69">
        <f>J190-O190</f>
        <v>0</v>
      </c>
      <c r="M190" s="69">
        <v>0</v>
      </c>
      <c r="N190" s="69">
        <v>0</v>
      </c>
      <c r="O190" s="69">
        <v>0</v>
      </c>
      <c r="P190" s="69">
        <f t="shared" si="61"/>
        <v>13930300</v>
      </c>
      <c r="Q190" s="111"/>
    </row>
    <row r="191" spans="1:20" s="45" customFormat="1" ht="16.5" x14ac:dyDescent="0.25">
      <c r="A191" s="108" t="s">
        <v>123</v>
      </c>
      <c r="B191" s="108"/>
      <c r="C191" s="108"/>
      <c r="D191" s="109" t="s">
        <v>38</v>
      </c>
      <c r="E191" s="110">
        <f>E193+E194+E195+E196+E198+E199+E200</f>
        <v>180333800</v>
      </c>
      <c r="F191" s="110">
        <f t="shared" ref="F191:P191" si="76">F193+F194+F195+F196+F198+F199+F200</f>
        <v>180333800</v>
      </c>
      <c r="G191" s="110">
        <f t="shared" si="76"/>
        <v>23037900</v>
      </c>
      <c r="H191" s="110">
        <f t="shared" si="76"/>
        <v>0</v>
      </c>
      <c r="I191" s="110">
        <f t="shared" si="76"/>
        <v>0</v>
      </c>
      <c r="J191" s="110">
        <f t="shared" si="76"/>
        <v>915400000</v>
      </c>
      <c r="K191" s="110">
        <f t="shared" si="76"/>
        <v>915400000</v>
      </c>
      <c r="L191" s="110">
        <f t="shared" si="76"/>
        <v>0</v>
      </c>
      <c r="M191" s="110">
        <f t="shared" si="76"/>
        <v>0</v>
      </c>
      <c r="N191" s="110">
        <f t="shared" si="76"/>
        <v>0</v>
      </c>
      <c r="O191" s="110">
        <f t="shared" si="76"/>
        <v>915400000</v>
      </c>
      <c r="P191" s="110">
        <f t="shared" si="76"/>
        <v>1095733800</v>
      </c>
      <c r="Q191" s="111"/>
    </row>
    <row r="192" spans="1:20" s="45" customFormat="1" ht="16.5" x14ac:dyDescent="0.25">
      <c r="A192" s="108" t="s">
        <v>124</v>
      </c>
      <c r="B192" s="108"/>
      <c r="C192" s="108"/>
      <c r="D192" s="112" t="s">
        <v>38</v>
      </c>
      <c r="E192" s="110"/>
      <c r="F192" s="110"/>
      <c r="G192" s="110"/>
      <c r="H192" s="110"/>
      <c r="I192" s="110"/>
      <c r="J192" s="113"/>
      <c r="K192" s="110"/>
      <c r="L192" s="116"/>
      <c r="M192" s="110"/>
      <c r="N192" s="110"/>
      <c r="O192" s="110"/>
      <c r="P192" s="110"/>
      <c r="Q192" s="111"/>
    </row>
    <row r="193" spans="1:20" s="45" customFormat="1" ht="30" x14ac:dyDescent="0.25">
      <c r="A193" s="114" t="s">
        <v>494</v>
      </c>
      <c r="B193" s="114" t="s">
        <v>117</v>
      </c>
      <c r="C193" s="114" t="s">
        <v>9</v>
      </c>
      <c r="D193" s="115" t="s">
        <v>481</v>
      </c>
      <c r="E193" s="116">
        <v>28920100</v>
      </c>
      <c r="F193" s="116">
        <f t="shared" ref="F193:F201" si="77">E193-I193</f>
        <v>28920100</v>
      </c>
      <c r="G193" s="116">
        <v>23037900</v>
      </c>
      <c r="H193" s="116">
        <v>0</v>
      </c>
      <c r="I193" s="116">
        <v>0</v>
      </c>
      <c r="J193" s="117">
        <v>0</v>
      </c>
      <c r="K193" s="116">
        <v>0</v>
      </c>
      <c r="L193" s="116">
        <f t="shared" ref="L193:L201" si="78">J193-O193</f>
        <v>0</v>
      </c>
      <c r="M193" s="116">
        <v>0</v>
      </c>
      <c r="N193" s="116">
        <v>0</v>
      </c>
      <c r="O193" s="116">
        <v>0</v>
      </c>
      <c r="P193" s="116">
        <f t="shared" si="61"/>
        <v>28920100</v>
      </c>
      <c r="Q193" s="111"/>
    </row>
    <row r="194" spans="1:20" s="7" customFormat="1" ht="16.5" x14ac:dyDescent="0.25">
      <c r="A194" s="114" t="s">
        <v>541</v>
      </c>
      <c r="B194" s="114" t="s">
        <v>42</v>
      </c>
      <c r="C194" s="114" t="s">
        <v>80</v>
      </c>
      <c r="D194" s="121" t="s">
        <v>238</v>
      </c>
      <c r="E194" s="116">
        <f>19763600-5000000</f>
        <v>14763600</v>
      </c>
      <c r="F194" s="116">
        <f t="shared" si="77"/>
        <v>14763600</v>
      </c>
      <c r="G194" s="116">
        <v>0</v>
      </c>
      <c r="H194" s="116">
        <v>0</v>
      </c>
      <c r="I194" s="116">
        <v>0</v>
      </c>
      <c r="J194" s="117">
        <v>0</v>
      </c>
      <c r="K194" s="116">
        <v>0</v>
      </c>
      <c r="L194" s="116">
        <f t="shared" si="78"/>
        <v>0</v>
      </c>
      <c r="M194" s="116">
        <v>0</v>
      </c>
      <c r="N194" s="116">
        <v>0</v>
      </c>
      <c r="O194" s="116">
        <v>0</v>
      </c>
      <c r="P194" s="116">
        <f>E194+J194</f>
        <v>14763600</v>
      </c>
      <c r="Q194" s="111"/>
      <c r="T194" s="6"/>
    </row>
    <row r="195" spans="1:20" s="45" customFormat="1" ht="45" x14ac:dyDescent="0.25">
      <c r="A195" s="114" t="s">
        <v>434</v>
      </c>
      <c r="B195" s="114" t="s">
        <v>435</v>
      </c>
      <c r="C195" s="114" t="s">
        <v>75</v>
      </c>
      <c r="D195" s="115" t="s">
        <v>438</v>
      </c>
      <c r="E195" s="116">
        <v>50000000</v>
      </c>
      <c r="F195" s="116">
        <f t="shared" si="77"/>
        <v>50000000</v>
      </c>
      <c r="G195" s="116">
        <v>0</v>
      </c>
      <c r="H195" s="116">
        <v>0</v>
      </c>
      <c r="I195" s="116">
        <v>0</v>
      </c>
      <c r="J195" s="117">
        <v>0</v>
      </c>
      <c r="K195" s="116">
        <v>0</v>
      </c>
      <c r="L195" s="116">
        <f t="shared" si="78"/>
        <v>0</v>
      </c>
      <c r="M195" s="116">
        <v>0</v>
      </c>
      <c r="N195" s="116">
        <v>0</v>
      </c>
      <c r="O195" s="116">
        <v>0</v>
      </c>
      <c r="P195" s="116">
        <f t="shared" si="61"/>
        <v>50000000</v>
      </c>
      <c r="Q195" s="111"/>
    </row>
    <row r="196" spans="1:20" s="45" customFormat="1" ht="16.5" x14ac:dyDescent="0.25">
      <c r="A196" s="129">
        <v>2716091</v>
      </c>
      <c r="B196" s="114">
        <v>6091</v>
      </c>
      <c r="C196" s="158" t="s">
        <v>272</v>
      </c>
      <c r="D196" s="160" t="s">
        <v>588</v>
      </c>
      <c r="E196" s="116">
        <f>E197</f>
        <v>0</v>
      </c>
      <c r="F196" s="116">
        <f t="shared" ref="F196:P196" si="79">F197</f>
        <v>0</v>
      </c>
      <c r="G196" s="116">
        <f t="shared" si="79"/>
        <v>0</v>
      </c>
      <c r="H196" s="116">
        <f t="shared" si="79"/>
        <v>0</v>
      </c>
      <c r="I196" s="116">
        <f t="shared" si="79"/>
        <v>0</v>
      </c>
      <c r="J196" s="116">
        <f t="shared" si="79"/>
        <v>703000000</v>
      </c>
      <c r="K196" s="116">
        <f t="shared" si="79"/>
        <v>703000000</v>
      </c>
      <c r="L196" s="116">
        <f t="shared" si="79"/>
        <v>0</v>
      </c>
      <c r="M196" s="116">
        <f t="shared" si="79"/>
        <v>0</v>
      </c>
      <c r="N196" s="116">
        <f t="shared" si="79"/>
        <v>0</v>
      </c>
      <c r="O196" s="116">
        <f t="shared" si="79"/>
        <v>703000000</v>
      </c>
      <c r="P196" s="116">
        <f t="shared" si="79"/>
        <v>703000000</v>
      </c>
      <c r="Q196" s="111"/>
    </row>
    <row r="197" spans="1:20" s="45" customFormat="1" ht="16.5" x14ac:dyDescent="0.25">
      <c r="A197" s="142"/>
      <c r="B197" s="118"/>
      <c r="C197" s="118"/>
      <c r="D197" s="128" t="s">
        <v>590</v>
      </c>
      <c r="E197" s="69">
        <v>0</v>
      </c>
      <c r="F197" s="157">
        <f t="shared" si="77"/>
        <v>0</v>
      </c>
      <c r="G197" s="69">
        <v>0</v>
      </c>
      <c r="H197" s="157">
        <v>0</v>
      </c>
      <c r="I197" s="69">
        <v>0</v>
      </c>
      <c r="J197" s="157">
        <f>718000000-15000000</f>
        <v>703000000</v>
      </c>
      <c r="K197" s="69">
        <f>J197</f>
        <v>703000000</v>
      </c>
      <c r="L197" s="157">
        <v>0</v>
      </c>
      <c r="M197" s="69">
        <v>0</v>
      </c>
      <c r="N197" s="157">
        <v>0</v>
      </c>
      <c r="O197" s="69">
        <f>K197</f>
        <v>703000000</v>
      </c>
      <c r="P197" s="120">
        <f>O197</f>
        <v>703000000</v>
      </c>
      <c r="Q197" s="111"/>
    </row>
    <row r="198" spans="1:20" s="45" customFormat="1" ht="16.899999999999999" customHeight="1" x14ac:dyDescent="0.25">
      <c r="A198" s="114" t="s">
        <v>241</v>
      </c>
      <c r="B198" s="114" t="s">
        <v>97</v>
      </c>
      <c r="C198" s="114" t="s">
        <v>12</v>
      </c>
      <c r="D198" s="121" t="s">
        <v>89</v>
      </c>
      <c r="E198" s="116">
        <f>70000000+4300100</f>
        <v>74300100</v>
      </c>
      <c r="F198" s="116">
        <f t="shared" si="77"/>
        <v>74300100</v>
      </c>
      <c r="G198" s="116">
        <v>0</v>
      </c>
      <c r="H198" s="116">
        <v>0</v>
      </c>
      <c r="I198" s="116">
        <v>0</v>
      </c>
      <c r="J198" s="117">
        <v>0</v>
      </c>
      <c r="K198" s="116">
        <v>0</v>
      </c>
      <c r="L198" s="116">
        <f t="shared" si="78"/>
        <v>0</v>
      </c>
      <c r="M198" s="116">
        <v>0</v>
      </c>
      <c r="N198" s="116">
        <v>0</v>
      </c>
      <c r="O198" s="116">
        <v>0</v>
      </c>
      <c r="P198" s="116">
        <f t="shared" si="61"/>
        <v>74300100</v>
      </c>
      <c r="Q198" s="111"/>
    </row>
    <row r="199" spans="1:20" s="45" customFormat="1" ht="18.75" customHeight="1" x14ac:dyDescent="0.25">
      <c r="A199" s="114" t="s">
        <v>308</v>
      </c>
      <c r="B199" s="114" t="s">
        <v>164</v>
      </c>
      <c r="C199" s="114" t="s">
        <v>11</v>
      </c>
      <c r="D199" s="121" t="s">
        <v>114</v>
      </c>
      <c r="E199" s="116">
        <v>0</v>
      </c>
      <c r="F199" s="116">
        <f t="shared" si="77"/>
        <v>0</v>
      </c>
      <c r="G199" s="116">
        <v>0</v>
      </c>
      <c r="H199" s="116">
        <v>0</v>
      </c>
      <c r="I199" s="116">
        <v>0</v>
      </c>
      <c r="J199" s="117">
        <v>212400000</v>
      </c>
      <c r="K199" s="116">
        <f>J199</f>
        <v>212400000</v>
      </c>
      <c r="L199" s="116">
        <f t="shared" si="78"/>
        <v>0</v>
      </c>
      <c r="M199" s="116">
        <v>0</v>
      </c>
      <c r="N199" s="116">
        <v>0</v>
      </c>
      <c r="O199" s="116">
        <f>J199</f>
        <v>212400000</v>
      </c>
      <c r="P199" s="116">
        <f t="shared" si="61"/>
        <v>212400000</v>
      </c>
      <c r="Q199" s="111"/>
    </row>
    <row r="200" spans="1:20" s="45" customFormat="1" ht="16.5" x14ac:dyDescent="0.25">
      <c r="A200" s="114" t="s">
        <v>263</v>
      </c>
      <c r="B200" s="114" t="s">
        <v>261</v>
      </c>
      <c r="C200" s="114"/>
      <c r="D200" s="121" t="s">
        <v>262</v>
      </c>
      <c r="E200" s="116">
        <f>E201</f>
        <v>12350000</v>
      </c>
      <c r="F200" s="116">
        <f t="shared" si="77"/>
        <v>12350000</v>
      </c>
      <c r="G200" s="116">
        <f t="shared" ref="G200:O200" si="80">G201</f>
        <v>0</v>
      </c>
      <c r="H200" s="116">
        <f t="shared" si="80"/>
        <v>0</v>
      </c>
      <c r="I200" s="116">
        <f t="shared" si="80"/>
        <v>0</v>
      </c>
      <c r="J200" s="117">
        <f t="shared" si="80"/>
        <v>0</v>
      </c>
      <c r="K200" s="116">
        <f t="shared" si="80"/>
        <v>0</v>
      </c>
      <c r="L200" s="116">
        <f t="shared" si="78"/>
        <v>0</v>
      </c>
      <c r="M200" s="116">
        <f t="shared" si="80"/>
        <v>0</v>
      </c>
      <c r="N200" s="116">
        <f t="shared" si="80"/>
        <v>0</v>
      </c>
      <c r="O200" s="116">
        <f t="shared" si="80"/>
        <v>0</v>
      </c>
      <c r="P200" s="116">
        <f t="shared" si="61"/>
        <v>12350000</v>
      </c>
      <c r="Q200" s="111"/>
    </row>
    <row r="201" spans="1:20" s="46" customFormat="1" ht="18.75" customHeight="1" x14ac:dyDescent="0.25">
      <c r="A201" s="118" t="s">
        <v>243</v>
      </c>
      <c r="B201" s="118" t="s">
        <v>242</v>
      </c>
      <c r="C201" s="118" t="s">
        <v>11</v>
      </c>
      <c r="D201" s="122" t="s">
        <v>21</v>
      </c>
      <c r="E201" s="69">
        <f>10650000+1700000</f>
        <v>12350000</v>
      </c>
      <c r="F201" s="69">
        <f t="shared" si="77"/>
        <v>12350000</v>
      </c>
      <c r="G201" s="69">
        <v>0</v>
      </c>
      <c r="H201" s="69">
        <v>0</v>
      </c>
      <c r="I201" s="69">
        <v>0</v>
      </c>
      <c r="J201" s="120">
        <v>0</v>
      </c>
      <c r="K201" s="69">
        <v>0</v>
      </c>
      <c r="L201" s="69">
        <f t="shared" si="78"/>
        <v>0</v>
      </c>
      <c r="M201" s="69">
        <v>0</v>
      </c>
      <c r="N201" s="69">
        <v>0</v>
      </c>
      <c r="O201" s="69">
        <v>0</v>
      </c>
      <c r="P201" s="69">
        <f t="shared" si="61"/>
        <v>12350000</v>
      </c>
      <c r="Q201" s="111"/>
    </row>
    <row r="202" spans="1:20" s="45" customFormat="1" ht="31.5" x14ac:dyDescent="0.25">
      <c r="A202" s="108" t="s">
        <v>339</v>
      </c>
      <c r="B202" s="108"/>
      <c r="C202" s="108"/>
      <c r="D202" s="109" t="s">
        <v>533</v>
      </c>
      <c r="E202" s="110">
        <f>E203+E216</f>
        <v>210591100</v>
      </c>
      <c r="F202" s="110">
        <f t="shared" ref="F202:P202" si="81">F203+F216</f>
        <v>210591100</v>
      </c>
      <c r="G202" s="110">
        <f t="shared" si="81"/>
        <v>33211400</v>
      </c>
      <c r="H202" s="110">
        <f t="shared" si="81"/>
        <v>4231400</v>
      </c>
      <c r="I202" s="110">
        <f t="shared" si="81"/>
        <v>0</v>
      </c>
      <c r="J202" s="110">
        <f t="shared" si="81"/>
        <v>12733600</v>
      </c>
      <c r="K202" s="110">
        <f t="shared" si="81"/>
        <v>0</v>
      </c>
      <c r="L202" s="110">
        <f t="shared" si="81"/>
        <v>10336000</v>
      </c>
      <c r="M202" s="110">
        <f t="shared" si="81"/>
        <v>0</v>
      </c>
      <c r="N202" s="110">
        <f t="shared" si="81"/>
        <v>0</v>
      </c>
      <c r="O202" s="110">
        <f t="shared" si="81"/>
        <v>2397600</v>
      </c>
      <c r="P202" s="110">
        <f t="shared" si="81"/>
        <v>223324700</v>
      </c>
      <c r="Q202" s="111"/>
    </row>
    <row r="203" spans="1:20" s="45" customFormat="1" ht="31.5" x14ac:dyDescent="0.25">
      <c r="A203" s="108" t="s">
        <v>340</v>
      </c>
      <c r="B203" s="108"/>
      <c r="C203" s="108"/>
      <c r="D203" s="112" t="s">
        <v>533</v>
      </c>
      <c r="E203" s="110">
        <f>E204+E205+E207+E208+E210+E211+E212+E213+E214+E215</f>
        <v>115818800</v>
      </c>
      <c r="F203" s="110">
        <f t="shared" ref="F203:P203" si="82">F204+F205+F207+F208+F210+F211+F212+F213+F214+F215</f>
        <v>115818800</v>
      </c>
      <c r="G203" s="110">
        <f t="shared" si="82"/>
        <v>26496600</v>
      </c>
      <c r="H203" s="110">
        <f t="shared" si="82"/>
        <v>4065000</v>
      </c>
      <c r="I203" s="110">
        <f t="shared" si="82"/>
        <v>0</v>
      </c>
      <c r="J203" s="110">
        <f t="shared" si="82"/>
        <v>3433600</v>
      </c>
      <c r="K203" s="110">
        <f t="shared" si="82"/>
        <v>0</v>
      </c>
      <c r="L203" s="110">
        <f t="shared" si="82"/>
        <v>1036000</v>
      </c>
      <c r="M203" s="110">
        <f t="shared" si="82"/>
        <v>0</v>
      </c>
      <c r="N203" s="110">
        <f t="shared" si="82"/>
        <v>0</v>
      </c>
      <c r="O203" s="110">
        <f t="shared" si="82"/>
        <v>2397600</v>
      </c>
      <c r="P203" s="110">
        <f t="shared" si="82"/>
        <v>119252400</v>
      </c>
      <c r="Q203" s="111"/>
    </row>
    <row r="204" spans="1:20" s="45" customFormat="1" ht="30" x14ac:dyDescent="0.25">
      <c r="A204" s="114" t="s">
        <v>498</v>
      </c>
      <c r="B204" s="114" t="s">
        <v>117</v>
      </c>
      <c r="C204" s="114" t="s">
        <v>9</v>
      </c>
      <c r="D204" s="115" t="s">
        <v>481</v>
      </c>
      <c r="E204" s="116">
        <v>9765200</v>
      </c>
      <c r="F204" s="116">
        <f>E204-I204</f>
        <v>9765200</v>
      </c>
      <c r="G204" s="116">
        <v>6870800</v>
      </c>
      <c r="H204" s="116">
        <v>69400</v>
      </c>
      <c r="I204" s="116">
        <v>0</v>
      </c>
      <c r="J204" s="117">
        <v>0</v>
      </c>
      <c r="K204" s="116">
        <v>0</v>
      </c>
      <c r="L204" s="116">
        <f>J204-O204</f>
        <v>0</v>
      </c>
      <c r="M204" s="116">
        <v>0</v>
      </c>
      <c r="N204" s="116">
        <v>0</v>
      </c>
      <c r="O204" s="116">
        <v>0</v>
      </c>
      <c r="P204" s="116">
        <f t="shared" si="61"/>
        <v>9765200</v>
      </c>
      <c r="Q204" s="111"/>
    </row>
    <row r="205" spans="1:20" s="7" customFormat="1" ht="16.5" x14ac:dyDescent="0.25">
      <c r="A205" s="114" t="s">
        <v>534</v>
      </c>
      <c r="B205" s="114" t="s">
        <v>42</v>
      </c>
      <c r="C205" s="114" t="s">
        <v>80</v>
      </c>
      <c r="D205" s="121" t="s">
        <v>238</v>
      </c>
      <c r="E205" s="116">
        <f>E206</f>
        <v>100000</v>
      </c>
      <c r="F205" s="116">
        <f t="shared" ref="F205:P205" si="83">F206</f>
        <v>100000</v>
      </c>
      <c r="G205" s="116">
        <f t="shared" si="83"/>
        <v>0</v>
      </c>
      <c r="H205" s="116">
        <f t="shared" si="83"/>
        <v>0</v>
      </c>
      <c r="I205" s="116">
        <f t="shared" si="83"/>
        <v>0</v>
      </c>
      <c r="J205" s="116">
        <f t="shared" si="83"/>
        <v>0</v>
      </c>
      <c r="K205" s="116">
        <f t="shared" si="83"/>
        <v>0</v>
      </c>
      <c r="L205" s="116">
        <f t="shared" si="83"/>
        <v>0</v>
      </c>
      <c r="M205" s="116">
        <f t="shared" si="83"/>
        <v>0</v>
      </c>
      <c r="N205" s="116">
        <f t="shared" si="83"/>
        <v>0</v>
      </c>
      <c r="O205" s="116">
        <f t="shared" si="83"/>
        <v>0</v>
      </c>
      <c r="P205" s="116">
        <f t="shared" si="83"/>
        <v>100000</v>
      </c>
      <c r="Q205" s="111"/>
      <c r="T205" s="6"/>
    </row>
    <row r="206" spans="1:20" s="49" customFormat="1" ht="16.5" x14ac:dyDescent="0.25">
      <c r="A206" s="118"/>
      <c r="B206" s="118"/>
      <c r="C206" s="118"/>
      <c r="D206" s="122" t="s">
        <v>16</v>
      </c>
      <c r="E206" s="69">
        <f>547500-447500</f>
        <v>100000</v>
      </c>
      <c r="F206" s="69">
        <f>E206-I206</f>
        <v>100000</v>
      </c>
      <c r="G206" s="69">
        <v>0</v>
      </c>
      <c r="H206" s="69">
        <v>0</v>
      </c>
      <c r="I206" s="69">
        <v>0</v>
      </c>
      <c r="J206" s="120">
        <v>0</v>
      </c>
      <c r="K206" s="69">
        <v>0</v>
      </c>
      <c r="L206" s="69">
        <v>0</v>
      </c>
      <c r="M206" s="69">
        <v>0</v>
      </c>
      <c r="N206" s="69">
        <v>0</v>
      </c>
      <c r="O206" s="69">
        <v>0</v>
      </c>
      <c r="P206" s="69">
        <f t="shared" si="61"/>
        <v>100000</v>
      </c>
      <c r="Q206" s="111"/>
      <c r="T206" s="50"/>
    </row>
    <row r="207" spans="1:20" s="45" customFormat="1" ht="47.25" customHeight="1" x14ac:dyDescent="0.25">
      <c r="A207" s="114" t="s">
        <v>535</v>
      </c>
      <c r="B207" s="114" t="s">
        <v>444</v>
      </c>
      <c r="C207" s="114" t="s">
        <v>58</v>
      </c>
      <c r="D207" s="121" t="s">
        <v>480</v>
      </c>
      <c r="E207" s="116">
        <v>27298400</v>
      </c>
      <c r="F207" s="116">
        <f>E207-I207</f>
        <v>27298400</v>
      </c>
      <c r="G207" s="116">
        <v>0</v>
      </c>
      <c r="H207" s="116">
        <v>0</v>
      </c>
      <c r="I207" s="116">
        <v>0</v>
      </c>
      <c r="J207" s="117">
        <v>0</v>
      </c>
      <c r="K207" s="116">
        <v>0</v>
      </c>
      <c r="L207" s="116">
        <f>J207-O207</f>
        <v>0</v>
      </c>
      <c r="M207" s="116">
        <v>0</v>
      </c>
      <c r="N207" s="116">
        <v>0</v>
      </c>
      <c r="O207" s="116">
        <v>0</v>
      </c>
      <c r="P207" s="116">
        <f t="shared" si="61"/>
        <v>27298400</v>
      </c>
      <c r="Q207" s="111"/>
    </row>
    <row r="208" spans="1:20" s="45" customFormat="1" ht="16.5" x14ac:dyDescent="0.25">
      <c r="A208" s="114" t="s">
        <v>537</v>
      </c>
      <c r="B208" s="114" t="s">
        <v>156</v>
      </c>
      <c r="C208" s="114"/>
      <c r="D208" s="121" t="s">
        <v>157</v>
      </c>
      <c r="E208" s="116">
        <f>E209</f>
        <v>33337600</v>
      </c>
      <c r="F208" s="116">
        <f t="shared" ref="F208:P208" si="84">F209</f>
        <v>33337600</v>
      </c>
      <c r="G208" s="116">
        <f t="shared" si="84"/>
        <v>19625800</v>
      </c>
      <c r="H208" s="116">
        <f t="shared" si="84"/>
        <v>1662000</v>
      </c>
      <c r="I208" s="116">
        <f t="shared" si="84"/>
        <v>0</v>
      </c>
      <c r="J208" s="116">
        <f t="shared" si="84"/>
        <v>3433600</v>
      </c>
      <c r="K208" s="116">
        <f t="shared" si="84"/>
        <v>0</v>
      </c>
      <c r="L208" s="116">
        <f t="shared" si="84"/>
        <v>1036000</v>
      </c>
      <c r="M208" s="116">
        <f t="shared" si="84"/>
        <v>0</v>
      </c>
      <c r="N208" s="116">
        <f t="shared" si="84"/>
        <v>0</v>
      </c>
      <c r="O208" s="116">
        <f t="shared" si="84"/>
        <v>2397600</v>
      </c>
      <c r="P208" s="116">
        <f t="shared" si="84"/>
        <v>36771200</v>
      </c>
      <c r="Q208" s="111"/>
    </row>
    <row r="209" spans="1:17" s="46" customFormat="1" ht="30" x14ac:dyDescent="0.25">
      <c r="A209" s="118" t="s">
        <v>538</v>
      </c>
      <c r="B209" s="118" t="s">
        <v>311</v>
      </c>
      <c r="C209" s="118" t="s">
        <v>71</v>
      </c>
      <c r="D209" s="122" t="s">
        <v>312</v>
      </c>
      <c r="E209" s="69">
        <f>27736700+5600900</f>
        <v>33337600</v>
      </c>
      <c r="F209" s="69">
        <f>E209-I209</f>
        <v>33337600</v>
      </c>
      <c r="G209" s="69">
        <v>19625800</v>
      </c>
      <c r="H209" s="69">
        <v>1662000</v>
      </c>
      <c r="I209" s="69">
        <v>0</v>
      </c>
      <c r="J209" s="120">
        <v>3433600</v>
      </c>
      <c r="K209" s="69">
        <v>0</v>
      </c>
      <c r="L209" s="116">
        <f>J209-O209</f>
        <v>1036000</v>
      </c>
      <c r="M209" s="69">
        <v>0</v>
      </c>
      <c r="N209" s="69">
        <v>0</v>
      </c>
      <c r="O209" s="69">
        <v>2397600</v>
      </c>
      <c r="P209" s="69">
        <f>E209+J209</f>
        <v>36771200</v>
      </c>
      <c r="Q209" s="111"/>
    </row>
    <row r="210" spans="1:17" s="45" customFormat="1" ht="17.45" customHeight="1" x14ac:dyDescent="0.25">
      <c r="A210" s="114" t="s">
        <v>345</v>
      </c>
      <c r="B210" s="114" t="s">
        <v>170</v>
      </c>
      <c r="C210" s="114" t="s">
        <v>75</v>
      </c>
      <c r="D210" s="121" t="s">
        <v>288</v>
      </c>
      <c r="E210" s="116">
        <v>10709400</v>
      </c>
      <c r="F210" s="116">
        <f t="shared" ref="F210:F215" si="85">E210-I210</f>
        <v>10709400</v>
      </c>
      <c r="G210" s="116">
        <v>0</v>
      </c>
      <c r="H210" s="116">
        <f>119400+1635600+233100+345500</f>
        <v>2333600</v>
      </c>
      <c r="I210" s="116">
        <v>0</v>
      </c>
      <c r="J210" s="117">
        <v>0</v>
      </c>
      <c r="K210" s="116">
        <v>0</v>
      </c>
      <c r="L210" s="116">
        <f t="shared" ref="L210:L215" si="86">J210-O210</f>
        <v>0</v>
      </c>
      <c r="M210" s="116">
        <v>0</v>
      </c>
      <c r="N210" s="116">
        <v>0</v>
      </c>
      <c r="O210" s="116">
        <v>0</v>
      </c>
      <c r="P210" s="116">
        <f t="shared" si="61"/>
        <v>10709400</v>
      </c>
      <c r="Q210" s="111"/>
    </row>
    <row r="211" spans="1:17" s="45" customFormat="1" ht="17.45" customHeight="1" x14ac:dyDescent="0.25">
      <c r="A211" s="114" t="s">
        <v>536</v>
      </c>
      <c r="B211" s="114" t="s">
        <v>271</v>
      </c>
      <c r="C211" s="114" t="s">
        <v>272</v>
      </c>
      <c r="D211" s="121" t="s">
        <v>273</v>
      </c>
      <c r="E211" s="116">
        <v>29274700</v>
      </c>
      <c r="F211" s="116">
        <f t="shared" si="85"/>
        <v>29274700</v>
      </c>
      <c r="G211" s="116">
        <v>0</v>
      </c>
      <c r="H211" s="116">
        <v>0</v>
      </c>
      <c r="I211" s="116">
        <v>0</v>
      </c>
      <c r="J211" s="117">
        <v>0</v>
      </c>
      <c r="K211" s="116">
        <v>0</v>
      </c>
      <c r="L211" s="116">
        <f t="shared" si="86"/>
        <v>0</v>
      </c>
      <c r="M211" s="116">
        <v>0</v>
      </c>
      <c r="N211" s="116">
        <v>0</v>
      </c>
      <c r="O211" s="116">
        <v>0</v>
      </c>
      <c r="P211" s="116">
        <f t="shared" si="61"/>
        <v>29274700</v>
      </c>
      <c r="Q211" s="111"/>
    </row>
    <row r="212" spans="1:17" s="45" customFormat="1" ht="20.25" customHeight="1" x14ac:dyDescent="0.25">
      <c r="A212" s="114" t="s">
        <v>552</v>
      </c>
      <c r="B212" s="114" t="s">
        <v>167</v>
      </c>
      <c r="C212" s="114" t="s">
        <v>81</v>
      </c>
      <c r="D212" s="121" t="s">
        <v>168</v>
      </c>
      <c r="E212" s="116">
        <v>1525000</v>
      </c>
      <c r="F212" s="116">
        <f>E212-I212</f>
        <v>1525000</v>
      </c>
      <c r="G212" s="116">
        <v>0</v>
      </c>
      <c r="H212" s="116">
        <v>0</v>
      </c>
      <c r="I212" s="116">
        <v>0</v>
      </c>
      <c r="J212" s="117">
        <v>0</v>
      </c>
      <c r="K212" s="116">
        <v>0</v>
      </c>
      <c r="L212" s="116">
        <f>J212-O212</f>
        <v>0</v>
      </c>
      <c r="M212" s="116">
        <v>0</v>
      </c>
      <c r="N212" s="116">
        <v>0</v>
      </c>
      <c r="O212" s="116">
        <v>0</v>
      </c>
      <c r="P212" s="116">
        <f t="shared" si="61"/>
        <v>1525000</v>
      </c>
      <c r="Q212" s="111"/>
    </row>
    <row r="213" spans="1:17" s="45" customFormat="1" ht="20.25" customHeight="1" x14ac:dyDescent="0.25">
      <c r="A213" s="114" t="s">
        <v>577</v>
      </c>
      <c r="B213" s="114" t="s">
        <v>251</v>
      </c>
      <c r="C213" s="114" t="s">
        <v>11</v>
      </c>
      <c r="D213" s="121" t="s">
        <v>252</v>
      </c>
      <c r="E213" s="116">
        <v>777200</v>
      </c>
      <c r="F213" s="116">
        <f>E213-I213</f>
        <v>777200</v>
      </c>
      <c r="G213" s="116">
        <v>0</v>
      </c>
      <c r="H213" s="116">
        <v>0</v>
      </c>
      <c r="I213" s="116">
        <v>0</v>
      </c>
      <c r="J213" s="117">
        <v>0</v>
      </c>
      <c r="K213" s="116">
        <v>0</v>
      </c>
      <c r="L213" s="116">
        <f>J213-O213</f>
        <v>0</v>
      </c>
      <c r="M213" s="116">
        <v>0</v>
      </c>
      <c r="N213" s="116">
        <v>0</v>
      </c>
      <c r="O213" s="116">
        <v>0</v>
      </c>
      <c r="P213" s="116">
        <f t="shared" si="61"/>
        <v>777200</v>
      </c>
      <c r="Q213" s="111"/>
    </row>
    <row r="214" spans="1:17" s="45" customFormat="1" ht="18.75" customHeight="1" x14ac:dyDescent="0.25">
      <c r="A214" s="114" t="s">
        <v>539</v>
      </c>
      <c r="B214" s="114" t="s">
        <v>179</v>
      </c>
      <c r="C214" s="114" t="s">
        <v>88</v>
      </c>
      <c r="D214" s="121" t="s">
        <v>90</v>
      </c>
      <c r="E214" s="116">
        <v>2120500</v>
      </c>
      <c r="F214" s="116">
        <f t="shared" si="85"/>
        <v>2120500</v>
      </c>
      <c r="G214" s="116">
        <v>0</v>
      </c>
      <c r="H214" s="116">
        <v>0</v>
      </c>
      <c r="I214" s="116">
        <v>0</v>
      </c>
      <c r="J214" s="117">
        <v>0</v>
      </c>
      <c r="K214" s="116">
        <v>0</v>
      </c>
      <c r="L214" s="116">
        <f t="shared" si="86"/>
        <v>0</v>
      </c>
      <c r="M214" s="116">
        <v>0</v>
      </c>
      <c r="N214" s="116">
        <v>0</v>
      </c>
      <c r="O214" s="116">
        <v>0</v>
      </c>
      <c r="P214" s="116">
        <f t="shared" si="61"/>
        <v>2120500</v>
      </c>
      <c r="Q214" s="111"/>
    </row>
    <row r="215" spans="1:17" s="45" customFormat="1" ht="30" x14ac:dyDescent="0.25">
      <c r="A215" s="114" t="s">
        <v>540</v>
      </c>
      <c r="B215" s="114" t="s">
        <v>180</v>
      </c>
      <c r="C215" s="114" t="s">
        <v>84</v>
      </c>
      <c r="D215" s="121" t="s">
        <v>181</v>
      </c>
      <c r="E215" s="116">
        <v>910800</v>
      </c>
      <c r="F215" s="116">
        <f t="shared" si="85"/>
        <v>910800</v>
      </c>
      <c r="G215" s="116">
        <v>0</v>
      </c>
      <c r="H215" s="116">
        <v>0</v>
      </c>
      <c r="I215" s="116">
        <v>0</v>
      </c>
      <c r="J215" s="117">
        <v>0</v>
      </c>
      <c r="K215" s="116">
        <v>0</v>
      </c>
      <c r="L215" s="116">
        <f t="shared" si="86"/>
        <v>0</v>
      </c>
      <c r="M215" s="116">
        <v>0</v>
      </c>
      <c r="N215" s="116">
        <v>0</v>
      </c>
      <c r="O215" s="116">
        <v>0</v>
      </c>
      <c r="P215" s="116">
        <f t="shared" si="61"/>
        <v>910800</v>
      </c>
      <c r="Q215" s="111"/>
    </row>
    <row r="216" spans="1:17" s="45" customFormat="1" ht="16.5" x14ac:dyDescent="0.25">
      <c r="A216" s="124" t="s">
        <v>542</v>
      </c>
      <c r="B216" s="124"/>
      <c r="C216" s="124"/>
      <c r="D216" s="125" t="s">
        <v>338</v>
      </c>
      <c r="E216" s="126">
        <f>E217+E218+E219</f>
        <v>94772300</v>
      </c>
      <c r="F216" s="126">
        <f t="shared" ref="F216:P216" si="87">F217+F218+F219</f>
        <v>94772300</v>
      </c>
      <c r="G216" s="126">
        <f t="shared" si="87"/>
        <v>6714800</v>
      </c>
      <c r="H216" s="126">
        <f t="shared" si="87"/>
        <v>166400</v>
      </c>
      <c r="I216" s="126">
        <f t="shared" si="87"/>
        <v>0</v>
      </c>
      <c r="J216" s="126">
        <f t="shared" si="87"/>
        <v>9300000</v>
      </c>
      <c r="K216" s="126">
        <f t="shared" si="87"/>
        <v>0</v>
      </c>
      <c r="L216" s="126">
        <f t="shared" si="87"/>
        <v>9300000</v>
      </c>
      <c r="M216" s="126">
        <f t="shared" si="87"/>
        <v>0</v>
      </c>
      <c r="N216" s="126">
        <f t="shared" si="87"/>
        <v>0</v>
      </c>
      <c r="O216" s="126">
        <f t="shared" si="87"/>
        <v>0</v>
      </c>
      <c r="P216" s="126">
        <f t="shared" si="87"/>
        <v>104072300</v>
      </c>
      <c r="Q216" s="111"/>
    </row>
    <row r="217" spans="1:17" s="45" customFormat="1" ht="30" x14ac:dyDescent="0.25">
      <c r="A217" s="114" t="s">
        <v>543</v>
      </c>
      <c r="B217" s="114" t="s">
        <v>117</v>
      </c>
      <c r="C217" s="114" t="s">
        <v>9</v>
      </c>
      <c r="D217" s="115" t="s">
        <v>481</v>
      </c>
      <c r="E217" s="116">
        <v>8722200</v>
      </c>
      <c r="F217" s="116">
        <f>E217-I217</f>
        <v>8722200</v>
      </c>
      <c r="G217" s="116">
        <v>6714800</v>
      </c>
      <c r="H217" s="116">
        <v>166400</v>
      </c>
      <c r="I217" s="116">
        <v>0</v>
      </c>
      <c r="J217" s="117">
        <v>0</v>
      </c>
      <c r="K217" s="116">
        <v>0</v>
      </c>
      <c r="L217" s="116">
        <f>J217-O217</f>
        <v>0</v>
      </c>
      <c r="M217" s="116">
        <v>0</v>
      </c>
      <c r="N217" s="116">
        <v>0</v>
      </c>
      <c r="O217" s="116">
        <v>0</v>
      </c>
      <c r="P217" s="116">
        <f t="shared" si="61"/>
        <v>8722200</v>
      </c>
      <c r="Q217" s="111"/>
    </row>
    <row r="218" spans="1:17" s="45" customFormat="1" ht="16.899999999999999" customHeight="1" x14ac:dyDescent="0.25">
      <c r="A218" s="114" t="s">
        <v>544</v>
      </c>
      <c r="B218" s="114" t="s">
        <v>170</v>
      </c>
      <c r="C218" s="114" t="s">
        <v>75</v>
      </c>
      <c r="D218" s="121" t="s">
        <v>288</v>
      </c>
      <c r="E218" s="116">
        <v>86050100</v>
      </c>
      <c r="F218" s="116">
        <f>E218-I218</f>
        <v>86050100</v>
      </c>
      <c r="G218" s="116">
        <v>0</v>
      </c>
      <c r="H218" s="116">
        <v>0</v>
      </c>
      <c r="I218" s="116">
        <v>0</v>
      </c>
      <c r="J218" s="117">
        <v>0</v>
      </c>
      <c r="K218" s="116">
        <v>0</v>
      </c>
      <c r="L218" s="116">
        <f>J218-O218</f>
        <v>0</v>
      </c>
      <c r="M218" s="116">
        <v>0</v>
      </c>
      <c r="N218" s="116">
        <v>0</v>
      </c>
      <c r="O218" s="116">
        <v>0</v>
      </c>
      <c r="P218" s="116">
        <f t="shared" ref="P218:P282" si="88">E218+J218</f>
        <v>86050100</v>
      </c>
      <c r="Q218" s="111"/>
    </row>
    <row r="219" spans="1:17" s="45" customFormat="1" ht="16.5" x14ac:dyDescent="0.25">
      <c r="A219" s="114" t="s">
        <v>545</v>
      </c>
      <c r="B219" s="114" t="s">
        <v>255</v>
      </c>
      <c r="C219" s="114" t="s">
        <v>84</v>
      </c>
      <c r="D219" s="123" t="s">
        <v>256</v>
      </c>
      <c r="E219" s="116">
        <v>0</v>
      </c>
      <c r="F219" s="116">
        <f>E219-I219</f>
        <v>0</v>
      </c>
      <c r="G219" s="116">
        <v>0</v>
      </c>
      <c r="H219" s="116">
        <v>0</v>
      </c>
      <c r="I219" s="116">
        <v>0</v>
      </c>
      <c r="J219" s="117">
        <v>9300000</v>
      </c>
      <c r="K219" s="116">
        <v>0</v>
      </c>
      <c r="L219" s="116">
        <f>J219-O219</f>
        <v>9300000</v>
      </c>
      <c r="M219" s="116">
        <v>0</v>
      </c>
      <c r="N219" s="116">
        <v>0</v>
      </c>
      <c r="O219" s="116">
        <v>0</v>
      </c>
      <c r="P219" s="116">
        <f t="shared" si="88"/>
        <v>9300000</v>
      </c>
      <c r="Q219" s="111"/>
    </row>
    <row r="220" spans="1:17" s="45" customFormat="1" ht="31.9" customHeight="1" x14ac:dyDescent="0.25">
      <c r="A220" s="108" t="s">
        <v>121</v>
      </c>
      <c r="B220" s="108"/>
      <c r="C220" s="108"/>
      <c r="D220" s="109" t="s">
        <v>546</v>
      </c>
      <c r="E220" s="110">
        <f>E223+E222</f>
        <v>11889000</v>
      </c>
      <c r="F220" s="110">
        <f t="shared" ref="F220:P220" si="89">F223+F222</f>
        <v>11889000</v>
      </c>
      <c r="G220" s="110">
        <f t="shared" si="89"/>
        <v>6788200</v>
      </c>
      <c r="H220" s="110">
        <f t="shared" si="89"/>
        <v>1310200</v>
      </c>
      <c r="I220" s="110">
        <f t="shared" si="89"/>
        <v>0</v>
      </c>
      <c r="J220" s="110">
        <f t="shared" si="89"/>
        <v>0</v>
      </c>
      <c r="K220" s="110">
        <f t="shared" si="89"/>
        <v>0</v>
      </c>
      <c r="L220" s="110">
        <f t="shared" si="89"/>
        <v>0</v>
      </c>
      <c r="M220" s="110">
        <f t="shared" si="89"/>
        <v>0</v>
      </c>
      <c r="N220" s="110">
        <f t="shared" si="89"/>
        <v>0</v>
      </c>
      <c r="O220" s="110">
        <f t="shared" si="89"/>
        <v>0</v>
      </c>
      <c r="P220" s="110">
        <f t="shared" si="89"/>
        <v>11889000</v>
      </c>
      <c r="Q220" s="111"/>
    </row>
    <row r="221" spans="1:17" s="45" customFormat="1" ht="33" customHeight="1" x14ac:dyDescent="0.25">
      <c r="A221" s="108" t="s">
        <v>122</v>
      </c>
      <c r="B221" s="108"/>
      <c r="C221" s="108"/>
      <c r="D221" s="112" t="s">
        <v>546</v>
      </c>
      <c r="E221" s="110"/>
      <c r="F221" s="110"/>
      <c r="G221" s="110"/>
      <c r="H221" s="110"/>
      <c r="I221" s="110"/>
      <c r="J221" s="113"/>
      <c r="K221" s="110"/>
      <c r="L221" s="116"/>
      <c r="M221" s="110"/>
      <c r="N221" s="110"/>
      <c r="O221" s="110"/>
      <c r="P221" s="110"/>
      <c r="Q221" s="111"/>
    </row>
    <row r="222" spans="1:17" s="45" customFormat="1" ht="30" x14ac:dyDescent="0.25">
      <c r="A222" s="114" t="s">
        <v>490</v>
      </c>
      <c r="B222" s="114" t="s">
        <v>117</v>
      </c>
      <c r="C222" s="114" t="s">
        <v>9</v>
      </c>
      <c r="D222" s="115" t="s">
        <v>481</v>
      </c>
      <c r="E222" s="116">
        <v>10602600</v>
      </c>
      <c r="F222" s="116">
        <f>E222-I222</f>
        <v>10602600</v>
      </c>
      <c r="G222" s="116">
        <v>6788200</v>
      </c>
      <c r="H222" s="116">
        <v>1310200</v>
      </c>
      <c r="I222" s="116">
        <v>0</v>
      </c>
      <c r="J222" s="117">
        <v>0</v>
      </c>
      <c r="K222" s="116">
        <v>0</v>
      </c>
      <c r="L222" s="116">
        <f>J222-O222</f>
        <v>0</v>
      </c>
      <c r="M222" s="116">
        <v>0</v>
      </c>
      <c r="N222" s="116">
        <v>0</v>
      </c>
      <c r="O222" s="116">
        <v>0</v>
      </c>
      <c r="P222" s="116">
        <f t="shared" si="88"/>
        <v>10602600</v>
      </c>
      <c r="Q222" s="111"/>
    </row>
    <row r="223" spans="1:17" s="45" customFormat="1" ht="17.25" customHeight="1" x14ac:dyDescent="0.25">
      <c r="A223" s="114" t="s">
        <v>351</v>
      </c>
      <c r="B223" s="114" t="s">
        <v>348</v>
      </c>
      <c r="C223" s="114" t="s">
        <v>350</v>
      </c>
      <c r="D223" s="121" t="s">
        <v>349</v>
      </c>
      <c r="E223" s="116">
        <v>1286400</v>
      </c>
      <c r="F223" s="116">
        <f>E223-I223</f>
        <v>1286400</v>
      </c>
      <c r="G223" s="116">
        <v>0</v>
      </c>
      <c r="H223" s="116">
        <v>0</v>
      </c>
      <c r="I223" s="116">
        <v>0</v>
      </c>
      <c r="J223" s="117">
        <v>0</v>
      </c>
      <c r="K223" s="116">
        <v>0</v>
      </c>
      <c r="L223" s="116">
        <f>J223-O223</f>
        <v>0</v>
      </c>
      <c r="M223" s="116">
        <v>0</v>
      </c>
      <c r="N223" s="116">
        <v>0</v>
      </c>
      <c r="O223" s="116">
        <v>0</v>
      </c>
      <c r="P223" s="116">
        <f t="shared" si="88"/>
        <v>1286400</v>
      </c>
      <c r="Q223" s="111"/>
    </row>
    <row r="224" spans="1:17" s="45" customFormat="1" ht="16.5" x14ac:dyDescent="0.25">
      <c r="A224" s="108" t="s">
        <v>245</v>
      </c>
      <c r="B224" s="108"/>
      <c r="C224" s="108"/>
      <c r="D224" s="109" t="s">
        <v>22</v>
      </c>
      <c r="E224" s="110">
        <f>E227+E226</f>
        <v>24295400</v>
      </c>
      <c r="F224" s="110">
        <f t="shared" ref="F224:P224" si="90">F227+F226</f>
        <v>24295400</v>
      </c>
      <c r="G224" s="110">
        <f t="shared" si="90"/>
        <v>16952000</v>
      </c>
      <c r="H224" s="110">
        <f t="shared" si="90"/>
        <v>597700</v>
      </c>
      <c r="I224" s="110">
        <f t="shared" si="90"/>
        <v>0</v>
      </c>
      <c r="J224" s="110">
        <f t="shared" si="90"/>
        <v>0</v>
      </c>
      <c r="K224" s="110">
        <f t="shared" si="90"/>
        <v>0</v>
      </c>
      <c r="L224" s="110">
        <f t="shared" si="90"/>
        <v>0</v>
      </c>
      <c r="M224" s="110">
        <f t="shared" si="90"/>
        <v>0</v>
      </c>
      <c r="N224" s="110">
        <f t="shared" si="90"/>
        <v>0</v>
      </c>
      <c r="O224" s="110">
        <f t="shared" si="90"/>
        <v>0</v>
      </c>
      <c r="P224" s="110">
        <f t="shared" si="90"/>
        <v>24295400</v>
      </c>
      <c r="Q224" s="111"/>
    </row>
    <row r="225" spans="1:20" s="45" customFormat="1" ht="16.5" x14ac:dyDescent="0.25">
      <c r="A225" s="108" t="s">
        <v>202</v>
      </c>
      <c r="B225" s="108"/>
      <c r="C225" s="108"/>
      <c r="D225" s="112" t="s">
        <v>22</v>
      </c>
      <c r="E225" s="110"/>
      <c r="F225" s="110"/>
      <c r="G225" s="110"/>
      <c r="H225" s="110"/>
      <c r="I225" s="110"/>
      <c r="J225" s="113"/>
      <c r="K225" s="110"/>
      <c r="L225" s="116"/>
      <c r="M225" s="110"/>
      <c r="N225" s="110"/>
      <c r="O225" s="110"/>
      <c r="P225" s="110"/>
      <c r="Q225" s="111"/>
    </row>
    <row r="226" spans="1:20" s="45" customFormat="1" ht="30" x14ac:dyDescent="0.25">
      <c r="A226" s="114" t="s">
        <v>495</v>
      </c>
      <c r="B226" s="114" t="s">
        <v>117</v>
      </c>
      <c r="C226" s="114" t="s">
        <v>9</v>
      </c>
      <c r="D226" s="115" t="s">
        <v>481</v>
      </c>
      <c r="E226" s="116">
        <v>22162700</v>
      </c>
      <c r="F226" s="116">
        <f>E226-I226</f>
        <v>22162700</v>
      </c>
      <c r="G226" s="116">
        <v>16952000</v>
      </c>
      <c r="H226" s="116">
        <v>597700</v>
      </c>
      <c r="I226" s="116">
        <v>0</v>
      </c>
      <c r="J226" s="117">
        <v>0</v>
      </c>
      <c r="K226" s="116">
        <v>0</v>
      </c>
      <c r="L226" s="116">
        <f>J226-O226</f>
        <v>0</v>
      </c>
      <c r="M226" s="116">
        <v>0</v>
      </c>
      <c r="N226" s="116">
        <v>0</v>
      </c>
      <c r="O226" s="116">
        <v>0</v>
      </c>
      <c r="P226" s="116">
        <f t="shared" si="88"/>
        <v>22162700</v>
      </c>
      <c r="Q226" s="111"/>
    </row>
    <row r="227" spans="1:20" s="45" customFormat="1" ht="16.5" x14ac:dyDescent="0.25">
      <c r="A227" s="114" t="s">
        <v>260</v>
      </c>
      <c r="B227" s="114" t="s">
        <v>261</v>
      </c>
      <c r="C227" s="114"/>
      <c r="D227" s="121" t="s">
        <v>262</v>
      </c>
      <c r="E227" s="116">
        <f>E228</f>
        <v>2132700</v>
      </c>
      <c r="F227" s="116">
        <f t="shared" ref="F227:P228" si="91">F228</f>
        <v>2132700</v>
      </c>
      <c r="G227" s="116">
        <f t="shared" si="91"/>
        <v>0</v>
      </c>
      <c r="H227" s="116">
        <f t="shared" si="91"/>
        <v>0</v>
      </c>
      <c r="I227" s="116">
        <f t="shared" si="91"/>
        <v>0</v>
      </c>
      <c r="J227" s="116">
        <f t="shared" si="91"/>
        <v>0</v>
      </c>
      <c r="K227" s="116">
        <f t="shared" si="91"/>
        <v>0</v>
      </c>
      <c r="L227" s="116">
        <f t="shared" si="91"/>
        <v>0</v>
      </c>
      <c r="M227" s="116">
        <f t="shared" si="91"/>
        <v>0</v>
      </c>
      <c r="N227" s="116">
        <f t="shared" si="91"/>
        <v>0</v>
      </c>
      <c r="O227" s="116">
        <f t="shared" si="91"/>
        <v>0</v>
      </c>
      <c r="P227" s="116">
        <f t="shared" si="91"/>
        <v>2132700</v>
      </c>
      <c r="Q227" s="111"/>
    </row>
    <row r="228" spans="1:20" s="46" customFormat="1" ht="18.75" customHeight="1" x14ac:dyDescent="0.25">
      <c r="A228" s="118" t="s">
        <v>244</v>
      </c>
      <c r="B228" s="118" t="s">
        <v>242</v>
      </c>
      <c r="C228" s="118" t="s">
        <v>11</v>
      </c>
      <c r="D228" s="122" t="s">
        <v>21</v>
      </c>
      <c r="E228" s="69">
        <f>E229</f>
        <v>2132700</v>
      </c>
      <c r="F228" s="69">
        <f t="shared" si="91"/>
        <v>2132700</v>
      </c>
      <c r="G228" s="69">
        <f t="shared" si="91"/>
        <v>0</v>
      </c>
      <c r="H228" s="69">
        <f t="shared" si="91"/>
        <v>0</v>
      </c>
      <c r="I228" s="69">
        <f t="shared" si="91"/>
        <v>0</v>
      </c>
      <c r="J228" s="69">
        <f t="shared" si="91"/>
        <v>0</v>
      </c>
      <c r="K228" s="69">
        <f t="shared" si="91"/>
        <v>0</v>
      </c>
      <c r="L228" s="69">
        <f t="shared" si="91"/>
        <v>0</v>
      </c>
      <c r="M228" s="69">
        <f t="shared" si="91"/>
        <v>0</v>
      </c>
      <c r="N228" s="69">
        <f t="shared" si="91"/>
        <v>0</v>
      </c>
      <c r="O228" s="69">
        <f t="shared" si="91"/>
        <v>0</v>
      </c>
      <c r="P228" s="69">
        <f t="shared" si="91"/>
        <v>2132700</v>
      </c>
      <c r="Q228" s="111"/>
    </row>
    <row r="229" spans="1:20" s="49" customFormat="1" ht="32.25" customHeight="1" x14ac:dyDescent="0.25">
      <c r="A229" s="118"/>
      <c r="B229" s="118"/>
      <c r="C229" s="118"/>
      <c r="D229" s="122" t="s">
        <v>107</v>
      </c>
      <c r="E229" s="69">
        <v>2132700</v>
      </c>
      <c r="F229" s="69">
        <f>E229-I229</f>
        <v>2132700</v>
      </c>
      <c r="G229" s="69">
        <v>0</v>
      </c>
      <c r="H229" s="69">
        <v>0</v>
      </c>
      <c r="I229" s="69">
        <v>0</v>
      </c>
      <c r="J229" s="120">
        <v>0</v>
      </c>
      <c r="K229" s="69">
        <v>0</v>
      </c>
      <c r="L229" s="69">
        <f>J229-O229</f>
        <v>0</v>
      </c>
      <c r="M229" s="69">
        <v>0</v>
      </c>
      <c r="N229" s="69">
        <v>0</v>
      </c>
      <c r="O229" s="69">
        <v>0</v>
      </c>
      <c r="P229" s="69">
        <f t="shared" si="88"/>
        <v>2132700</v>
      </c>
      <c r="Q229" s="111"/>
      <c r="T229" s="6"/>
    </row>
    <row r="230" spans="1:20" s="45" customFormat="1" ht="16.5" x14ac:dyDescent="0.25">
      <c r="A230" s="108" t="s">
        <v>411</v>
      </c>
      <c r="B230" s="114"/>
      <c r="C230" s="161"/>
      <c r="D230" s="109" t="s">
        <v>30</v>
      </c>
      <c r="E230" s="110">
        <f>E232+E233+E234+E237+E240+E242+E244</f>
        <v>442278000</v>
      </c>
      <c r="F230" s="110">
        <f t="shared" ref="F230:P230" si="92">F232+F233+F234+F237+F240+F242+F244</f>
        <v>442278000</v>
      </c>
      <c r="G230" s="110">
        <f t="shared" si="92"/>
        <v>180593400</v>
      </c>
      <c r="H230" s="110">
        <f t="shared" si="92"/>
        <v>33102500</v>
      </c>
      <c r="I230" s="110">
        <f t="shared" si="92"/>
        <v>0</v>
      </c>
      <c r="J230" s="110">
        <f t="shared" si="92"/>
        <v>50997000</v>
      </c>
      <c r="K230" s="110">
        <f t="shared" si="92"/>
        <v>0</v>
      </c>
      <c r="L230" s="110">
        <f t="shared" si="92"/>
        <v>47588500</v>
      </c>
      <c r="M230" s="110">
        <f t="shared" si="92"/>
        <v>9301200</v>
      </c>
      <c r="N230" s="110">
        <f t="shared" si="92"/>
        <v>4843900</v>
      </c>
      <c r="O230" s="110">
        <f t="shared" si="92"/>
        <v>3408500</v>
      </c>
      <c r="P230" s="110">
        <f t="shared" si="92"/>
        <v>493275000</v>
      </c>
      <c r="Q230" s="111"/>
    </row>
    <row r="231" spans="1:20" s="45" customFormat="1" ht="16.5" x14ac:dyDescent="0.25">
      <c r="A231" s="108" t="s">
        <v>412</v>
      </c>
      <c r="B231" s="114"/>
      <c r="C231" s="108"/>
      <c r="D231" s="112" t="s">
        <v>30</v>
      </c>
      <c r="E231" s="110"/>
      <c r="F231" s="110"/>
      <c r="G231" s="110"/>
      <c r="H231" s="110"/>
      <c r="I231" s="110"/>
      <c r="J231" s="110"/>
      <c r="K231" s="110"/>
      <c r="L231" s="110"/>
      <c r="M231" s="110"/>
      <c r="N231" s="110"/>
      <c r="O231" s="110"/>
      <c r="P231" s="110"/>
      <c r="Q231" s="111"/>
    </row>
    <row r="232" spans="1:20" s="45" customFormat="1" ht="30" x14ac:dyDescent="0.25">
      <c r="A232" s="114" t="s">
        <v>504</v>
      </c>
      <c r="B232" s="114" t="s">
        <v>117</v>
      </c>
      <c r="C232" s="114" t="s">
        <v>9</v>
      </c>
      <c r="D232" s="115" t="s">
        <v>481</v>
      </c>
      <c r="E232" s="116">
        <v>4124900</v>
      </c>
      <c r="F232" s="116">
        <f t="shared" ref="F232:F241" si="93">E232-I232</f>
        <v>4124900</v>
      </c>
      <c r="G232" s="116">
        <v>3199800</v>
      </c>
      <c r="H232" s="116">
        <v>0</v>
      </c>
      <c r="I232" s="116">
        <v>0</v>
      </c>
      <c r="J232" s="117">
        <v>0</v>
      </c>
      <c r="K232" s="116">
        <v>0</v>
      </c>
      <c r="L232" s="116">
        <f t="shared" ref="L232:L241" si="94">J232-O232</f>
        <v>0</v>
      </c>
      <c r="M232" s="116">
        <v>0</v>
      </c>
      <c r="N232" s="116">
        <v>0</v>
      </c>
      <c r="O232" s="116">
        <v>0</v>
      </c>
      <c r="P232" s="116">
        <f t="shared" si="88"/>
        <v>4124900</v>
      </c>
      <c r="Q232" s="111"/>
      <c r="S232" s="30"/>
    </row>
    <row r="233" spans="1:20" s="45" customFormat="1" ht="30" x14ac:dyDescent="0.25">
      <c r="A233" s="114" t="s">
        <v>446</v>
      </c>
      <c r="B233" s="114" t="s">
        <v>58</v>
      </c>
      <c r="C233" s="114" t="s">
        <v>51</v>
      </c>
      <c r="D233" s="130" t="s">
        <v>561</v>
      </c>
      <c r="E233" s="116">
        <v>3864900</v>
      </c>
      <c r="F233" s="116">
        <f t="shared" si="93"/>
        <v>3864900</v>
      </c>
      <c r="G233" s="116">
        <v>3000000</v>
      </c>
      <c r="H233" s="116">
        <v>165300</v>
      </c>
      <c r="I233" s="116">
        <v>0</v>
      </c>
      <c r="J233" s="117">
        <v>0</v>
      </c>
      <c r="K233" s="116">
        <v>0</v>
      </c>
      <c r="L233" s="116">
        <f t="shared" si="94"/>
        <v>0</v>
      </c>
      <c r="M233" s="116">
        <v>0</v>
      </c>
      <c r="N233" s="116">
        <v>0</v>
      </c>
      <c r="O233" s="116">
        <v>0</v>
      </c>
      <c r="P233" s="116">
        <f t="shared" si="88"/>
        <v>3864900</v>
      </c>
      <c r="Q233" s="111"/>
      <c r="S233" s="30"/>
    </row>
    <row r="234" spans="1:20" s="45" customFormat="1" ht="30" x14ac:dyDescent="0.25">
      <c r="A234" s="114" t="s">
        <v>447</v>
      </c>
      <c r="B234" s="114" t="s">
        <v>47</v>
      </c>
      <c r="C234" s="114"/>
      <c r="D234" s="130" t="s">
        <v>347</v>
      </c>
      <c r="E234" s="116">
        <f>E235+E236</f>
        <v>358316400</v>
      </c>
      <c r="F234" s="116">
        <f t="shared" ref="F234:P234" si="95">F235+F236</f>
        <v>358316400</v>
      </c>
      <c r="G234" s="116">
        <f t="shared" si="95"/>
        <v>167400000</v>
      </c>
      <c r="H234" s="116">
        <f t="shared" si="95"/>
        <v>32800000</v>
      </c>
      <c r="I234" s="116">
        <f t="shared" si="95"/>
        <v>0</v>
      </c>
      <c r="J234" s="116">
        <f t="shared" si="95"/>
        <v>50997000</v>
      </c>
      <c r="K234" s="116">
        <f t="shared" si="95"/>
        <v>0</v>
      </c>
      <c r="L234" s="116">
        <f t="shared" si="95"/>
        <v>47588500</v>
      </c>
      <c r="M234" s="116">
        <f t="shared" si="95"/>
        <v>9301200</v>
      </c>
      <c r="N234" s="116">
        <f t="shared" si="95"/>
        <v>4843900</v>
      </c>
      <c r="O234" s="116">
        <f t="shared" si="95"/>
        <v>3408500</v>
      </c>
      <c r="P234" s="116">
        <f t="shared" si="95"/>
        <v>409313400</v>
      </c>
      <c r="Q234" s="111"/>
      <c r="S234" s="30"/>
    </row>
    <row r="235" spans="1:20" s="46" customFormat="1" ht="45" x14ac:dyDescent="0.25">
      <c r="A235" s="118" t="s">
        <v>448</v>
      </c>
      <c r="B235" s="118" t="s">
        <v>354</v>
      </c>
      <c r="C235" s="118" t="s">
        <v>53</v>
      </c>
      <c r="D235" s="162" t="s">
        <v>358</v>
      </c>
      <c r="E235" s="69">
        <f>523616400-200000000</f>
        <v>323616400</v>
      </c>
      <c r="F235" s="69">
        <f t="shared" si="93"/>
        <v>323616400</v>
      </c>
      <c r="G235" s="69">
        <f>257936000-119036000</f>
        <v>138900000</v>
      </c>
      <c r="H235" s="69">
        <f>49863000-17063000</f>
        <v>32800000</v>
      </c>
      <c r="I235" s="69">
        <v>0</v>
      </c>
      <c r="J235" s="120">
        <v>50997000</v>
      </c>
      <c r="K235" s="69">
        <v>0</v>
      </c>
      <c r="L235" s="69">
        <f t="shared" si="94"/>
        <v>47588500</v>
      </c>
      <c r="M235" s="69">
        <v>9301200</v>
      </c>
      <c r="N235" s="69">
        <v>4843900</v>
      </c>
      <c r="O235" s="69">
        <v>3408500</v>
      </c>
      <c r="P235" s="69">
        <f t="shared" si="88"/>
        <v>374613400</v>
      </c>
      <c r="Q235" s="111"/>
      <c r="S235" s="30"/>
    </row>
    <row r="236" spans="1:20" s="46" customFormat="1" ht="45" x14ac:dyDescent="0.25">
      <c r="A236" s="118" t="s">
        <v>449</v>
      </c>
      <c r="B236" s="118" t="s">
        <v>355</v>
      </c>
      <c r="C236" s="118" t="s">
        <v>53</v>
      </c>
      <c r="D236" s="162" t="s">
        <v>356</v>
      </c>
      <c r="E236" s="69">
        <v>34700000</v>
      </c>
      <c r="F236" s="69">
        <f t="shared" si="93"/>
        <v>34700000</v>
      </c>
      <c r="G236" s="69">
        <v>28500000</v>
      </c>
      <c r="H236" s="69">
        <v>0</v>
      </c>
      <c r="I236" s="69">
        <v>0</v>
      </c>
      <c r="J236" s="120">
        <v>0</v>
      </c>
      <c r="K236" s="69">
        <v>0</v>
      </c>
      <c r="L236" s="69">
        <f t="shared" si="94"/>
        <v>0</v>
      </c>
      <c r="M236" s="69">
        <v>0</v>
      </c>
      <c r="N236" s="69">
        <v>0</v>
      </c>
      <c r="O236" s="69">
        <v>0</v>
      </c>
      <c r="P236" s="69">
        <f t="shared" si="88"/>
        <v>34700000</v>
      </c>
      <c r="Q236" s="111"/>
      <c r="S236" s="28"/>
    </row>
    <row r="237" spans="1:20" s="46" customFormat="1" ht="16.5" x14ac:dyDescent="0.25">
      <c r="A237" s="114" t="s">
        <v>450</v>
      </c>
      <c r="B237" s="114" t="s">
        <v>376</v>
      </c>
      <c r="C237" s="114"/>
      <c r="D237" s="130" t="s">
        <v>182</v>
      </c>
      <c r="E237" s="69">
        <f>E238+E239</f>
        <v>17153200</v>
      </c>
      <c r="F237" s="69">
        <f t="shared" ref="F237:P237" si="96">F238+F239</f>
        <v>17153200</v>
      </c>
      <c r="G237" s="69">
        <f t="shared" si="96"/>
        <v>6993600</v>
      </c>
      <c r="H237" s="69">
        <f t="shared" si="96"/>
        <v>137200</v>
      </c>
      <c r="I237" s="69">
        <f t="shared" si="96"/>
        <v>0</v>
      </c>
      <c r="J237" s="69">
        <f t="shared" si="96"/>
        <v>0</v>
      </c>
      <c r="K237" s="69">
        <f t="shared" si="96"/>
        <v>0</v>
      </c>
      <c r="L237" s="69">
        <f t="shared" si="96"/>
        <v>0</v>
      </c>
      <c r="M237" s="69">
        <f t="shared" si="96"/>
        <v>0</v>
      </c>
      <c r="N237" s="69">
        <f t="shared" si="96"/>
        <v>0</v>
      </c>
      <c r="O237" s="69">
        <f t="shared" si="96"/>
        <v>0</v>
      </c>
      <c r="P237" s="69">
        <f t="shared" si="96"/>
        <v>17153200</v>
      </c>
      <c r="Q237" s="111"/>
      <c r="S237" s="28"/>
    </row>
    <row r="238" spans="1:20" s="46" customFormat="1" ht="16.5" x14ac:dyDescent="0.25">
      <c r="A238" s="118" t="s">
        <v>551</v>
      </c>
      <c r="B238" s="118" t="s">
        <v>378</v>
      </c>
      <c r="C238" s="118" t="s">
        <v>52</v>
      </c>
      <c r="D238" s="122" t="s">
        <v>296</v>
      </c>
      <c r="E238" s="69">
        <v>11153200</v>
      </c>
      <c r="F238" s="69">
        <f t="shared" si="93"/>
        <v>11153200</v>
      </c>
      <c r="G238" s="69">
        <v>6993600</v>
      </c>
      <c r="H238" s="69">
        <v>137200</v>
      </c>
      <c r="I238" s="69">
        <v>0</v>
      </c>
      <c r="J238" s="120">
        <v>0</v>
      </c>
      <c r="K238" s="69">
        <v>0</v>
      </c>
      <c r="L238" s="116">
        <f t="shared" si="94"/>
        <v>0</v>
      </c>
      <c r="M238" s="69">
        <v>0</v>
      </c>
      <c r="N238" s="69">
        <v>0</v>
      </c>
      <c r="O238" s="69">
        <v>0</v>
      </c>
      <c r="P238" s="69">
        <f t="shared" si="88"/>
        <v>11153200</v>
      </c>
      <c r="Q238" s="111"/>
    </row>
    <row r="239" spans="1:20" s="46" customFormat="1" ht="16.5" x14ac:dyDescent="0.25">
      <c r="A239" s="118" t="s">
        <v>445</v>
      </c>
      <c r="B239" s="142" t="s">
        <v>359</v>
      </c>
      <c r="C239" s="118" t="s">
        <v>52</v>
      </c>
      <c r="D239" s="122" t="s">
        <v>297</v>
      </c>
      <c r="E239" s="69">
        <v>6000000</v>
      </c>
      <c r="F239" s="69">
        <f t="shared" si="93"/>
        <v>6000000</v>
      </c>
      <c r="G239" s="69">
        <v>0</v>
      </c>
      <c r="H239" s="69">
        <v>0</v>
      </c>
      <c r="I239" s="69">
        <v>0</v>
      </c>
      <c r="J239" s="120">
        <v>0</v>
      </c>
      <c r="K239" s="69">
        <v>0</v>
      </c>
      <c r="L239" s="116">
        <f t="shared" si="94"/>
        <v>0</v>
      </c>
      <c r="M239" s="69">
        <v>0</v>
      </c>
      <c r="N239" s="69">
        <v>0</v>
      </c>
      <c r="O239" s="69">
        <v>0</v>
      </c>
      <c r="P239" s="69">
        <f t="shared" si="88"/>
        <v>6000000</v>
      </c>
      <c r="Q239" s="111"/>
      <c r="S239" s="28"/>
    </row>
    <row r="240" spans="1:20" s="46" customFormat="1" ht="45" x14ac:dyDescent="0.25">
      <c r="A240" s="114" t="s">
        <v>462</v>
      </c>
      <c r="B240" s="114" t="s">
        <v>132</v>
      </c>
      <c r="C240" s="114"/>
      <c r="D240" s="121" t="s">
        <v>567</v>
      </c>
      <c r="E240" s="69">
        <f>E241</f>
        <v>38366400</v>
      </c>
      <c r="F240" s="69">
        <f t="shared" ref="F240:P240" si="97">F241</f>
        <v>38366400</v>
      </c>
      <c r="G240" s="69">
        <f t="shared" si="97"/>
        <v>0</v>
      </c>
      <c r="H240" s="69">
        <f t="shared" si="97"/>
        <v>0</v>
      </c>
      <c r="I240" s="69">
        <f t="shared" si="97"/>
        <v>0</v>
      </c>
      <c r="J240" s="69">
        <f t="shared" si="97"/>
        <v>0</v>
      </c>
      <c r="K240" s="69">
        <f t="shared" si="97"/>
        <v>0</v>
      </c>
      <c r="L240" s="69">
        <f t="shared" si="97"/>
        <v>0</v>
      </c>
      <c r="M240" s="69">
        <f t="shared" si="97"/>
        <v>0</v>
      </c>
      <c r="N240" s="69">
        <f t="shared" si="97"/>
        <v>0</v>
      </c>
      <c r="O240" s="69">
        <f t="shared" si="97"/>
        <v>0</v>
      </c>
      <c r="P240" s="69">
        <f t="shared" si="97"/>
        <v>38366400</v>
      </c>
      <c r="Q240" s="111"/>
      <c r="S240" s="28"/>
    </row>
    <row r="241" spans="1:20" s="46" customFormat="1" ht="16.5" x14ac:dyDescent="0.25">
      <c r="A241" s="118" t="s">
        <v>463</v>
      </c>
      <c r="B241" s="118" t="s">
        <v>134</v>
      </c>
      <c r="C241" s="118" t="s">
        <v>46</v>
      </c>
      <c r="D241" s="122" t="s">
        <v>135</v>
      </c>
      <c r="E241" s="69">
        <v>38366400</v>
      </c>
      <c r="F241" s="69">
        <f t="shared" si="93"/>
        <v>38366400</v>
      </c>
      <c r="G241" s="69">
        <v>0</v>
      </c>
      <c r="H241" s="69">
        <v>0</v>
      </c>
      <c r="I241" s="69">
        <v>0</v>
      </c>
      <c r="J241" s="120">
        <v>0</v>
      </c>
      <c r="K241" s="69">
        <v>0</v>
      </c>
      <c r="L241" s="116">
        <f t="shared" si="94"/>
        <v>0</v>
      </c>
      <c r="M241" s="69">
        <v>0</v>
      </c>
      <c r="N241" s="69">
        <v>0</v>
      </c>
      <c r="O241" s="69">
        <v>0</v>
      </c>
      <c r="P241" s="69">
        <f t="shared" si="88"/>
        <v>38366400</v>
      </c>
      <c r="Q241" s="111"/>
    </row>
    <row r="242" spans="1:20" s="46" customFormat="1" ht="16.5" x14ac:dyDescent="0.25">
      <c r="A242" s="114" t="s">
        <v>522</v>
      </c>
      <c r="B242" s="114" t="s">
        <v>156</v>
      </c>
      <c r="C242" s="114"/>
      <c r="D242" s="123" t="s">
        <v>157</v>
      </c>
      <c r="E242" s="116">
        <f>E243</f>
        <v>5768800</v>
      </c>
      <c r="F242" s="116">
        <f t="shared" ref="F242:P242" si="98">F243</f>
        <v>5768800</v>
      </c>
      <c r="G242" s="116">
        <f t="shared" si="98"/>
        <v>0</v>
      </c>
      <c r="H242" s="116">
        <f t="shared" si="98"/>
        <v>0</v>
      </c>
      <c r="I242" s="116">
        <f t="shared" si="98"/>
        <v>0</v>
      </c>
      <c r="J242" s="116">
        <f t="shared" si="98"/>
        <v>0</v>
      </c>
      <c r="K242" s="116">
        <f t="shared" si="98"/>
        <v>0</v>
      </c>
      <c r="L242" s="116">
        <f t="shared" si="98"/>
        <v>0</v>
      </c>
      <c r="M242" s="116">
        <f t="shared" si="98"/>
        <v>0</v>
      </c>
      <c r="N242" s="116">
        <f t="shared" si="98"/>
        <v>0</v>
      </c>
      <c r="O242" s="116">
        <f t="shared" si="98"/>
        <v>0</v>
      </c>
      <c r="P242" s="116">
        <f t="shared" si="98"/>
        <v>5768800</v>
      </c>
      <c r="Q242" s="111"/>
    </row>
    <row r="243" spans="1:20" s="46" customFormat="1" ht="30" x14ac:dyDescent="0.25">
      <c r="A243" s="118" t="s">
        <v>460</v>
      </c>
      <c r="B243" s="118" t="s">
        <v>311</v>
      </c>
      <c r="C243" s="118" t="s">
        <v>71</v>
      </c>
      <c r="D243" s="122" t="s">
        <v>312</v>
      </c>
      <c r="E243" s="69">
        <v>5768800</v>
      </c>
      <c r="F243" s="69">
        <f>E243-I243</f>
        <v>5768800</v>
      </c>
      <c r="G243" s="69">
        <v>0</v>
      </c>
      <c r="H243" s="69">
        <v>0</v>
      </c>
      <c r="I243" s="69">
        <v>0</v>
      </c>
      <c r="J243" s="120">
        <v>0</v>
      </c>
      <c r="K243" s="69">
        <v>0</v>
      </c>
      <c r="L243" s="116">
        <v>0</v>
      </c>
      <c r="M243" s="69">
        <v>0</v>
      </c>
      <c r="N243" s="69">
        <v>0</v>
      </c>
      <c r="O243" s="69">
        <v>0</v>
      </c>
      <c r="P243" s="69">
        <f t="shared" si="88"/>
        <v>5768800</v>
      </c>
      <c r="Q243" s="111"/>
    </row>
    <row r="244" spans="1:20" s="7" customFormat="1" ht="16.5" x14ac:dyDescent="0.25">
      <c r="A244" s="114" t="s">
        <v>458</v>
      </c>
      <c r="B244" s="114" t="s">
        <v>165</v>
      </c>
      <c r="C244" s="114" t="s">
        <v>78</v>
      </c>
      <c r="D244" s="121" t="s">
        <v>566</v>
      </c>
      <c r="E244" s="116">
        <v>14683400</v>
      </c>
      <c r="F244" s="116">
        <f>E244-I244</f>
        <v>14683400</v>
      </c>
      <c r="G244" s="116">
        <v>0</v>
      </c>
      <c r="H244" s="116">
        <v>0</v>
      </c>
      <c r="I244" s="116">
        <v>0</v>
      </c>
      <c r="J244" s="117">
        <v>0</v>
      </c>
      <c r="K244" s="116">
        <v>0</v>
      </c>
      <c r="L244" s="116">
        <f>J244-O244</f>
        <v>0</v>
      </c>
      <c r="M244" s="116">
        <v>0</v>
      </c>
      <c r="N244" s="116">
        <v>0</v>
      </c>
      <c r="O244" s="116">
        <v>0</v>
      </c>
      <c r="P244" s="116">
        <f t="shared" si="88"/>
        <v>14683400</v>
      </c>
      <c r="Q244" s="111"/>
      <c r="R244" s="45"/>
      <c r="S244" s="45"/>
      <c r="T244" s="45"/>
    </row>
    <row r="245" spans="1:20" s="45" customFormat="1" ht="16.5" x14ac:dyDescent="0.25">
      <c r="A245" s="108" t="s">
        <v>110</v>
      </c>
      <c r="B245" s="108"/>
      <c r="C245" s="154"/>
      <c r="D245" s="163" t="s">
        <v>39</v>
      </c>
      <c r="E245" s="110">
        <f>E246+E253</f>
        <v>55355900</v>
      </c>
      <c r="F245" s="110">
        <f t="shared" ref="F245:P245" si="99">F246+F253</f>
        <v>55355900</v>
      </c>
      <c r="G245" s="110">
        <f t="shared" si="99"/>
        <v>37376400</v>
      </c>
      <c r="H245" s="110">
        <f t="shared" si="99"/>
        <v>870800</v>
      </c>
      <c r="I245" s="110">
        <f t="shared" si="99"/>
        <v>0</v>
      </c>
      <c r="J245" s="110">
        <f t="shared" si="99"/>
        <v>0</v>
      </c>
      <c r="K245" s="110">
        <f t="shared" si="99"/>
        <v>0</v>
      </c>
      <c r="L245" s="110">
        <f t="shared" si="99"/>
        <v>0</v>
      </c>
      <c r="M245" s="110">
        <f t="shared" si="99"/>
        <v>0</v>
      </c>
      <c r="N245" s="110">
        <f t="shared" si="99"/>
        <v>0</v>
      </c>
      <c r="O245" s="110">
        <f t="shared" si="99"/>
        <v>0</v>
      </c>
      <c r="P245" s="110">
        <f t="shared" si="99"/>
        <v>55355900</v>
      </c>
      <c r="Q245" s="111"/>
    </row>
    <row r="246" spans="1:20" s="45" customFormat="1" ht="16.5" x14ac:dyDescent="0.25">
      <c r="A246" s="108" t="s">
        <v>111</v>
      </c>
      <c r="B246" s="108"/>
      <c r="C246" s="108"/>
      <c r="D246" s="112" t="s">
        <v>39</v>
      </c>
      <c r="E246" s="110">
        <f>E248+E250+E251+E247</f>
        <v>28663200</v>
      </c>
      <c r="F246" s="110">
        <f t="shared" ref="F246:P246" si="100">F248+F250+F251+F247</f>
        <v>28663200</v>
      </c>
      <c r="G246" s="110">
        <f t="shared" si="100"/>
        <v>17090200</v>
      </c>
      <c r="H246" s="110">
        <f t="shared" si="100"/>
        <v>0</v>
      </c>
      <c r="I246" s="110">
        <f t="shared" si="100"/>
        <v>0</v>
      </c>
      <c r="J246" s="110">
        <f t="shared" si="100"/>
        <v>0</v>
      </c>
      <c r="K246" s="110">
        <f t="shared" si="100"/>
        <v>0</v>
      </c>
      <c r="L246" s="110">
        <f t="shared" si="100"/>
        <v>0</v>
      </c>
      <c r="M246" s="110">
        <f t="shared" si="100"/>
        <v>0</v>
      </c>
      <c r="N246" s="110">
        <f t="shared" si="100"/>
        <v>0</v>
      </c>
      <c r="O246" s="110">
        <f t="shared" si="100"/>
        <v>0</v>
      </c>
      <c r="P246" s="110">
        <f t="shared" si="100"/>
        <v>28663200</v>
      </c>
      <c r="Q246" s="111"/>
    </row>
    <row r="247" spans="1:20" s="45" customFormat="1" ht="30" x14ac:dyDescent="0.25">
      <c r="A247" s="114" t="s">
        <v>487</v>
      </c>
      <c r="B247" s="114" t="s">
        <v>117</v>
      </c>
      <c r="C247" s="114" t="s">
        <v>9</v>
      </c>
      <c r="D247" s="115" t="s">
        <v>481</v>
      </c>
      <c r="E247" s="116">
        <v>26423000</v>
      </c>
      <c r="F247" s="116">
        <f>E247-I247</f>
        <v>26423000</v>
      </c>
      <c r="G247" s="116">
        <v>17090200</v>
      </c>
      <c r="H247" s="116">
        <v>0</v>
      </c>
      <c r="I247" s="116">
        <v>0</v>
      </c>
      <c r="J247" s="117">
        <v>0</v>
      </c>
      <c r="K247" s="116">
        <v>0</v>
      </c>
      <c r="L247" s="116">
        <f t="shared" ref="L247:L252" si="101">J247-O247</f>
        <v>0</v>
      </c>
      <c r="M247" s="116">
        <v>0</v>
      </c>
      <c r="N247" s="116">
        <v>0</v>
      </c>
      <c r="O247" s="116">
        <v>0</v>
      </c>
      <c r="P247" s="116">
        <f t="shared" si="88"/>
        <v>26423000</v>
      </c>
      <c r="Q247" s="111"/>
    </row>
    <row r="248" spans="1:20" s="45" customFormat="1" ht="16.5" x14ac:dyDescent="0.25">
      <c r="A248" s="114" t="s">
        <v>413</v>
      </c>
      <c r="B248" s="114" t="s">
        <v>42</v>
      </c>
      <c r="C248" s="114" t="s">
        <v>80</v>
      </c>
      <c r="D248" s="121" t="s">
        <v>238</v>
      </c>
      <c r="E248" s="116">
        <f>E249</f>
        <v>100000</v>
      </c>
      <c r="F248" s="116">
        <f t="shared" ref="F248:P248" si="102">F249</f>
        <v>100000</v>
      </c>
      <c r="G248" s="116">
        <f t="shared" si="102"/>
        <v>0</v>
      </c>
      <c r="H248" s="116">
        <f t="shared" si="102"/>
        <v>0</v>
      </c>
      <c r="I248" s="116">
        <f t="shared" si="102"/>
        <v>0</v>
      </c>
      <c r="J248" s="116">
        <f t="shared" si="102"/>
        <v>0</v>
      </c>
      <c r="K248" s="116">
        <f t="shared" si="102"/>
        <v>0</v>
      </c>
      <c r="L248" s="116">
        <f t="shared" si="102"/>
        <v>0</v>
      </c>
      <c r="M248" s="116">
        <f t="shared" si="102"/>
        <v>0</v>
      </c>
      <c r="N248" s="116">
        <f t="shared" si="102"/>
        <v>0</v>
      </c>
      <c r="O248" s="116">
        <f t="shared" si="102"/>
        <v>0</v>
      </c>
      <c r="P248" s="116">
        <f t="shared" si="102"/>
        <v>100000</v>
      </c>
      <c r="Q248" s="111"/>
    </row>
    <row r="249" spans="1:20" s="46" customFormat="1" ht="16.5" x14ac:dyDescent="0.25">
      <c r="A249" s="118"/>
      <c r="B249" s="118"/>
      <c r="C249" s="118"/>
      <c r="D249" s="122" t="s">
        <v>16</v>
      </c>
      <c r="E249" s="69">
        <f>985500-885500</f>
        <v>100000</v>
      </c>
      <c r="F249" s="69">
        <f t="shared" ref="F249:F254" si="103">E249-I249</f>
        <v>100000</v>
      </c>
      <c r="G249" s="69">
        <v>0</v>
      </c>
      <c r="H249" s="69">
        <v>0</v>
      </c>
      <c r="I249" s="69">
        <v>0</v>
      </c>
      <c r="J249" s="120">
        <v>0</v>
      </c>
      <c r="K249" s="69">
        <v>0</v>
      </c>
      <c r="L249" s="69">
        <f t="shared" si="101"/>
        <v>0</v>
      </c>
      <c r="M249" s="69">
        <v>0</v>
      </c>
      <c r="N249" s="69">
        <v>0</v>
      </c>
      <c r="O249" s="69">
        <v>0</v>
      </c>
      <c r="P249" s="69">
        <f t="shared" si="88"/>
        <v>100000</v>
      </c>
      <c r="Q249" s="111"/>
    </row>
    <row r="250" spans="1:20" s="7" customFormat="1" ht="16.899999999999999" customHeight="1" x14ac:dyDescent="0.25">
      <c r="A250" s="114" t="s">
        <v>414</v>
      </c>
      <c r="B250" s="114" t="s">
        <v>271</v>
      </c>
      <c r="C250" s="114" t="s">
        <v>272</v>
      </c>
      <c r="D250" s="123" t="s">
        <v>273</v>
      </c>
      <c r="E250" s="116">
        <v>1140200</v>
      </c>
      <c r="F250" s="116">
        <f t="shared" si="103"/>
        <v>1140200</v>
      </c>
      <c r="G250" s="116">
        <v>0</v>
      </c>
      <c r="H250" s="116">
        <v>0</v>
      </c>
      <c r="I250" s="116">
        <v>0</v>
      </c>
      <c r="J250" s="117">
        <v>0</v>
      </c>
      <c r="K250" s="116">
        <v>0</v>
      </c>
      <c r="L250" s="116">
        <f t="shared" si="101"/>
        <v>0</v>
      </c>
      <c r="M250" s="116">
        <v>0</v>
      </c>
      <c r="N250" s="116">
        <v>0</v>
      </c>
      <c r="O250" s="116">
        <v>0</v>
      </c>
      <c r="P250" s="116">
        <f t="shared" si="88"/>
        <v>1140200</v>
      </c>
      <c r="Q250" s="111"/>
      <c r="T250" s="6"/>
    </row>
    <row r="251" spans="1:20" s="7" customFormat="1" ht="16.899999999999999" customHeight="1" x14ac:dyDescent="0.25">
      <c r="A251" s="114" t="s">
        <v>457</v>
      </c>
      <c r="B251" s="114" t="s">
        <v>261</v>
      </c>
      <c r="C251" s="114"/>
      <c r="D251" s="121" t="s">
        <v>262</v>
      </c>
      <c r="E251" s="116">
        <f>E252</f>
        <v>1000000</v>
      </c>
      <c r="F251" s="116">
        <f t="shared" si="103"/>
        <v>1000000</v>
      </c>
      <c r="G251" s="116">
        <f t="shared" ref="G251:O251" si="104">G252</f>
        <v>0</v>
      </c>
      <c r="H251" s="116">
        <f t="shared" si="104"/>
        <v>0</v>
      </c>
      <c r="I251" s="116">
        <f t="shared" si="104"/>
        <v>0</v>
      </c>
      <c r="J251" s="117">
        <f t="shared" si="104"/>
        <v>0</v>
      </c>
      <c r="K251" s="116">
        <f t="shared" si="104"/>
        <v>0</v>
      </c>
      <c r="L251" s="116">
        <f t="shared" si="101"/>
        <v>0</v>
      </c>
      <c r="M251" s="116">
        <f t="shared" si="104"/>
        <v>0</v>
      </c>
      <c r="N251" s="116">
        <f t="shared" si="104"/>
        <v>0</v>
      </c>
      <c r="O251" s="116">
        <f t="shared" si="104"/>
        <v>0</v>
      </c>
      <c r="P251" s="116">
        <f t="shared" si="88"/>
        <v>1000000</v>
      </c>
      <c r="Q251" s="111"/>
      <c r="T251" s="6"/>
    </row>
    <row r="252" spans="1:20" s="7" customFormat="1" ht="16.899999999999999" customHeight="1" x14ac:dyDescent="0.25">
      <c r="A252" s="118" t="s">
        <v>456</v>
      </c>
      <c r="B252" s="118" t="s">
        <v>242</v>
      </c>
      <c r="C252" s="118" t="s">
        <v>11</v>
      </c>
      <c r="D252" s="122" t="s">
        <v>21</v>
      </c>
      <c r="E252" s="69">
        <v>1000000</v>
      </c>
      <c r="F252" s="69">
        <f t="shared" si="103"/>
        <v>1000000</v>
      </c>
      <c r="G252" s="69">
        <v>0</v>
      </c>
      <c r="H252" s="69">
        <v>0</v>
      </c>
      <c r="I252" s="69">
        <v>0</v>
      </c>
      <c r="J252" s="120">
        <v>0</v>
      </c>
      <c r="K252" s="69">
        <v>0</v>
      </c>
      <c r="L252" s="69">
        <f t="shared" si="101"/>
        <v>0</v>
      </c>
      <c r="M252" s="69">
        <v>0</v>
      </c>
      <c r="N252" s="69">
        <v>0</v>
      </c>
      <c r="O252" s="69">
        <v>0</v>
      </c>
      <c r="P252" s="69">
        <f t="shared" si="88"/>
        <v>1000000</v>
      </c>
      <c r="Q252" s="111"/>
      <c r="T252" s="6"/>
    </row>
    <row r="253" spans="1:20" s="45" customFormat="1" ht="17.25" customHeight="1" x14ac:dyDescent="0.25">
      <c r="A253" s="124" t="s">
        <v>415</v>
      </c>
      <c r="B253" s="124"/>
      <c r="C253" s="124"/>
      <c r="D253" s="125" t="s">
        <v>18</v>
      </c>
      <c r="E253" s="126">
        <f>E254</f>
        <v>26692700</v>
      </c>
      <c r="F253" s="126">
        <f t="shared" ref="F253:P253" si="105">F254</f>
        <v>26692700</v>
      </c>
      <c r="G253" s="126">
        <f t="shared" si="105"/>
        <v>20286200</v>
      </c>
      <c r="H253" s="126">
        <f t="shared" si="105"/>
        <v>870800</v>
      </c>
      <c r="I253" s="126">
        <f t="shared" si="105"/>
        <v>0</v>
      </c>
      <c r="J253" s="126">
        <f t="shared" si="105"/>
        <v>0</v>
      </c>
      <c r="K253" s="126">
        <f t="shared" si="105"/>
        <v>0</v>
      </c>
      <c r="L253" s="126">
        <f t="shared" si="105"/>
        <v>0</v>
      </c>
      <c r="M253" s="126">
        <f t="shared" si="105"/>
        <v>0</v>
      </c>
      <c r="N253" s="126">
        <f t="shared" si="105"/>
        <v>0</v>
      </c>
      <c r="O253" s="126">
        <f t="shared" si="105"/>
        <v>0</v>
      </c>
      <c r="P253" s="126">
        <f t="shared" si="105"/>
        <v>26692700</v>
      </c>
      <c r="Q253" s="111"/>
    </row>
    <row r="254" spans="1:20" s="45" customFormat="1" ht="30" x14ac:dyDescent="0.25">
      <c r="A254" s="114" t="s">
        <v>488</v>
      </c>
      <c r="B254" s="114" t="s">
        <v>117</v>
      </c>
      <c r="C254" s="114" t="s">
        <v>9</v>
      </c>
      <c r="D254" s="115" t="s">
        <v>481</v>
      </c>
      <c r="E254" s="116">
        <v>26692700</v>
      </c>
      <c r="F254" s="116">
        <f t="shared" si="103"/>
        <v>26692700</v>
      </c>
      <c r="G254" s="116">
        <v>20286200</v>
      </c>
      <c r="H254" s="116">
        <v>870800</v>
      </c>
      <c r="I254" s="116">
        <v>0</v>
      </c>
      <c r="J254" s="117">
        <v>0</v>
      </c>
      <c r="K254" s="116">
        <v>0</v>
      </c>
      <c r="L254" s="116">
        <f>J254-O254</f>
        <v>0</v>
      </c>
      <c r="M254" s="116">
        <v>0</v>
      </c>
      <c r="N254" s="116">
        <v>0</v>
      </c>
      <c r="O254" s="116">
        <v>0</v>
      </c>
      <c r="P254" s="116">
        <f t="shared" si="88"/>
        <v>26692700</v>
      </c>
      <c r="Q254" s="111"/>
    </row>
    <row r="255" spans="1:20" s="45" customFormat="1" ht="16.5" x14ac:dyDescent="0.25">
      <c r="A255" s="108" t="s">
        <v>108</v>
      </c>
      <c r="B255" s="108"/>
      <c r="C255" s="154"/>
      <c r="D255" s="163" t="s">
        <v>41</v>
      </c>
      <c r="E255" s="110">
        <f>E257</f>
        <v>90553200</v>
      </c>
      <c r="F255" s="110">
        <f t="shared" ref="F255:P255" si="106">F257</f>
        <v>90553200</v>
      </c>
      <c r="G255" s="110">
        <f t="shared" si="106"/>
        <v>55009900</v>
      </c>
      <c r="H255" s="110">
        <f t="shared" si="106"/>
        <v>4052600</v>
      </c>
      <c r="I255" s="110">
        <f t="shared" si="106"/>
        <v>0</v>
      </c>
      <c r="J255" s="110">
        <f t="shared" si="106"/>
        <v>17738458</v>
      </c>
      <c r="K255" s="110">
        <f t="shared" si="106"/>
        <v>17738458</v>
      </c>
      <c r="L255" s="110">
        <f t="shared" si="106"/>
        <v>0</v>
      </c>
      <c r="M255" s="110">
        <f t="shared" si="106"/>
        <v>0</v>
      </c>
      <c r="N255" s="110">
        <f t="shared" si="106"/>
        <v>0</v>
      </c>
      <c r="O255" s="110">
        <f t="shared" si="106"/>
        <v>17738458</v>
      </c>
      <c r="P255" s="110">
        <f t="shared" si="106"/>
        <v>108291658</v>
      </c>
      <c r="Q255" s="111"/>
    </row>
    <row r="256" spans="1:20" s="45" customFormat="1" ht="16.5" x14ac:dyDescent="0.25">
      <c r="A256" s="108" t="s">
        <v>109</v>
      </c>
      <c r="B256" s="108"/>
      <c r="C256" s="154"/>
      <c r="D256" s="164" t="s">
        <v>41</v>
      </c>
      <c r="E256" s="110"/>
      <c r="F256" s="110"/>
      <c r="G256" s="110"/>
      <c r="H256" s="110"/>
      <c r="I256" s="110"/>
      <c r="J256" s="110"/>
      <c r="K256" s="110"/>
      <c r="L256" s="110"/>
      <c r="M256" s="110"/>
      <c r="N256" s="110"/>
      <c r="O256" s="110"/>
      <c r="P256" s="110"/>
      <c r="Q256" s="111"/>
    </row>
    <row r="257" spans="1:20" s="45" customFormat="1" ht="30" x14ac:dyDescent="0.25">
      <c r="A257" s="114" t="s">
        <v>486</v>
      </c>
      <c r="B257" s="114" t="s">
        <v>117</v>
      </c>
      <c r="C257" s="114" t="s">
        <v>9</v>
      </c>
      <c r="D257" s="115" t="s">
        <v>481</v>
      </c>
      <c r="E257" s="116">
        <v>90553200</v>
      </c>
      <c r="F257" s="116">
        <f>E257-I257</f>
        <v>90553200</v>
      </c>
      <c r="G257" s="116">
        <v>55009900</v>
      </c>
      <c r="H257" s="116">
        <v>4052600</v>
      </c>
      <c r="I257" s="116">
        <v>0</v>
      </c>
      <c r="J257" s="117">
        <f>J258</f>
        <v>17738458</v>
      </c>
      <c r="K257" s="117">
        <f t="shared" ref="K257:O257" si="107">K258</f>
        <v>17738458</v>
      </c>
      <c r="L257" s="117">
        <f t="shared" si="107"/>
        <v>0</v>
      </c>
      <c r="M257" s="117">
        <f t="shared" si="107"/>
        <v>0</v>
      </c>
      <c r="N257" s="117">
        <f t="shared" si="107"/>
        <v>0</v>
      </c>
      <c r="O257" s="117">
        <f t="shared" si="107"/>
        <v>17738458</v>
      </c>
      <c r="P257" s="116">
        <f>E257+J257</f>
        <v>108291658</v>
      </c>
      <c r="Q257" s="111"/>
    </row>
    <row r="258" spans="1:20" s="45" customFormat="1" ht="16.5" x14ac:dyDescent="0.25">
      <c r="A258" s="118"/>
      <c r="B258" s="118"/>
      <c r="C258" s="118"/>
      <c r="D258" s="128" t="s">
        <v>590</v>
      </c>
      <c r="E258" s="69">
        <v>0</v>
      </c>
      <c r="F258" s="157">
        <f t="shared" ref="F258" si="108">E258-I258</f>
        <v>0</v>
      </c>
      <c r="G258" s="69">
        <v>0</v>
      </c>
      <c r="H258" s="157">
        <v>0</v>
      </c>
      <c r="I258" s="69">
        <v>0</v>
      </c>
      <c r="J258" s="157">
        <v>17738458</v>
      </c>
      <c r="K258" s="69">
        <f>J258</f>
        <v>17738458</v>
      </c>
      <c r="L258" s="157">
        <v>0</v>
      </c>
      <c r="M258" s="69">
        <v>0</v>
      </c>
      <c r="N258" s="157">
        <v>0</v>
      </c>
      <c r="O258" s="69">
        <f>K258</f>
        <v>17738458</v>
      </c>
      <c r="P258" s="120">
        <f>O258</f>
        <v>17738458</v>
      </c>
      <c r="Q258" s="111"/>
    </row>
    <row r="259" spans="1:20" s="45" customFormat="1" ht="16.5" x14ac:dyDescent="0.25">
      <c r="A259" s="108" t="s">
        <v>119</v>
      </c>
      <c r="B259" s="108"/>
      <c r="C259" s="108"/>
      <c r="D259" s="109" t="s">
        <v>40</v>
      </c>
      <c r="E259" s="110">
        <f>E261+E262</f>
        <v>22677400</v>
      </c>
      <c r="F259" s="110">
        <f t="shared" ref="F259:P259" si="109">F261+F262</f>
        <v>22677400</v>
      </c>
      <c r="G259" s="110">
        <f t="shared" si="109"/>
        <v>16583800</v>
      </c>
      <c r="H259" s="110">
        <f t="shared" si="109"/>
        <v>69400</v>
      </c>
      <c r="I259" s="110">
        <f t="shared" si="109"/>
        <v>0</v>
      </c>
      <c r="J259" s="110">
        <f t="shared" si="109"/>
        <v>0</v>
      </c>
      <c r="K259" s="110">
        <f t="shared" si="109"/>
        <v>0</v>
      </c>
      <c r="L259" s="110">
        <f t="shared" si="109"/>
        <v>0</v>
      </c>
      <c r="M259" s="110">
        <f t="shared" si="109"/>
        <v>0</v>
      </c>
      <c r="N259" s="110">
        <f t="shared" si="109"/>
        <v>0</v>
      </c>
      <c r="O259" s="110">
        <f t="shared" si="109"/>
        <v>0</v>
      </c>
      <c r="P259" s="110">
        <f t="shared" si="109"/>
        <v>22677400</v>
      </c>
      <c r="Q259" s="111"/>
    </row>
    <row r="260" spans="1:20" s="45" customFormat="1" ht="16.5" x14ac:dyDescent="0.25">
      <c r="A260" s="108" t="s">
        <v>120</v>
      </c>
      <c r="B260" s="108"/>
      <c r="C260" s="108"/>
      <c r="D260" s="112" t="s">
        <v>40</v>
      </c>
      <c r="E260" s="110"/>
      <c r="F260" s="110"/>
      <c r="G260" s="110"/>
      <c r="H260" s="110"/>
      <c r="I260" s="110"/>
      <c r="J260" s="113"/>
      <c r="K260" s="110"/>
      <c r="L260" s="116"/>
      <c r="M260" s="110"/>
      <c r="N260" s="110"/>
      <c r="O260" s="110"/>
      <c r="P260" s="110"/>
      <c r="Q260" s="111"/>
    </row>
    <row r="261" spans="1:20" s="45" customFormat="1" ht="30" x14ac:dyDescent="0.25">
      <c r="A261" s="114" t="s">
        <v>519</v>
      </c>
      <c r="B261" s="114" t="s">
        <v>117</v>
      </c>
      <c r="C261" s="114" t="s">
        <v>9</v>
      </c>
      <c r="D261" s="115" t="s">
        <v>481</v>
      </c>
      <c r="E261" s="116">
        <v>21056800</v>
      </c>
      <c r="F261" s="116">
        <f>E261-I261</f>
        <v>21056800</v>
      </c>
      <c r="G261" s="116">
        <v>16583800</v>
      </c>
      <c r="H261" s="116">
        <v>69400</v>
      </c>
      <c r="I261" s="116">
        <v>0</v>
      </c>
      <c r="J261" s="117">
        <v>0</v>
      </c>
      <c r="K261" s="116">
        <v>0</v>
      </c>
      <c r="L261" s="116">
        <f>J261-O261</f>
        <v>0</v>
      </c>
      <c r="M261" s="116">
        <v>0</v>
      </c>
      <c r="N261" s="116">
        <v>0</v>
      </c>
      <c r="O261" s="116">
        <v>0</v>
      </c>
      <c r="P261" s="116">
        <f t="shared" si="88"/>
        <v>21056800</v>
      </c>
      <c r="Q261" s="111"/>
    </row>
    <row r="262" spans="1:20" s="45" customFormat="1" ht="16.5" x14ac:dyDescent="0.25">
      <c r="A262" s="114" t="s">
        <v>169</v>
      </c>
      <c r="B262" s="114" t="s">
        <v>167</v>
      </c>
      <c r="C262" s="114" t="s">
        <v>81</v>
      </c>
      <c r="D262" s="121" t="s">
        <v>168</v>
      </c>
      <c r="E262" s="116">
        <v>1620600</v>
      </c>
      <c r="F262" s="116">
        <f>E262-I262</f>
        <v>1620600</v>
      </c>
      <c r="G262" s="116">
        <v>0</v>
      </c>
      <c r="H262" s="116">
        <v>0</v>
      </c>
      <c r="I262" s="116">
        <v>0</v>
      </c>
      <c r="J262" s="117">
        <v>0</v>
      </c>
      <c r="K262" s="116">
        <v>0</v>
      </c>
      <c r="L262" s="116">
        <f>J262-O262</f>
        <v>0</v>
      </c>
      <c r="M262" s="116">
        <v>0</v>
      </c>
      <c r="N262" s="116">
        <v>0</v>
      </c>
      <c r="O262" s="116">
        <v>0</v>
      </c>
      <c r="P262" s="116">
        <f t="shared" si="88"/>
        <v>1620600</v>
      </c>
      <c r="Q262" s="111"/>
    </row>
    <row r="263" spans="1:20" s="45" customFormat="1" ht="16.5" x14ac:dyDescent="0.25">
      <c r="A263" s="108" t="s">
        <v>161</v>
      </c>
      <c r="B263" s="108"/>
      <c r="C263" s="108"/>
      <c r="D263" s="109" t="s">
        <v>20</v>
      </c>
      <c r="E263" s="110">
        <f>E272+E267+E273+E265+E274+E269</f>
        <v>2807672600</v>
      </c>
      <c r="F263" s="110">
        <f t="shared" ref="F263:P263" si="110">F272+F267+F273+F265+F274+F269</f>
        <v>2557672600</v>
      </c>
      <c r="G263" s="110">
        <f t="shared" si="110"/>
        <v>37096900</v>
      </c>
      <c r="H263" s="110">
        <f t="shared" si="110"/>
        <v>379700</v>
      </c>
      <c r="I263" s="110">
        <f t="shared" si="110"/>
        <v>0</v>
      </c>
      <c r="J263" s="110">
        <f t="shared" si="110"/>
        <v>0</v>
      </c>
      <c r="K263" s="110">
        <f t="shared" si="110"/>
        <v>0</v>
      </c>
      <c r="L263" s="110">
        <f t="shared" si="110"/>
        <v>0</v>
      </c>
      <c r="M263" s="110">
        <f t="shared" si="110"/>
        <v>0</v>
      </c>
      <c r="N263" s="110">
        <f t="shared" si="110"/>
        <v>0</v>
      </c>
      <c r="O263" s="110">
        <f t="shared" si="110"/>
        <v>0</v>
      </c>
      <c r="P263" s="110">
        <f t="shared" si="110"/>
        <v>2807672600</v>
      </c>
      <c r="Q263" s="111"/>
    </row>
    <row r="264" spans="1:20" s="45" customFormat="1" ht="16.5" x14ac:dyDescent="0.25">
      <c r="A264" s="108" t="s">
        <v>162</v>
      </c>
      <c r="B264" s="108"/>
      <c r="C264" s="108"/>
      <c r="D264" s="112" t="s">
        <v>20</v>
      </c>
      <c r="E264" s="110"/>
      <c r="F264" s="110"/>
      <c r="G264" s="110"/>
      <c r="H264" s="110"/>
      <c r="I264" s="110"/>
      <c r="J264" s="113"/>
      <c r="K264" s="110"/>
      <c r="L264" s="116"/>
      <c r="M264" s="110"/>
      <c r="N264" s="110"/>
      <c r="O264" s="110"/>
      <c r="P264" s="110"/>
      <c r="Q264" s="111"/>
    </row>
    <row r="265" spans="1:20" s="45" customFormat="1" ht="30" x14ac:dyDescent="0.25">
      <c r="A265" s="114" t="s">
        <v>493</v>
      </c>
      <c r="B265" s="114" t="s">
        <v>117</v>
      </c>
      <c r="C265" s="114" t="s">
        <v>9</v>
      </c>
      <c r="D265" s="115" t="s">
        <v>481</v>
      </c>
      <c r="E265" s="116">
        <v>47229300</v>
      </c>
      <c r="F265" s="116">
        <f>E265-I265</f>
        <v>47229300</v>
      </c>
      <c r="G265" s="116">
        <v>37096900</v>
      </c>
      <c r="H265" s="116">
        <v>379700</v>
      </c>
      <c r="I265" s="116">
        <v>0</v>
      </c>
      <c r="J265" s="117">
        <v>0</v>
      </c>
      <c r="K265" s="116">
        <v>0</v>
      </c>
      <c r="L265" s="116">
        <f t="shared" ref="L265:L274" si="111">J265-O265</f>
        <v>0</v>
      </c>
      <c r="M265" s="116">
        <v>0</v>
      </c>
      <c r="N265" s="116">
        <v>0</v>
      </c>
      <c r="O265" s="116">
        <v>0</v>
      </c>
      <c r="P265" s="116">
        <f t="shared" si="88"/>
        <v>47229300</v>
      </c>
      <c r="Q265" s="111"/>
    </row>
    <row r="266" spans="1:20" s="46" customFormat="1" ht="30" x14ac:dyDescent="0.25">
      <c r="A266" s="118"/>
      <c r="B266" s="118"/>
      <c r="C266" s="118"/>
      <c r="D266" s="119" t="s">
        <v>595</v>
      </c>
      <c r="E266" s="69">
        <v>6214900</v>
      </c>
      <c r="F266" s="69">
        <f>E266-I266</f>
        <v>6214900</v>
      </c>
      <c r="G266" s="69">
        <v>5094200</v>
      </c>
      <c r="H266" s="69">
        <v>0</v>
      </c>
      <c r="I266" s="69">
        <v>0</v>
      </c>
      <c r="J266" s="120">
        <v>0</v>
      </c>
      <c r="K266" s="69">
        <v>0</v>
      </c>
      <c r="L266" s="69">
        <f t="shared" si="111"/>
        <v>0</v>
      </c>
      <c r="M266" s="69">
        <v>0</v>
      </c>
      <c r="N266" s="69">
        <v>0</v>
      </c>
      <c r="O266" s="69">
        <v>0</v>
      </c>
      <c r="P266" s="69">
        <f t="shared" si="88"/>
        <v>6214900</v>
      </c>
      <c r="Q266" s="111"/>
    </row>
    <row r="267" spans="1:20" s="45" customFormat="1" ht="16.5" x14ac:dyDescent="0.25">
      <c r="A267" s="114" t="s">
        <v>452</v>
      </c>
      <c r="B267" s="114" t="s">
        <v>42</v>
      </c>
      <c r="C267" s="114" t="s">
        <v>80</v>
      </c>
      <c r="D267" s="121" t="s">
        <v>238</v>
      </c>
      <c r="E267" s="116">
        <f>E268</f>
        <v>70000000</v>
      </c>
      <c r="F267" s="116">
        <f t="shared" ref="F267:P267" si="112">F268</f>
        <v>70000000</v>
      </c>
      <c r="G267" s="116">
        <f t="shared" si="112"/>
        <v>0</v>
      </c>
      <c r="H267" s="116">
        <f t="shared" si="112"/>
        <v>0</v>
      </c>
      <c r="I267" s="116">
        <f t="shared" si="112"/>
        <v>0</v>
      </c>
      <c r="J267" s="116">
        <f t="shared" si="112"/>
        <v>0</v>
      </c>
      <c r="K267" s="116">
        <f t="shared" si="112"/>
        <v>0</v>
      </c>
      <c r="L267" s="116">
        <f t="shared" si="112"/>
        <v>0</v>
      </c>
      <c r="M267" s="116">
        <f t="shared" si="112"/>
        <v>0</v>
      </c>
      <c r="N267" s="116">
        <f t="shared" si="112"/>
        <v>0</v>
      </c>
      <c r="O267" s="116">
        <f t="shared" si="112"/>
        <v>0</v>
      </c>
      <c r="P267" s="116">
        <f t="shared" si="112"/>
        <v>70000000</v>
      </c>
      <c r="Q267" s="111"/>
    </row>
    <row r="268" spans="1:20" s="49" customFormat="1" ht="16.5" x14ac:dyDescent="0.25">
      <c r="A268" s="118"/>
      <c r="B268" s="118"/>
      <c r="C268" s="118"/>
      <c r="D268" s="122" t="s">
        <v>353</v>
      </c>
      <c r="E268" s="69">
        <v>70000000</v>
      </c>
      <c r="F268" s="69">
        <f>E268-I268</f>
        <v>70000000</v>
      </c>
      <c r="G268" s="69">
        <v>0</v>
      </c>
      <c r="H268" s="69">
        <v>0</v>
      </c>
      <c r="I268" s="69">
        <v>0</v>
      </c>
      <c r="J268" s="120">
        <v>0</v>
      </c>
      <c r="K268" s="69">
        <v>0</v>
      </c>
      <c r="L268" s="69">
        <f t="shared" si="111"/>
        <v>0</v>
      </c>
      <c r="M268" s="69">
        <v>0</v>
      </c>
      <c r="N268" s="69">
        <v>0</v>
      </c>
      <c r="O268" s="69">
        <v>0</v>
      </c>
      <c r="P268" s="69">
        <f t="shared" si="88"/>
        <v>70000000</v>
      </c>
      <c r="Q268" s="111"/>
      <c r="T268" s="50"/>
    </row>
    <row r="269" spans="1:20" s="49" customFormat="1" ht="16.5" x14ac:dyDescent="0.25">
      <c r="A269" s="114" t="s">
        <v>606</v>
      </c>
      <c r="B269" s="114" t="s">
        <v>261</v>
      </c>
      <c r="C269" s="114"/>
      <c r="D269" s="121" t="s">
        <v>262</v>
      </c>
      <c r="E269" s="116">
        <f>E270</f>
        <v>211533000</v>
      </c>
      <c r="F269" s="116">
        <f t="shared" ref="F269" si="113">E269-I269</f>
        <v>211533000</v>
      </c>
      <c r="G269" s="116">
        <f t="shared" ref="G269:P270" si="114">G270</f>
        <v>0</v>
      </c>
      <c r="H269" s="116">
        <f t="shared" si="114"/>
        <v>0</v>
      </c>
      <c r="I269" s="116">
        <f t="shared" si="114"/>
        <v>0</v>
      </c>
      <c r="J269" s="117">
        <f t="shared" si="114"/>
        <v>0</v>
      </c>
      <c r="K269" s="116">
        <f t="shared" si="114"/>
        <v>0</v>
      </c>
      <c r="L269" s="116">
        <f t="shared" si="111"/>
        <v>0</v>
      </c>
      <c r="M269" s="116">
        <f t="shared" si="114"/>
        <v>0</v>
      </c>
      <c r="N269" s="116">
        <f t="shared" si="114"/>
        <v>0</v>
      </c>
      <c r="O269" s="116">
        <f t="shared" si="114"/>
        <v>0</v>
      </c>
      <c r="P269" s="116">
        <f t="shared" ref="P269" si="115">E269+J269</f>
        <v>211533000</v>
      </c>
      <c r="Q269" s="111"/>
      <c r="T269" s="50"/>
    </row>
    <row r="270" spans="1:20" s="49" customFormat="1" ht="16.5" x14ac:dyDescent="0.25">
      <c r="A270" s="118" t="s">
        <v>607</v>
      </c>
      <c r="B270" s="118" t="s">
        <v>242</v>
      </c>
      <c r="C270" s="118" t="s">
        <v>11</v>
      </c>
      <c r="D270" s="122" t="s">
        <v>21</v>
      </c>
      <c r="E270" s="69">
        <f>E271</f>
        <v>211533000</v>
      </c>
      <c r="F270" s="69">
        <f t="shared" ref="F270" si="116">F271</f>
        <v>211533000</v>
      </c>
      <c r="G270" s="69">
        <f t="shared" si="114"/>
        <v>0</v>
      </c>
      <c r="H270" s="69">
        <f t="shared" si="114"/>
        <v>0</v>
      </c>
      <c r="I270" s="69">
        <f t="shared" si="114"/>
        <v>0</v>
      </c>
      <c r="J270" s="69">
        <f t="shared" si="114"/>
        <v>0</v>
      </c>
      <c r="K270" s="69">
        <f t="shared" si="114"/>
        <v>0</v>
      </c>
      <c r="L270" s="69">
        <f t="shared" si="114"/>
        <v>0</v>
      </c>
      <c r="M270" s="69">
        <f t="shared" si="114"/>
        <v>0</v>
      </c>
      <c r="N270" s="69">
        <f t="shared" si="114"/>
        <v>0</v>
      </c>
      <c r="O270" s="69">
        <f t="shared" si="114"/>
        <v>0</v>
      </c>
      <c r="P270" s="69">
        <f t="shared" si="114"/>
        <v>211533000</v>
      </c>
      <c r="Q270" s="111"/>
      <c r="T270" s="50"/>
    </row>
    <row r="271" spans="1:20" s="49" customFormat="1" ht="16.5" x14ac:dyDescent="0.25">
      <c r="A271" s="118"/>
      <c r="B271" s="118"/>
      <c r="C271" s="118"/>
      <c r="D271" s="128" t="s">
        <v>608</v>
      </c>
      <c r="E271" s="69">
        <f>200000000+6533000+5000000</f>
        <v>211533000</v>
      </c>
      <c r="F271" s="69">
        <f t="shared" ref="F271" si="117">E271-I271</f>
        <v>211533000</v>
      </c>
      <c r="G271" s="69">
        <v>0</v>
      </c>
      <c r="H271" s="69">
        <v>0</v>
      </c>
      <c r="I271" s="69">
        <v>0</v>
      </c>
      <c r="J271" s="120">
        <v>0</v>
      </c>
      <c r="K271" s="69">
        <v>0</v>
      </c>
      <c r="L271" s="69">
        <f t="shared" ref="L271" si="118">J271-O271</f>
        <v>0</v>
      </c>
      <c r="M271" s="69">
        <v>0</v>
      </c>
      <c r="N271" s="69">
        <v>0</v>
      </c>
      <c r="O271" s="69">
        <v>0</v>
      </c>
      <c r="P271" s="69">
        <f t="shared" ref="P271" si="119">E271+J271</f>
        <v>211533000</v>
      </c>
      <c r="Q271" s="111"/>
      <c r="T271" s="50"/>
    </row>
    <row r="272" spans="1:20" s="45" customFormat="1" ht="16.5" x14ac:dyDescent="0.25">
      <c r="A272" s="114" t="s">
        <v>451</v>
      </c>
      <c r="B272" s="114" t="s">
        <v>79</v>
      </c>
      <c r="C272" s="114" t="s">
        <v>13</v>
      </c>
      <c r="D272" s="121" t="s">
        <v>174</v>
      </c>
      <c r="E272" s="116">
        <f>279000000+50000000</f>
        <v>329000000</v>
      </c>
      <c r="F272" s="116">
        <f>E272-I272</f>
        <v>329000000</v>
      </c>
      <c r="G272" s="116">
        <v>0</v>
      </c>
      <c r="H272" s="116">
        <v>0</v>
      </c>
      <c r="I272" s="116">
        <v>0</v>
      </c>
      <c r="J272" s="117">
        <v>0</v>
      </c>
      <c r="K272" s="116">
        <v>0</v>
      </c>
      <c r="L272" s="116">
        <f t="shared" si="111"/>
        <v>0</v>
      </c>
      <c r="M272" s="116">
        <v>0</v>
      </c>
      <c r="N272" s="116">
        <v>0</v>
      </c>
      <c r="O272" s="116">
        <v>0</v>
      </c>
      <c r="P272" s="116">
        <f>E272+J272</f>
        <v>329000000</v>
      </c>
      <c r="Q272" s="111"/>
    </row>
    <row r="273" spans="1:20" s="58" customFormat="1" ht="16.5" x14ac:dyDescent="0.25">
      <c r="A273" s="114" t="s">
        <v>453</v>
      </c>
      <c r="B273" s="114" t="s">
        <v>360</v>
      </c>
      <c r="C273" s="114" t="s">
        <v>80</v>
      </c>
      <c r="D273" s="121" t="s">
        <v>361</v>
      </c>
      <c r="E273" s="116">
        <f>300000000-50000000</f>
        <v>250000000</v>
      </c>
      <c r="F273" s="116">
        <v>0</v>
      </c>
      <c r="G273" s="116">
        <v>0</v>
      </c>
      <c r="H273" s="116">
        <v>0</v>
      </c>
      <c r="I273" s="116">
        <v>0</v>
      </c>
      <c r="J273" s="117">
        <v>0</v>
      </c>
      <c r="K273" s="116">
        <v>0</v>
      </c>
      <c r="L273" s="116">
        <f t="shared" si="111"/>
        <v>0</v>
      </c>
      <c r="M273" s="116">
        <v>0</v>
      </c>
      <c r="N273" s="116">
        <v>0</v>
      </c>
      <c r="O273" s="116">
        <v>0</v>
      </c>
      <c r="P273" s="116">
        <f t="shared" si="88"/>
        <v>250000000</v>
      </c>
      <c r="Q273" s="111"/>
      <c r="T273" s="6"/>
    </row>
    <row r="274" spans="1:20" s="45" customFormat="1" ht="16.5" x14ac:dyDescent="0.25">
      <c r="A274" s="114" t="s">
        <v>548</v>
      </c>
      <c r="B274" s="114" t="s">
        <v>549</v>
      </c>
      <c r="C274" s="114" t="s">
        <v>42</v>
      </c>
      <c r="D274" s="146" t="s">
        <v>550</v>
      </c>
      <c r="E274" s="116">
        <v>1899910300</v>
      </c>
      <c r="F274" s="116">
        <f>E274-I274</f>
        <v>1899910300</v>
      </c>
      <c r="G274" s="116">
        <v>0</v>
      </c>
      <c r="H274" s="116">
        <v>0</v>
      </c>
      <c r="I274" s="116">
        <v>0</v>
      </c>
      <c r="J274" s="116">
        <v>0</v>
      </c>
      <c r="K274" s="116">
        <v>0</v>
      </c>
      <c r="L274" s="116">
        <f t="shared" si="111"/>
        <v>0</v>
      </c>
      <c r="M274" s="116">
        <v>0</v>
      </c>
      <c r="N274" s="116">
        <v>0</v>
      </c>
      <c r="O274" s="116">
        <v>0</v>
      </c>
      <c r="P274" s="116">
        <f t="shared" si="88"/>
        <v>1899910300</v>
      </c>
      <c r="Q274" s="111"/>
    </row>
    <row r="275" spans="1:20" s="45" customFormat="1" ht="16.5" x14ac:dyDescent="0.25">
      <c r="A275" s="108" t="s">
        <v>224</v>
      </c>
      <c r="B275" s="108"/>
      <c r="C275" s="108"/>
      <c r="D275" s="109" t="s">
        <v>32</v>
      </c>
      <c r="E275" s="110">
        <f>E278+E281+E282+E277</f>
        <v>159356400</v>
      </c>
      <c r="F275" s="110">
        <f t="shared" ref="F275:P275" si="120">F278+F281+F282+F277</f>
        <v>159356400</v>
      </c>
      <c r="G275" s="110">
        <f t="shared" si="120"/>
        <v>17921800</v>
      </c>
      <c r="H275" s="110">
        <f t="shared" si="120"/>
        <v>1460200</v>
      </c>
      <c r="I275" s="110">
        <f t="shared" si="120"/>
        <v>0</v>
      </c>
      <c r="J275" s="110">
        <f t="shared" si="120"/>
        <v>0</v>
      </c>
      <c r="K275" s="110">
        <f t="shared" si="120"/>
        <v>0</v>
      </c>
      <c r="L275" s="110">
        <f t="shared" si="120"/>
        <v>0</v>
      </c>
      <c r="M275" s="110">
        <f t="shared" si="120"/>
        <v>0</v>
      </c>
      <c r="N275" s="110">
        <f t="shared" si="120"/>
        <v>0</v>
      </c>
      <c r="O275" s="110">
        <f t="shared" si="120"/>
        <v>0</v>
      </c>
      <c r="P275" s="110">
        <f t="shared" si="120"/>
        <v>159356400</v>
      </c>
      <c r="Q275" s="111"/>
    </row>
    <row r="276" spans="1:20" s="45" customFormat="1" ht="16.5" x14ac:dyDescent="0.25">
      <c r="A276" s="108" t="s">
        <v>225</v>
      </c>
      <c r="B276" s="108"/>
      <c r="C276" s="108"/>
      <c r="D276" s="112" t="s">
        <v>32</v>
      </c>
      <c r="E276" s="110"/>
      <c r="F276" s="110"/>
      <c r="G276" s="110"/>
      <c r="H276" s="110"/>
      <c r="I276" s="110"/>
      <c r="J276" s="113"/>
      <c r="K276" s="110"/>
      <c r="L276" s="116"/>
      <c r="M276" s="110"/>
      <c r="N276" s="110"/>
      <c r="O276" s="110"/>
      <c r="P276" s="110"/>
      <c r="Q276" s="111"/>
    </row>
    <row r="277" spans="1:20" s="45" customFormat="1" ht="30" x14ac:dyDescent="0.25">
      <c r="A277" s="114" t="s">
        <v>508</v>
      </c>
      <c r="B277" s="114" t="s">
        <v>117</v>
      </c>
      <c r="C277" s="114" t="s">
        <v>9</v>
      </c>
      <c r="D277" s="115" t="s">
        <v>481</v>
      </c>
      <c r="E277" s="116">
        <v>24267000</v>
      </c>
      <c r="F277" s="116">
        <f>E277-I277</f>
        <v>24267000</v>
      </c>
      <c r="G277" s="116">
        <v>17921800</v>
      </c>
      <c r="H277" s="116">
        <v>606300</v>
      </c>
      <c r="I277" s="116">
        <v>0</v>
      </c>
      <c r="J277" s="117">
        <v>0</v>
      </c>
      <c r="K277" s="116">
        <v>0</v>
      </c>
      <c r="L277" s="116">
        <f>J277-O277</f>
        <v>0</v>
      </c>
      <c r="M277" s="116">
        <v>0</v>
      </c>
      <c r="N277" s="116">
        <v>0</v>
      </c>
      <c r="O277" s="116">
        <v>0</v>
      </c>
      <c r="P277" s="116">
        <f t="shared" si="88"/>
        <v>24267000</v>
      </c>
      <c r="Q277" s="111"/>
    </row>
    <row r="278" spans="1:20" s="45" customFormat="1" ht="30" x14ac:dyDescent="0.25">
      <c r="A278" s="114" t="s">
        <v>226</v>
      </c>
      <c r="B278" s="114" t="s">
        <v>73</v>
      </c>
      <c r="C278" s="114"/>
      <c r="D278" s="121" t="s">
        <v>171</v>
      </c>
      <c r="E278" s="116">
        <f>E279+E280</f>
        <v>4283100</v>
      </c>
      <c r="F278" s="116">
        <f t="shared" ref="F278:P278" si="121">F279+F280</f>
        <v>4283100</v>
      </c>
      <c r="G278" s="116">
        <f t="shared" si="121"/>
        <v>0</v>
      </c>
      <c r="H278" s="116">
        <f t="shared" si="121"/>
        <v>0</v>
      </c>
      <c r="I278" s="116">
        <f t="shared" si="121"/>
        <v>0</v>
      </c>
      <c r="J278" s="116">
        <f t="shared" si="121"/>
        <v>0</v>
      </c>
      <c r="K278" s="116">
        <f t="shared" si="121"/>
        <v>0</v>
      </c>
      <c r="L278" s="116">
        <f t="shared" si="121"/>
        <v>0</v>
      </c>
      <c r="M278" s="116">
        <f t="shared" si="121"/>
        <v>0</v>
      </c>
      <c r="N278" s="116">
        <f t="shared" si="121"/>
        <v>0</v>
      </c>
      <c r="O278" s="116">
        <f t="shared" si="121"/>
        <v>0</v>
      </c>
      <c r="P278" s="116">
        <f t="shared" si="121"/>
        <v>4283100</v>
      </c>
      <c r="Q278" s="111"/>
    </row>
    <row r="279" spans="1:20" s="46" customFormat="1" ht="30" x14ac:dyDescent="0.25">
      <c r="A279" s="118" t="s">
        <v>282</v>
      </c>
      <c r="B279" s="118" t="s">
        <v>276</v>
      </c>
      <c r="C279" s="118" t="s">
        <v>74</v>
      </c>
      <c r="D279" s="122" t="s">
        <v>280</v>
      </c>
      <c r="E279" s="69">
        <v>4083100</v>
      </c>
      <c r="F279" s="69">
        <f>E279-I279</f>
        <v>4083100</v>
      </c>
      <c r="G279" s="69">
        <v>0</v>
      </c>
      <c r="H279" s="69">
        <v>0</v>
      </c>
      <c r="I279" s="69">
        <v>0</v>
      </c>
      <c r="J279" s="120">
        <v>0</v>
      </c>
      <c r="K279" s="69">
        <v>0</v>
      </c>
      <c r="L279" s="69">
        <f>J279-O279</f>
        <v>0</v>
      </c>
      <c r="M279" s="69">
        <v>0</v>
      </c>
      <c r="N279" s="69">
        <v>0</v>
      </c>
      <c r="O279" s="69">
        <v>0</v>
      </c>
      <c r="P279" s="69">
        <f t="shared" si="88"/>
        <v>4083100</v>
      </c>
      <c r="Q279" s="111"/>
    </row>
    <row r="280" spans="1:20" s="46" customFormat="1" ht="30" x14ac:dyDescent="0.25">
      <c r="A280" s="118" t="s">
        <v>465</v>
      </c>
      <c r="B280" s="118" t="s">
        <v>466</v>
      </c>
      <c r="C280" s="118" t="s">
        <v>75</v>
      </c>
      <c r="D280" s="122" t="s">
        <v>467</v>
      </c>
      <c r="E280" s="69">
        <v>200000</v>
      </c>
      <c r="F280" s="69">
        <f>E280-I280</f>
        <v>200000</v>
      </c>
      <c r="G280" s="69">
        <v>0</v>
      </c>
      <c r="H280" s="69">
        <v>0</v>
      </c>
      <c r="I280" s="69">
        <v>0</v>
      </c>
      <c r="J280" s="120">
        <v>0</v>
      </c>
      <c r="K280" s="69">
        <v>0</v>
      </c>
      <c r="L280" s="69">
        <v>0</v>
      </c>
      <c r="M280" s="69">
        <v>0</v>
      </c>
      <c r="N280" s="69">
        <v>0</v>
      </c>
      <c r="O280" s="69">
        <v>0</v>
      </c>
      <c r="P280" s="69">
        <f t="shared" si="88"/>
        <v>200000</v>
      </c>
      <c r="Q280" s="111"/>
    </row>
    <row r="281" spans="1:20" s="7" customFormat="1" ht="16.5" x14ac:dyDescent="0.25">
      <c r="A281" s="114" t="s">
        <v>266</v>
      </c>
      <c r="B281" s="114" t="s">
        <v>170</v>
      </c>
      <c r="C281" s="114" t="s">
        <v>75</v>
      </c>
      <c r="D281" s="121" t="s">
        <v>288</v>
      </c>
      <c r="E281" s="116">
        <v>130456300</v>
      </c>
      <c r="F281" s="116">
        <f>E281-I281</f>
        <v>130456300</v>
      </c>
      <c r="G281" s="116">
        <v>0</v>
      </c>
      <c r="H281" s="116">
        <f>353900+500000</f>
        <v>853900</v>
      </c>
      <c r="I281" s="116">
        <v>0</v>
      </c>
      <c r="J281" s="117">
        <v>0</v>
      </c>
      <c r="K281" s="116">
        <v>0</v>
      </c>
      <c r="L281" s="116">
        <f>J281-O281</f>
        <v>0</v>
      </c>
      <c r="M281" s="116">
        <v>0</v>
      </c>
      <c r="N281" s="116">
        <v>0</v>
      </c>
      <c r="O281" s="116">
        <v>0</v>
      </c>
      <c r="P281" s="116">
        <f t="shared" si="88"/>
        <v>130456300</v>
      </c>
      <c r="Q281" s="111"/>
      <c r="T281" s="6"/>
    </row>
    <row r="282" spans="1:20" s="7" customFormat="1" ht="16.5" x14ac:dyDescent="0.25">
      <c r="A282" s="114" t="s">
        <v>398</v>
      </c>
      <c r="B282" s="114" t="s">
        <v>271</v>
      </c>
      <c r="C282" s="114" t="s">
        <v>272</v>
      </c>
      <c r="D282" s="121" t="s">
        <v>273</v>
      </c>
      <c r="E282" s="116">
        <v>350000</v>
      </c>
      <c r="F282" s="116">
        <f>E282-I282</f>
        <v>350000</v>
      </c>
      <c r="G282" s="116">
        <v>0</v>
      </c>
      <c r="H282" s="116">
        <v>0</v>
      </c>
      <c r="I282" s="116">
        <v>0</v>
      </c>
      <c r="J282" s="117">
        <v>0</v>
      </c>
      <c r="K282" s="116">
        <v>0</v>
      </c>
      <c r="L282" s="116">
        <v>0</v>
      </c>
      <c r="M282" s="116">
        <v>0</v>
      </c>
      <c r="N282" s="116">
        <v>0</v>
      </c>
      <c r="O282" s="116">
        <v>0</v>
      </c>
      <c r="P282" s="116">
        <f t="shared" si="88"/>
        <v>350000</v>
      </c>
      <c r="Q282" s="111"/>
      <c r="T282" s="6"/>
    </row>
    <row r="283" spans="1:20" s="45" customFormat="1" ht="16.5" x14ac:dyDescent="0.25">
      <c r="A283" s="108" t="s">
        <v>227</v>
      </c>
      <c r="B283" s="108"/>
      <c r="C283" s="108"/>
      <c r="D283" s="109" t="s">
        <v>33</v>
      </c>
      <c r="E283" s="110">
        <f>E286+E289+E290+E285</f>
        <v>227378000</v>
      </c>
      <c r="F283" s="110">
        <f t="shared" ref="F283:P283" si="122">F286+F289+F290+F285</f>
        <v>227378000</v>
      </c>
      <c r="G283" s="110">
        <f t="shared" si="122"/>
        <v>20166200</v>
      </c>
      <c r="H283" s="110">
        <f t="shared" si="122"/>
        <v>1315800</v>
      </c>
      <c r="I283" s="110">
        <f t="shared" si="122"/>
        <v>0</v>
      </c>
      <c r="J283" s="110">
        <f t="shared" si="122"/>
        <v>0</v>
      </c>
      <c r="K283" s="110">
        <f t="shared" si="122"/>
        <v>0</v>
      </c>
      <c r="L283" s="110">
        <f t="shared" si="122"/>
        <v>0</v>
      </c>
      <c r="M283" s="110">
        <f t="shared" si="122"/>
        <v>0</v>
      </c>
      <c r="N283" s="110">
        <f t="shared" si="122"/>
        <v>0</v>
      </c>
      <c r="O283" s="110">
        <f t="shared" si="122"/>
        <v>0</v>
      </c>
      <c r="P283" s="110">
        <f t="shared" si="122"/>
        <v>227378000</v>
      </c>
      <c r="Q283" s="111"/>
    </row>
    <row r="284" spans="1:20" s="45" customFormat="1" ht="16.5" x14ac:dyDescent="0.25">
      <c r="A284" s="108" t="s">
        <v>228</v>
      </c>
      <c r="B284" s="108"/>
      <c r="C284" s="108"/>
      <c r="D284" s="112" t="s">
        <v>33</v>
      </c>
      <c r="E284" s="110"/>
      <c r="F284" s="110"/>
      <c r="G284" s="110"/>
      <c r="H284" s="110"/>
      <c r="I284" s="110"/>
      <c r="J284" s="113"/>
      <c r="K284" s="110"/>
      <c r="L284" s="116"/>
      <c r="M284" s="110"/>
      <c r="N284" s="110"/>
      <c r="O284" s="110"/>
      <c r="P284" s="110"/>
      <c r="Q284" s="111"/>
    </row>
    <row r="285" spans="1:20" s="45" customFormat="1" ht="30" x14ac:dyDescent="0.25">
      <c r="A285" s="114" t="s">
        <v>509</v>
      </c>
      <c r="B285" s="114" t="s">
        <v>117</v>
      </c>
      <c r="C285" s="114" t="s">
        <v>9</v>
      </c>
      <c r="D285" s="115" t="s">
        <v>481</v>
      </c>
      <c r="E285" s="116">
        <v>27967400</v>
      </c>
      <c r="F285" s="116">
        <f>E285-I285</f>
        <v>27967400</v>
      </c>
      <c r="G285" s="116">
        <v>20166200</v>
      </c>
      <c r="H285" s="116">
        <v>1315800</v>
      </c>
      <c r="I285" s="116">
        <v>0</v>
      </c>
      <c r="J285" s="117">
        <v>0</v>
      </c>
      <c r="K285" s="116">
        <v>0</v>
      </c>
      <c r="L285" s="116">
        <f>J285-O285</f>
        <v>0</v>
      </c>
      <c r="M285" s="116">
        <v>0</v>
      </c>
      <c r="N285" s="116">
        <v>0</v>
      </c>
      <c r="O285" s="116">
        <v>0</v>
      </c>
      <c r="P285" s="116">
        <f t="shared" ref="P285:P327" si="123">E285+J285</f>
        <v>27967400</v>
      </c>
      <c r="Q285" s="111"/>
    </row>
    <row r="286" spans="1:20" s="45" customFormat="1" ht="30" x14ac:dyDescent="0.25">
      <c r="A286" s="114" t="s">
        <v>229</v>
      </c>
      <c r="B286" s="114" t="s">
        <v>73</v>
      </c>
      <c r="C286" s="114"/>
      <c r="D286" s="121" t="s">
        <v>171</v>
      </c>
      <c r="E286" s="116">
        <f>E287+E288</f>
        <v>5592900</v>
      </c>
      <c r="F286" s="116">
        <f t="shared" ref="F286:F322" si="124">E286-I286</f>
        <v>5592900</v>
      </c>
      <c r="G286" s="116">
        <f t="shared" ref="G286:O286" si="125">G287</f>
        <v>0</v>
      </c>
      <c r="H286" s="116">
        <f t="shared" si="125"/>
        <v>0</v>
      </c>
      <c r="I286" s="116">
        <f t="shared" si="125"/>
        <v>0</v>
      </c>
      <c r="J286" s="117">
        <f t="shared" si="125"/>
        <v>0</v>
      </c>
      <c r="K286" s="116">
        <f t="shared" si="125"/>
        <v>0</v>
      </c>
      <c r="L286" s="116">
        <f>J286-O286</f>
        <v>0</v>
      </c>
      <c r="M286" s="116">
        <f t="shared" si="125"/>
        <v>0</v>
      </c>
      <c r="N286" s="116">
        <f t="shared" si="125"/>
        <v>0</v>
      </c>
      <c r="O286" s="116">
        <f t="shared" si="125"/>
        <v>0</v>
      </c>
      <c r="P286" s="116">
        <f t="shared" si="123"/>
        <v>5592900</v>
      </c>
      <c r="Q286" s="111"/>
    </row>
    <row r="287" spans="1:20" s="45" customFormat="1" ht="15" customHeight="1" x14ac:dyDescent="0.25">
      <c r="A287" s="114" t="s">
        <v>283</v>
      </c>
      <c r="B287" s="118" t="s">
        <v>276</v>
      </c>
      <c r="C287" s="118" t="s">
        <v>74</v>
      </c>
      <c r="D287" s="122" t="s">
        <v>280</v>
      </c>
      <c r="E287" s="69">
        <v>4892900</v>
      </c>
      <c r="F287" s="69">
        <f t="shared" si="124"/>
        <v>4892900</v>
      </c>
      <c r="G287" s="69">
        <v>0</v>
      </c>
      <c r="H287" s="69">
        <v>0</v>
      </c>
      <c r="I287" s="69">
        <v>0</v>
      </c>
      <c r="J287" s="120">
        <v>0</v>
      </c>
      <c r="K287" s="69">
        <v>0</v>
      </c>
      <c r="L287" s="116">
        <f>J287-O287</f>
        <v>0</v>
      </c>
      <c r="M287" s="69">
        <v>0</v>
      </c>
      <c r="N287" s="69">
        <v>0</v>
      </c>
      <c r="O287" s="69">
        <v>0</v>
      </c>
      <c r="P287" s="69">
        <f t="shared" si="123"/>
        <v>4892900</v>
      </c>
      <c r="Q287" s="111"/>
    </row>
    <row r="288" spans="1:20" s="45" customFormat="1" ht="30" x14ac:dyDescent="0.25">
      <c r="A288" s="118" t="s">
        <v>468</v>
      </c>
      <c r="B288" s="118" t="s">
        <v>466</v>
      </c>
      <c r="C288" s="118" t="s">
        <v>75</v>
      </c>
      <c r="D288" s="122" t="s">
        <v>467</v>
      </c>
      <c r="E288" s="69">
        <v>700000</v>
      </c>
      <c r="F288" s="69">
        <f t="shared" si="124"/>
        <v>700000</v>
      </c>
      <c r="G288" s="69">
        <v>0</v>
      </c>
      <c r="H288" s="69">
        <v>0</v>
      </c>
      <c r="I288" s="69">
        <v>0</v>
      </c>
      <c r="J288" s="120">
        <v>0</v>
      </c>
      <c r="K288" s="69">
        <v>0</v>
      </c>
      <c r="L288" s="116">
        <v>0</v>
      </c>
      <c r="M288" s="69">
        <v>0</v>
      </c>
      <c r="N288" s="69">
        <v>0</v>
      </c>
      <c r="O288" s="69">
        <v>0</v>
      </c>
      <c r="P288" s="69">
        <f t="shared" si="123"/>
        <v>700000</v>
      </c>
      <c r="Q288" s="111"/>
    </row>
    <row r="289" spans="1:20" s="7" customFormat="1" ht="16.5" x14ac:dyDescent="0.25">
      <c r="A289" s="114" t="s">
        <v>265</v>
      </c>
      <c r="B289" s="114" t="s">
        <v>170</v>
      </c>
      <c r="C289" s="114" t="s">
        <v>75</v>
      </c>
      <c r="D289" s="121" t="s">
        <v>288</v>
      </c>
      <c r="E289" s="116">
        <v>193769800</v>
      </c>
      <c r="F289" s="69">
        <f t="shared" si="124"/>
        <v>193769800</v>
      </c>
      <c r="G289" s="116">
        <v>0</v>
      </c>
      <c r="H289" s="116">
        <v>0</v>
      </c>
      <c r="I289" s="116">
        <v>0</v>
      </c>
      <c r="J289" s="117">
        <v>0</v>
      </c>
      <c r="K289" s="116">
        <v>0</v>
      </c>
      <c r="L289" s="116">
        <f>J289-O289</f>
        <v>0</v>
      </c>
      <c r="M289" s="116">
        <v>0</v>
      </c>
      <c r="N289" s="116">
        <v>0</v>
      </c>
      <c r="O289" s="116">
        <v>0</v>
      </c>
      <c r="P289" s="116">
        <f t="shared" si="123"/>
        <v>193769800</v>
      </c>
      <c r="Q289" s="111"/>
      <c r="T289" s="6"/>
    </row>
    <row r="290" spans="1:20" s="7" customFormat="1" ht="16.5" x14ac:dyDescent="0.25">
      <c r="A290" s="114" t="s">
        <v>469</v>
      </c>
      <c r="B290" s="114" t="s">
        <v>271</v>
      </c>
      <c r="C290" s="114" t="s">
        <v>272</v>
      </c>
      <c r="D290" s="121" t="s">
        <v>273</v>
      </c>
      <c r="E290" s="116">
        <v>47900</v>
      </c>
      <c r="F290" s="116">
        <f t="shared" si="124"/>
        <v>47900</v>
      </c>
      <c r="G290" s="116">
        <v>0</v>
      </c>
      <c r="H290" s="116">
        <v>0</v>
      </c>
      <c r="I290" s="116">
        <v>0</v>
      </c>
      <c r="J290" s="117">
        <v>0</v>
      </c>
      <c r="K290" s="116">
        <v>0</v>
      </c>
      <c r="L290" s="116">
        <v>0</v>
      </c>
      <c r="M290" s="116">
        <v>0</v>
      </c>
      <c r="N290" s="116">
        <v>0</v>
      </c>
      <c r="O290" s="116">
        <v>0</v>
      </c>
      <c r="P290" s="116">
        <f t="shared" si="123"/>
        <v>47900</v>
      </c>
      <c r="Q290" s="111"/>
      <c r="T290" s="6"/>
    </row>
    <row r="291" spans="1:20" s="45" customFormat="1" ht="16.5" x14ac:dyDescent="0.25">
      <c r="A291" s="108" t="s">
        <v>230</v>
      </c>
      <c r="B291" s="108"/>
      <c r="C291" s="108"/>
      <c r="D291" s="109" t="s">
        <v>34</v>
      </c>
      <c r="E291" s="110">
        <f>E294+E297+E298+E293</f>
        <v>202977300</v>
      </c>
      <c r="F291" s="110">
        <f t="shared" ref="F291:P291" si="126">F294+F297+F298+F293</f>
        <v>202977300</v>
      </c>
      <c r="G291" s="110">
        <f t="shared" si="126"/>
        <v>19445300</v>
      </c>
      <c r="H291" s="110">
        <f t="shared" si="126"/>
        <v>1196800</v>
      </c>
      <c r="I291" s="110">
        <f t="shared" si="126"/>
        <v>0</v>
      </c>
      <c r="J291" s="110">
        <f t="shared" si="126"/>
        <v>0</v>
      </c>
      <c r="K291" s="110">
        <f t="shared" si="126"/>
        <v>0</v>
      </c>
      <c r="L291" s="110">
        <f t="shared" si="126"/>
        <v>0</v>
      </c>
      <c r="M291" s="110">
        <f t="shared" si="126"/>
        <v>0</v>
      </c>
      <c r="N291" s="110">
        <f t="shared" si="126"/>
        <v>0</v>
      </c>
      <c r="O291" s="110">
        <f t="shared" si="126"/>
        <v>0</v>
      </c>
      <c r="P291" s="110">
        <f t="shared" si="126"/>
        <v>202977300</v>
      </c>
      <c r="Q291" s="111"/>
    </row>
    <row r="292" spans="1:20" s="45" customFormat="1" ht="16.5" x14ac:dyDescent="0.25">
      <c r="A292" s="108" t="s">
        <v>231</v>
      </c>
      <c r="B292" s="108"/>
      <c r="C292" s="108"/>
      <c r="D292" s="112" t="s">
        <v>34</v>
      </c>
      <c r="E292" s="110"/>
      <c r="F292" s="110"/>
      <c r="G292" s="110"/>
      <c r="H292" s="110"/>
      <c r="I292" s="110"/>
      <c r="J292" s="113"/>
      <c r="K292" s="110"/>
      <c r="L292" s="116"/>
      <c r="M292" s="110"/>
      <c r="N292" s="110"/>
      <c r="O292" s="110"/>
      <c r="P292" s="110"/>
      <c r="Q292" s="111"/>
    </row>
    <row r="293" spans="1:20" s="45" customFormat="1" ht="30" x14ac:dyDescent="0.25">
      <c r="A293" s="114" t="s">
        <v>511</v>
      </c>
      <c r="B293" s="114" t="s">
        <v>117</v>
      </c>
      <c r="C293" s="114" t="s">
        <v>9</v>
      </c>
      <c r="D293" s="115" t="s">
        <v>481</v>
      </c>
      <c r="E293" s="116">
        <v>26942600</v>
      </c>
      <c r="F293" s="116">
        <f>E293-I293</f>
        <v>26942600</v>
      </c>
      <c r="G293" s="116">
        <v>19445300</v>
      </c>
      <c r="H293" s="116">
        <v>1047100</v>
      </c>
      <c r="I293" s="116">
        <v>0</v>
      </c>
      <c r="J293" s="117">
        <v>0</v>
      </c>
      <c r="K293" s="116">
        <v>0</v>
      </c>
      <c r="L293" s="116">
        <f>J293-O293</f>
        <v>0</v>
      </c>
      <c r="M293" s="116">
        <v>0</v>
      </c>
      <c r="N293" s="116">
        <v>0</v>
      </c>
      <c r="O293" s="116">
        <v>0</v>
      </c>
      <c r="P293" s="116">
        <f t="shared" si="123"/>
        <v>26942600</v>
      </c>
      <c r="Q293" s="111"/>
    </row>
    <row r="294" spans="1:20" s="45" customFormat="1" ht="31.9" customHeight="1" x14ac:dyDescent="0.25">
      <c r="A294" s="114" t="s">
        <v>232</v>
      </c>
      <c r="B294" s="114" t="s">
        <v>73</v>
      </c>
      <c r="C294" s="114"/>
      <c r="D294" s="121" t="s">
        <v>171</v>
      </c>
      <c r="E294" s="116">
        <f>E295+E296</f>
        <v>4282400</v>
      </c>
      <c r="F294" s="116">
        <f t="shared" ref="F294:O294" si="127">F295+F296</f>
        <v>4282400</v>
      </c>
      <c r="G294" s="116">
        <f t="shared" si="127"/>
        <v>0</v>
      </c>
      <c r="H294" s="116">
        <f t="shared" si="127"/>
        <v>0</v>
      </c>
      <c r="I294" s="116">
        <f t="shared" si="127"/>
        <v>0</v>
      </c>
      <c r="J294" s="116">
        <f t="shared" si="127"/>
        <v>0</v>
      </c>
      <c r="K294" s="116">
        <f t="shared" si="127"/>
        <v>0</v>
      </c>
      <c r="L294" s="116">
        <f t="shared" si="127"/>
        <v>0</v>
      </c>
      <c r="M294" s="116">
        <f t="shared" si="127"/>
        <v>0</v>
      </c>
      <c r="N294" s="116">
        <f t="shared" si="127"/>
        <v>0</v>
      </c>
      <c r="O294" s="116">
        <f t="shared" si="127"/>
        <v>0</v>
      </c>
      <c r="P294" s="116">
        <f t="shared" si="123"/>
        <v>4282400</v>
      </c>
      <c r="Q294" s="111"/>
    </row>
    <row r="295" spans="1:20" s="45" customFormat="1" ht="18" customHeight="1" x14ac:dyDescent="0.25">
      <c r="A295" s="118" t="s">
        <v>284</v>
      </c>
      <c r="B295" s="118" t="s">
        <v>276</v>
      </c>
      <c r="C295" s="118" t="s">
        <v>74</v>
      </c>
      <c r="D295" s="122" t="s">
        <v>280</v>
      </c>
      <c r="E295" s="69">
        <v>3582400</v>
      </c>
      <c r="F295" s="69">
        <f t="shared" si="124"/>
        <v>3582400</v>
      </c>
      <c r="G295" s="69">
        <v>0</v>
      </c>
      <c r="H295" s="69">
        <v>0</v>
      </c>
      <c r="I295" s="69">
        <v>0</v>
      </c>
      <c r="J295" s="120">
        <v>0</v>
      </c>
      <c r="K295" s="69">
        <v>0</v>
      </c>
      <c r="L295" s="69">
        <f>J295-O295</f>
        <v>0</v>
      </c>
      <c r="M295" s="69">
        <v>0</v>
      </c>
      <c r="N295" s="69">
        <v>0</v>
      </c>
      <c r="O295" s="69">
        <v>0</v>
      </c>
      <c r="P295" s="69">
        <f t="shared" si="123"/>
        <v>3582400</v>
      </c>
      <c r="Q295" s="111"/>
    </row>
    <row r="296" spans="1:20" s="45" customFormat="1" ht="30" x14ac:dyDescent="0.25">
      <c r="A296" s="118" t="s">
        <v>471</v>
      </c>
      <c r="B296" s="118" t="s">
        <v>466</v>
      </c>
      <c r="C296" s="118" t="s">
        <v>75</v>
      </c>
      <c r="D296" s="122" t="s">
        <v>467</v>
      </c>
      <c r="E296" s="69">
        <v>700000</v>
      </c>
      <c r="F296" s="69">
        <f t="shared" si="124"/>
        <v>700000</v>
      </c>
      <c r="G296" s="69">
        <v>0</v>
      </c>
      <c r="H296" s="69">
        <v>0</v>
      </c>
      <c r="I296" s="69">
        <v>0</v>
      </c>
      <c r="J296" s="120">
        <v>0</v>
      </c>
      <c r="K296" s="69">
        <v>0</v>
      </c>
      <c r="L296" s="69">
        <v>0</v>
      </c>
      <c r="M296" s="69">
        <v>0</v>
      </c>
      <c r="N296" s="69">
        <v>0</v>
      </c>
      <c r="O296" s="69">
        <v>0</v>
      </c>
      <c r="P296" s="69">
        <f t="shared" si="123"/>
        <v>700000</v>
      </c>
      <c r="Q296" s="111"/>
    </row>
    <row r="297" spans="1:20" s="7" customFormat="1" ht="16.5" x14ac:dyDescent="0.25">
      <c r="A297" s="114" t="s">
        <v>264</v>
      </c>
      <c r="B297" s="114" t="s">
        <v>170</v>
      </c>
      <c r="C297" s="114" t="s">
        <v>75</v>
      </c>
      <c r="D297" s="121" t="s">
        <v>288</v>
      </c>
      <c r="E297" s="116">
        <v>171691600</v>
      </c>
      <c r="F297" s="116">
        <f t="shared" si="124"/>
        <v>171691600</v>
      </c>
      <c r="G297" s="116">
        <v>0</v>
      </c>
      <c r="H297" s="116">
        <f>31900+117800</f>
        <v>149700</v>
      </c>
      <c r="I297" s="116">
        <v>0</v>
      </c>
      <c r="J297" s="117">
        <v>0</v>
      </c>
      <c r="K297" s="116">
        <v>0</v>
      </c>
      <c r="L297" s="116">
        <f>J297-O297</f>
        <v>0</v>
      </c>
      <c r="M297" s="116">
        <v>0</v>
      </c>
      <c r="N297" s="116">
        <v>0</v>
      </c>
      <c r="O297" s="116">
        <v>0</v>
      </c>
      <c r="P297" s="116">
        <f t="shared" si="123"/>
        <v>171691600</v>
      </c>
      <c r="Q297" s="111"/>
      <c r="T297" s="6"/>
    </row>
    <row r="298" spans="1:20" s="7" customFormat="1" ht="16.5" x14ac:dyDescent="0.25">
      <c r="A298" s="114" t="s">
        <v>470</v>
      </c>
      <c r="B298" s="114" t="s">
        <v>271</v>
      </c>
      <c r="C298" s="114" t="s">
        <v>272</v>
      </c>
      <c r="D298" s="121" t="s">
        <v>273</v>
      </c>
      <c r="E298" s="116">
        <v>60700</v>
      </c>
      <c r="F298" s="116">
        <f>E298-I298</f>
        <v>60700</v>
      </c>
      <c r="G298" s="116">
        <v>0</v>
      </c>
      <c r="H298" s="116">
        <v>0</v>
      </c>
      <c r="I298" s="116">
        <v>0</v>
      </c>
      <c r="J298" s="117">
        <v>0</v>
      </c>
      <c r="K298" s="116">
        <v>0</v>
      </c>
      <c r="L298" s="116">
        <v>0</v>
      </c>
      <c r="M298" s="116">
        <v>0</v>
      </c>
      <c r="N298" s="116">
        <v>0</v>
      </c>
      <c r="O298" s="116">
        <v>0</v>
      </c>
      <c r="P298" s="116">
        <f>E298+J298</f>
        <v>60700</v>
      </c>
      <c r="Q298" s="111"/>
      <c r="T298" s="6"/>
    </row>
    <row r="299" spans="1:20" s="45" customFormat="1" ht="16.5" x14ac:dyDescent="0.25">
      <c r="A299" s="108" t="s">
        <v>233</v>
      </c>
      <c r="B299" s="108"/>
      <c r="C299" s="108"/>
      <c r="D299" s="109" t="s">
        <v>35</v>
      </c>
      <c r="E299" s="110">
        <f>E302+E305+E306+E301</f>
        <v>184835100</v>
      </c>
      <c r="F299" s="110">
        <f t="shared" ref="F299:P299" si="128">F302+F305+F306+F301</f>
        <v>184835100</v>
      </c>
      <c r="G299" s="110">
        <f t="shared" si="128"/>
        <v>18851600</v>
      </c>
      <c r="H299" s="110">
        <f t="shared" si="128"/>
        <v>1286600</v>
      </c>
      <c r="I299" s="110">
        <f t="shared" si="128"/>
        <v>0</v>
      </c>
      <c r="J299" s="110">
        <f t="shared" si="128"/>
        <v>366600</v>
      </c>
      <c r="K299" s="110">
        <f t="shared" si="128"/>
        <v>0</v>
      </c>
      <c r="L299" s="110">
        <f t="shared" si="128"/>
        <v>366600</v>
      </c>
      <c r="M299" s="110">
        <f t="shared" si="128"/>
        <v>0</v>
      </c>
      <c r="N299" s="110">
        <f t="shared" si="128"/>
        <v>0</v>
      </c>
      <c r="O299" s="110">
        <f t="shared" si="128"/>
        <v>0</v>
      </c>
      <c r="P299" s="110">
        <f t="shared" si="128"/>
        <v>185201700</v>
      </c>
      <c r="Q299" s="111"/>
    </row>
    <row r="300" spans="1:20" s="45" customFormat="1" ht="16.5" x14ac:dyDescent="0.25">
      <c r="A300" s="108" t="s">
        <v>234</v>
      </c>
      <c r="B300" s="108"/>
      <c r="C300" s="108"/>
      <c r="D300" s="112" t="s">
        <v>35</v>
      </c>
      <c r="E300" s="110"/>
      <c r="F300" s="110"/>
      <c r="G300" s="110"/>
      <c r="H300" s="110"/>
      <c r="I300" s="110"/>
      <c r="J300" s="113"/>
      <c r="K300" s="110"/>
      <c r="L300" s="116"/>
      <c r="M300" s="110"/>
      <c r="N300" s="110"/>
      <c r="O300" s="110"/>
      <c r="P300" s="110"/>
      <c r="Q300" s="111"/>
    </row>
    <row r="301" spans="1:20" s="45" customFormat="1" ht="30" x14ac:dyDescent="0.25">
      <c r="A301" s="114" t="s">
        <v>510</v>
      </c>
      <c r="B301" s="114" t="s">
        <v>117</v>
      </c>
      <c r="C301" s="114" t="s">
        <v>9</v>
      </c>
      <c r="D301" s="115" t="s">
        <v>481</v>
      </c>
      <c r="E301" s="116">
        <v>25985000</v>
      </c>
      <c r="F301" s="116">
        <f>E301-I301</f>
        <v>25985000</v>
      </c>
      <c r="G301" s="116">
        <v>18851600</v>
      </c>
      <c r="H301" s="116">
        <v>1254100</v>
      </c>
      <c r="I301" s="116">
        <v>0</v>
      </c>
      <c r="J301" s="117">
        <v>366600</v>
      </c>
      <c r="K301" s="116">
        <v>0</v>
      </c>
      <c r="L301" s="116">
        <f>J301-O301</f>
        <v>366600</v>
      </c>
      <c r="M301" s="116">
        <v>0</v>
      </c>
      <c r="N301" s="116">
        <v>0</v>
      </c>
      <c r="O301" s="116">
        <v>0</v>
      </c>
      <c r="P301" s="116">
        <f t="shared" si="123"/>
        <v>26351600</v>
      </c>
      <c r="Q301" s="111"/>
    </row>
    <row r="302" spans="1:20" s="45" customFormat="1" ht="30" x14ac:dyDescent="0.25">
      <c r="A302" s="114" t="s">
        <v>235</v>
      </c>
      <c r="B302" s="114" t="s">
        <v>73</v>
      </c>
      <c r="C302" s="114"/>
      <c r="D302" s="121" t="s">
        <v>171</v>
      </c>
      <c r="E302" s="116">
        <f>E303+E304</f>
        <v>6113700</v>
      </c>
      <c r="F302" s="116">
        <f t="shared" ref="F302:P302" si="129">F303+F304</f>
        <v>6113700</v>
      </c>
      <c r="G302" s="116">
        <f t="shared" si="129"/>
        <v>0</v>
      </c>
      <c r="H302" s="116">
        <f t="shared" si="129"/>
        <v>0</v>
      </c>
      <c r="I302" s="116">
        <f t="shared" si="129"/>
        <v>0</v>
      </c>
      <c r="J302" s="116">
        <f t="shared" si="129"/>
        <v>0</v>
      </c>
      <c r="K302" s="116">
        <f t="shared" si="129"/>
        <v>0</v>
      </c>
      <c r="L302" s="116">
        <f t="shared" si="129"/>
        <v>0</v>
      </c>
      <c r="M302" s="116">
        <f t="shared" si="129"/>
        <v>0</v>
      </c>
      <c r="N302" s="116">
        <f t="shared" si="129"/>
        <v>0</v>
      </c>
      <c r="O302" s="116">
        <f t="shared" si="129"/>
        <v>0</v>
      </c>
      <c r="P302" s="116">
        <f t="shared" si="129"/>
        <v>6113700</v>
      </c>
      <c r="Q302" s="111"/>
    </row>
    <row r="303" spans="1:20" s="46" customFormat="1" ht="18" customHeight="1" x14ac:dyDescent="0.25">
      <c r="A303" s="118" t="s">
        <v>285</v>
      </c>
      <c r="B303" s="118" t="s">
        <v>276</v>
      </c>
      <c r="C303" s="118" t="s">
        <v>74</v>
      </c>
      <c r="D303" s="122" t="s">
        <v>280</v>
      </c>
      <c r="E303" s="69">
        <v>5413700</v>
      </c>
      <c r="F303" s="69">
        <f t="shared" si="124"/>
        <v>5413700</v>
      </c>
      <c r="G303" s="69">
        <v>0</v>
      </c>
      <c r="H303" s="69">
        <v>0</v>
      </c>
      <c r="I303" s="69">
        <v>0</v>
      </c>
      <c r="J303" s="120">
        <v>0</v>
      </c>
      <c r="K303" s="69">
        <v>0</v>
      </c>
      <c r="L303" s="69">
        <f>J303-O303</f>
        <v>0</v>
      </c>
      <c r="M303" s="69">
        <v>0</v>
      </c>
      <c r="N303" s="69">
        <v>0</v>
      </c>
      <c r="O303" s="69">
        <v>0</v>
      </c>
      <c r="P303" s="69">
        <f t="shared" si="123"/>
        <v>5413700</v>
      </c>
      <c r="Q303" s="111"/>
    </row>
    <row r="304" spans="1:20" s="46" customFormat="1" ht="30" x14ac:dyDescent="0.25">
      <c r="A304" s="118" t="s">
        <v>472</v>
      </c>
      <c r="B304" s="118" t="s">
        <v>466</v>
      </c>
      <c r="C304" s="118" t="s">
        <v>75</v>
      </c>
      <c r="D304" s="122" t="s">
        <v>467</v>
      </c>
      <c r="E304" s="69">
        <v>700000</v>
      </c>
      <c r="F304" s="69">
        <f>E304-I304</f>
        <v>700000</v>
      </c>
      <c r="G304" s="69">
        <v>0</v>
      </c>
      <c r="H304" s="69">
        <v>0</v>
      </c>
      <c r="I304" s="69">
        <v>0</v>
      </c>
      <c r="J304" s="120">
        <v>0</v>
      </c>
      <c r="K304" s="69">
        <v>0</v>
      </c>
      <c r="L304" s="69">
        <f>J304-O304</f>
        <v>0</v>
      </c>
      <c r="M304" s="69">
        <v>0</v>
      </c>
      <c r="N304" s="69">
        <v>0</v>
      </c>
      <c r="O304" s="69">
        <v>0</v>
      </c>
      <c r="P304" s="69">
        <f t="shared" si="123"/>
        <v>700000</v>
      </c>
      <c r="Q304" s="111"/>
    </row>
    <row r="305" spans="1:20" s="7" customFormat="1" ht="18.75" customHeight="1" x14ac:dyDescent="0.25">
      <c r="A305" s="114" t="s">
        <v>269</v>
      </c>
      <c r="B305" s="114" t="s">
        <v>170</v>
      </c>
      <c r="C305" s="114" t="s">
        <v>75</v>
      </c>
      <c r="D305" s="121" t="s">
        <v>288</v>
      </c>
      <c r="E305" s="116">
        <v>152572500</v>
      </c>
      <c r="F305" s="116">
        <f t="shared" si="124"/>
        <v>152572500</v>
      </c>
      <c r="G305" s="116">
        <v>0</v>
      </c>
      <c r="H305" s="116">
        <v>32500</v>
      </c>
      <c r="I305" s="116">
        <v>0</v>
      </c>
      <c r="J305" s="117">
        <v>0</v>
      </c>
      <c r="K305" s="116">
        <v>0</v>
      </c>
      <c r="L305" s="116">
        <f>J305-O305</f>
        <v>0</v>
      </c>
      <c r="M305" s="116">
        <v>0</v>
      </c>
      <c r="N305" s="116">
        <v>0</v>
      </c>
      <c r="O305" s="116">
        <v>0</v>
      </c>
      <c r="P305" s="116">
        <f t="shared" si="123"/>
        <v>152572500</v>
      </c>
      <c r="Q305" s="111"/>
      <c r="T305" s="6"/>
    </row>
    <row r="306" spans="1:20" s="7" customFormat="1" ht="16.5" x14ac:dyDescent="0.25">
      <c r="A306" s="114" t="s">
        <v>473</v>
      </c>
      <c r="B306" s="114" t="s">
        <v>271</v>
      </c>
      <c r="C306" s="114" t="s">
        <v>272</v>
      </c>
      <c r="D306" s="121" t="s">
        <v>273</v>
      </c>
      <c r="E306" s="116">
        <v>163900</v>
      </c>
      <c r="F306" s="116">
        <f t="shared" si="124"/>
        <v>163900</v>
      </c>
      <c r="G306" s="116">
        <v>0</v>
      </c>
      <c r="H306" s="116">
        <v>0</v>
      </c>
      <c r="I306" s="116">
        <v>0</v>
      </c>
      <c r="J306" s="117">
        <v>0</v>
      </c>
      <c r="K306" s="116">
        <v>0</v>
      </c>
      <c r="L306" s="116">
        <v>0</v>
      </c>
      <c r="M306" s="116">
        <v>0</v>
      </c>
      <c r="N306" s="116">
        <v>0</v>
      </c>
      <c r="O306" s="116">
        <v>0</v>
      </c>
      <c r="P306" s="116">
        <f t="shared" si="123"/>
        <v>163900</v>
      </c>
      <c r="Q306" s="111"/>
      <c r="T306" s="6"/>
    </row>
    <row r="307" spans="1:20" s="45" customFormat="1" ht="16.5" x14ac:dyDescent="0.25">
      <c r="A307" s="108" t="s">
        <v>99</v>
      </c>
      <c r="B307" s="108"/>
      <c r="C307" s="108"/>
      <c r="D307" s="109" t="s">
        <v>36</v>
      </c>
      <c r="E307" s="110">
        <f>E310+E313+E314+E309</f>
        <v>232450300</v>
      </c>
      <c r="F307" s="110">
        <f t="shared" ref="F307:P307" si="130">F310+F313+F314+F309</f>
        <v>232450300</v>
      </c>
      <c r="G307" s="110">
        <f t="shared" si="130"/>
        <v>19337900</v>
      </c>
      <c r="H307" s="110">
        <f t="shared" si="130"/>
        <v>1640200</v>
      </c>
      <c r="I307" s="110">
        <f t="shared" si="130"/>
        <v>0</v>
      </c>
      <c r="J307" s="110">
        <f t="shared" si="130"/>
        <v>0</v>
      </c>
      <c r="K307" s="110">
        <f t="shared" si="130"/>
        <v>0</v>
      </c>
      <c r="L307" s="110">
        <f t="shared" si="130"/>
        <v>0</v>
      </c>
      <c r="M307" s="110">
        <f t="shared" si="130"/>
        <v>0</v>
      </c>
      <c r="N307" s="110">
        <f t="shared" si="130"/>
        <v>0</v>
      </c>
      <c r="O307" s="110">
        <f t="shared" si="130"/>
        <v>0</v>
      </c>
      <c r="P307" s="110">
        <f t="shared" si="130"/>
        <v>232450300</v>
      </c>
      <c r="Q307" s="111"/>
    </row>
    <row r="308" spans="1:20" s="45" customFormat="1" ht="16.5" x14ac:dyDescent="0.25">
      <c r="A308" s="108" t="s">
        <v>103</v>
      </c>
      <c r="B308" s="108"/>
      <c r="C308" s="108"/>
      <c r="D308" s="112" t="s">
        <v>36</v>
      </c>
      <c r="E308" s="110"/>
      <c r="F308" s="110"/>
      <c r="G308" s="110"/>
      <c r="H308" s="110"/>
      <c r="I308" s="110"/>
      <c r="J308" s="113"/>
      <c r="K308" s="110"/>
      <c r="L308" s="116"/>
      <c r="M308" s="110"/>
      <c r="N308" s="110"/>
      <c r="O308" s="110"/>
      <c r="P308" s="110"/>
      <c r="Q308" s="111"/>
    </row>
    <row r="309" spans="1:20" s="45" customFormat="1" ht="30" x14ac:dyDescent="0.25">
      <c r="A309" s="114" t="s">
        <v>512</v>
      </c>
      <c r="B309" s="114" t="s">
        <v>117</v>
      </c>
      <c r="C309" s="114" t="s">
        <v>9</v>
      </c>
      <c r="D309" s="115" t="s">
        <v>481</v>
      </c>
      <c r="E309" s="116">
        <v>26980700</v>
      </c>
      <c r="F309" s="116">
        <f>E309-I309</f>
        <v>26980700</v>
      </c>
      <c r="G309" s="116">
        <v>19337900</v>
      </c>
      <c r="H309" s="116">
        <v>1610200</v>
      </c>
      <c r="I309" s="116">
        <v>0</v>
      </c>
      <c r="J309" s="117">
        <v>0</v>
      </c>
      <c r="K309" s="116">
        <v>0</v>
      </c>
      <c r="L309" s="116">
        <f>J309-O309</f>
        <v>0</v>
      </c>
      <c r="M309" s="116">
        <v>0</v>
      </c>
      <c r="N309" s="116">
        <v>0</v>
      </c>
      <c r="O309" s="116">
        <v>0</v>
      </c>
      <c r="P309" s="116">
        <f t="shared" si="123"/>
        <v>26980700</v>
      </c>
      <c r="Q309" s="111"/>
    </row>
    <row r="310" spans="1:20" s="45" customFormat="1" ht="30" x14ac:dyDescent="0.25">
      <c r="A310" s="114" t="s">
        <v>236</v>
      </c>
      <c r="B310" s="114" t="s">
        <v>73</v>
      </c>
      <c r="C310" s="114"/>
      <c r="D310" s="121" t="s">
        <v>171</v>
      </c>
      <c r="E310" s="116">
        <f>E311+E312</f>
        <v>6389100</v>
      </c>
      <c r="F310" s="116">
        <f t="shared" ref="F310:P310" si="131">F311+F312</f>
        <v>6389100</v>
      </c>
      <c r="G310" s="116">
        <f t="shared" si="131"/>
        <v>0</v>
      </c>
      <c r="H310" s="116">
        <f t="shared" si="131"/>
        <v>0</v>
      </c>
      <c r="I310" s="116">
        <f t="shared" si="131"/>
        <v>0</v>
      </c>
      <c r="J310" s="116">
        <f t="shared" si="131"/>
        <v>0</v>
      </c>
      <c r="K310" s="116">
        <f t="shared" si="131"/>
        <v>0</v>
      </c>
      <c r="L310" s="116">
        <f t="shared" si="131"/>
        <v>0</v>
      </c>
      <c r="M310" s="116">
        <f t="shared" si="131"/>
        <v>0</v>
      </c>
      <c r="N310" s="116">
        <f t="shared" si="131"/>
        <v>0</v>
      </c>
      <c r="O310" s="116">
        <f t="shared" si="131"/>
        <v>0</v>
      </c>
      <c r="P310" s="116">
        <f t="shared" si="131"/>
        <v>6389100</v>
      </c>
      <c r="Q310" s="111"/>
    </row>
    <row r="311" spans="1:20" s="45" customFormat="1" ht="18" customHeight="1" x14ac:dyDescent="0.25">
      <c r="A311" s="118" t="s">
        <v>286</v>
      </c>
      <c r="B311" s="118" t="s">
        <v>276</v>
      </c>
      <c r="C311" s="118" t="s">
        <v>74</v>
      </c>
      <c r="D311" s="122" t="s">
        <v>280</v>
      </c>
      <c r="E311" s="69">
        <v>5689100</v>
      </c>
      <c r="F311" s="69">
        <f t="shared" si="124"/>
        <v>5689100</v>
      </c>
      <c r="G311" s="69">
        <v>0</v>
      </c>
      <c r="H311" s="69">
        <v>0</v>
      </c>
      <c r="I311" s="69">
        <v>0</v>
      </c>
      <c r="J311" s="120">
        <v>0</v>
      </c>
      <c r="K311" s="69">
        <v>0</v>
      </c>
      <c r="L311" s="69">
        <f>J311-O311</f>
        <v>0</v>
      </c>
      <c r="M311" s="69">
        <v>0</v>
      </c>
      <c r="N311" s="69">
        <v>0</v>
      </c>
      <c r="O311" s="69">
        <v>0</v>
      </c>
      <c r="P311" s="69">
        <f t="shared" si="123"/>
        <v>5689100</v>
      </c>
      <c r="Q311" s="111"/>
    </row>
    <row r="312" spans="1:20" s="45" customFormat="1" ht="30" x14ac:dyDescent="0.25">
      <c r="A312" s="118" t="s">
        <v>474</v>
      </c>
      <c r="B312" s="118" t="s">
        <v>466</v>
      </c>
      <c r="C312" s="118" t="s">
        <v>75</v>
      </c>
      <c r="D312" s="122" t="s">
        <v>467</v>
      </c>
      <c r="E312" s="69">
        <v>700000</v>
      </c>
      <c r="F312" s="69">
        <f t="shared" si="124"/>
        <v>700000</v>
      </c>
      <c r="G312" s="69">
        <v>0</v>
      </c>
      <c r="H312" s="69">
        <v>0</v>
      </c>
      <c r="I312" s="69">
        <v>0</v>
      </c>
      <c r="J312" s="120">
        <v>0</v>
      </c>
      <c r="K312" s="69">
        <v>0</v>
      </c>
      <c r="L312" s="69">
        <v>0</v>
      </c>
      <c r="M312" s="69">
        <v>0</v>
      </c>
      <c r="N312" s="69">
        <v>0</v>
      </c>
      <c r="O312" s="69">
        <v>0</v>
      </c>
      <c r="P312" s="69">
        <f t="shared" si="123"/>
        <v>700000</v>
      </c>
      <c r="Q312" s="111"/>
    </row>
    <row r="313" spans="1:20" s="7" customFormat="1" ht="17.25" customHeight="1" x14ac:dyDescent="0.25">
      <c r="A313" s="114" t="s">
        <v>267</v>
      </c>
      <c r="B313" s="114" t="s">
        <v>170</v>
      </c>
      <c r="C313" s="114" t="s">
        <v>75</v>
      </c>
      <c r="D313" s="121" t="s">
        <v>288</v>
      </c>
      <c r="E313" s="116">
        <v>198963700</v>
      </c>
      <c r="F313" s="116">
        <f t="shared" si="124"/>
        <v>198963700</v>
      </c>
      <c r="G313" s="116">
        <v>0</v>
      </c>
      <c r="H313" s="116">
        <f>18000+12000</f>
        <v>30000</v>
      </c>
      <c r="I313" s="116">
        <v>0</v>
      </c>
      <c r="J313" s="117">
        <v>0</v>
      </c>
      <c r="K313" s="116">
        <v>0</v>
      </c>
      <c r="L313" s="116">
        <f>J313-O313</f>
        <v>0</v>
      </c>
      <c r="M313" s="116">
        <v>0</v>
      </c>
      <c r="N313" s="116">
        <v>0</v>
      </c>
      <c r="O313" s="116">
        <v>0</v>
      </c>
      <c r="P313" s="116">
        <f t="shared" si="123"/>
        <v>198963700</v>
      </c>
      <c r="Q313" s="111"/>
      <c r="T313" s="6"/>
    </row>
    <row r="314" spans="1:20" s="7" customFormat="1" ht="16.5" x14ac:dyDescent="0.25">
      <c r="A314" s="114" t="s">
        <v>475</v>
      </c>
      <c r="B314" s="114" t="s">
        <v>271</v>
      </c>
      <c r="C314" s="114" t="s">
        <v>272</v>
      </c>
      <c r="D314" s="121" t="s">
        <v>273</v>
      </c>
      <c r="E314" s="116">
        <v>116800</v>
      </c>
      <c r="F314" s="116">
        <f t="shared" si="124"/>
        <v>116800</v>
      </c>
      <c r="G314" s="116">
        <v>0</v>
      </c>
      <c r="H314" s="116">
        <v>0</v>
      </c>
      <c r="I314" s="116">
        <v>0</v>
      </c>
      <c r="J314" s="117">
        <v>0</v>
      </c>
      <c r="K314" s="116">
        <v>0</v>
      </c>
      <c r="L314" s="116">
        <v>0</v>
      </c>
      <c r="M314" s="116">
        <v>0</v>
      </c>
      <c r="N314" s="116">
        <v>0</v>
      </c>
      <c r="O314" s="116">
        <v>0</v>
      </c>
      <c r="P314" s="116">
        <f t="shared" si="123"/>
        <v>116800</v>
      </c>
      <c r="Q314" s="111"/>
      <c r="T314" s="6"/>
    </row>
    <row r="315" spans="1:20" s="45" customFormat="1" ht="16.5" x14ac:dyDescent="0.25">
      <c r="A315" s="108" t="s">
        <v>112</v>
      </c>
      <c r="B315" s="108"/>
      <c r="C315" s="108"/>
      <c r="D315" s="109" t="s">
        <v>37</v>
      </c>
      <c r="E315" s="110">
        <f>E318+E321+E322+E317</f>
        <v>189394800</v>
      </c>
      <c r="F315" s="110">
        <f t="shared" ref="F315:P315" si="132">F318+F321+F322+F317</f>
        <v>189394800</v>
      </c>
      <c r="G315" s="110">
        <f t="shared" si="132"/>
        <v>19315300</v>
      </c>
      <c r="H315" s="110">
        <f t="shared" si="132"/>
        <v>841800</v>
      </c>
      <c r="I315" s="110">
        <f t="shared" si="132"/>
        <v>0</v>
      </c>
      <c r="J315" s="110">
        <f t="shared" si="132"/>
        <v>0</v>
      </c>
      <c r="K315" s="110">
        <f t="shared" si="132"/>
        <v>0</v>
      </c>
      <c r="L315" s="110">
        <f t="shared" si="132"/>
        <v>0</v>
      </c>
      <c r="M315" s="110">
        <f t="shared" si="132"/>
        <v>0</v>
      </c>
      <c r="N315" s="110">
        <f t="shared" si="132"/>
        <v>0</v>
      </c>
      <c r="O315" s="110">
        <f t="shared" si="132"/>
        <v>0</v>
      </c>
      <c r="P315" s="110">
        <f t="shared" si="132"/>
        <v>189394800</v>
      </c>
      <c r="Q315" s="111"/>
    </row>
    <row r="316" spans="1:20" s="45" customFormat="1" ht="16.5" x14ac:dyDescent="0.25">
      <c r="A316" s="108" t="s">
        <v>113</v>
      </c>
      <c r="B316" s="108"/>
      <c r="C316" s="108"/>
      <c r="D316" s="112" t="s">
        <v>37</v>
      </c>
      <c r="E316" s="110"/>
      <c r="F316" s="110"/>
      <c r="G316" s="110"/>
      <c r="H316" s="110"/>
      <c r="I316" s="110"/>
      <c r="J316" s="113"/>
      <c r="K316" s="110"/>
      <c r="L316" s="116"/>
      <c r="M316" s="110"/>
      <c r="N316" s="110"/>
      <c r="O316" s="110"/>
      <c r="P316" s="110"/>
      <c r="Q316" s="111"/>
    </row>
    <row r="317" spans="1:20" s="45" customFormat="1" ht="30" x14ac:dyDescent="0.25">
      <c r="A317" s="114" t="s">
        <v>513</v>
      </c>
      <c r="B317" s="114" t="s">
        <v>117</v>
      </c>
      <c r="C317" s="114" t="s">
        <v>9</v>
      </c>
      <c r="D317" s="115" t="s">
        <v>481</v>
      </c>
      <c r="E317" s="116">
        <v>26537300</v>
      </c>
      <c r="F317" s="116">
        <f>E317-I317</f>
        <v>26537300</v>
      </c>
      <c r="G317" s="116">
        <v>19315300</v>
      </c>
      <c r="H317" s="116">
        <v>841800</v>
      </c>
      <c r="I317" s="116">
        <v>0</v>
      </c>
      <c r="J317" s="117">
        <v>0</v>
      </c>
      <c r="K317" s="116">
        <v>0</v>
      </c>
      <c r="L317" s="116">
        <f>J317-O317</f>
        <v>0</v>
      </c>
      <c r="M317" s="116">
        <v>0</v>
      </c>
      <c r="N317" s="116">
        <v>0</v>
      </c>
      <c r="O317" s="116">
        <v>0</v>
      </c>
      <c r="P317" s="116">
        <f t="shared" si="123"/>
        <v>26537300</v>
      </c>
      <c r="Q317" s="111"/>
    </row>
    <row r="318" spans="1:20" s="45" customFormat="1" ht="30" x14ac:dyDescent="0.25">
      <c r="A318" s="114" t="s">
        <v>237</v>
      </c>
      <c r="B318" s="114" t="s">
        <v>73</v>
      </c>
      <c r="C318" s="114"/>
      <c r="D318" s="121" t="s">
        <v>171</v>
      </c>
      <c r="E318" s="116">
        <f>E319+E320</f>
        <v>3000000</v>
      </c>
      <c r="F318" s="116">
        <f t="shared" ref="F318:P318" si="133">F319+F320</f>
        <v>3000000</v>
      </c>
      <c r="G318" s="116">
        <f t="shared" si="133"/>
        <v>0</v>
      </c>
      <c r="H318" s="116">
        <f t="shared" si="133"/>
        <v>0</v>
      </c>
      <c r="I318" s="116">
        <f t="shared" si="133"/>
        <v>0</v>
      </c>
      <c r="J318" s="116">
        <f t="shared" si="133"/>
        <v>0</v>
      </c>
      <c r="K318" s="116">
        <f t="shared" si="133"/>
        <v>0</v>
      </c>
      <c r="L318" s="116">
        <f t="shared" si="133"/>
        <v>0</v>
      </c>
      <c r="M318" s="116">
        <f t="shared" si="133"/>
        <v>0</v>
      </c>
      <c r="N318" s="116">
        <f t="shared" si="133"/>
        <v>0</v>
      </c>
      <c r="O318" s="116">
        <f t="shared" si="133"/>
        <v>0</v>
      </c>
      <c r="P318" s="116">
        <f t="shared" si="133"/>
        <v>3000000</v>
      </c>
      <c r="Q318" s="111"/>
    </row>
    <row r="319" spans="1:20" s="45" customFormat="1" ht="17.25" customHeight="1" x14ac:dyDescent="0.25">
      <c r="A319" s="118" t="s">
        <v>287</v>
      </c>
      <c r="B319" s="118" t="s">
        <v>276</v>
      </c>
      <c r="C319" s="118" t="s">
        <v>74</v>
      </c>
      <c r="D319" s="122" t="s">
        <v>280</v>
      </c>
      <c r="E319" s="69">
        <v>2000000</v>
      </c>
      <c r="F319" s="69">
        <f t="shared" si="124"/>
        <v>2000000</v>
      </c>
      <c r="G319" s="69">
        <v>0</v>
      </c>
      <c r="H319" s="69">
        <v>0</v>
      </c>
      <c r="I319" s="69">
        <v>0</v>
      </c>
      <c r="J319" s="120">
        <v>0</v>
      </c>
      <c r="K319" s="69">
        <v>0</v>
      </c>
      <c r="L319" s="69">
        <f>J319-O319</f>
        <v>0</v>
      </c>
      <c r="M319" s="69">
        <v>0</v>
      </c>
      <c r="N319" s="69">
        <v>0</v>
      </c>
      <c r="O319" s="69">
        <v>0</v>
      </c>
      <c r="P319" s="69">
        <f t="shared" si="123"/>
        <v>2000000</v>
      </c>
      <c r="Q319" s="111"/>
    </row>
    <row r="320" spans="1:20" s="45" customFormat="1" ht="30" x14ac:dyDescent="0.25">
      <c r="A320" s="118" t="s">
        <v>476</v>
      </c>
      <c r="B320" s="118" t="s">
        <v>466</v>
      </c>
      <c r="C320" s="118" t="s">
        <v>75</v>
      </c>
      <c r="D320" s="122" t="s">
        <v>467</v>
      </c>
      <c r="E320" s="69">
        <v>1000000</v>
      </c>
      <c r="F320" s="69">
        <f t="shared" si="124"/>
        <v>1000000</v>
      </c>
      <c r="G320" s="69">
        <v>0</v>
      </c>
      <c r="H320" s="69">
        <v>0</v>
      </c>
      <c r="I320" s="69">
        <v>0</v>
      </c>
      <c r="J320" s="120">
        <v>0</v>
      </c>
      <c r="K320" s="69">
        <v>0</v>
      </c>
      <c r="L320" s="69">
        <v>0</v>
      </c>
      <c r="M320" s="69">
        <v>0</v>
      </c>
      <c r="N320" s="69">
        <v>0</v>
      </c>
      <c r="O320" s="69">
        <v>0</v>
      </c>
      <c r="P320" s="69">
        <f t="shared" si="123"/>
        <v>1000000</v>
      </c>
      <c r="Q320" s="111"/>
    </row>
    <row r="321" spans="1:28" s="7" customFormat="1" ht="16.5" x14ac:dyDescent="0.25">
      <c r="A321" s="114" t="s">
        <v>268</v>
      </c>
      <c r="B321" s="114" t="s">
        <v>170</v>
      </c>
      <c r="C321" s="114" t="s">
        <v>75</v>
      </c>
      <c r="D321" s="121" t="s">
        <v>288</v>
      </c>
      <c r="E321" s="116">
        <v>159767500</v>
      </c>
      <c r="F321" s="69">
        <f t="shared" si="124"/>
        <v>159767500</v>
      </c>
      <c r="G321" s="116">
        <v>0</v>
      </c>
      <c r="H321" s="116">
        <v>0</v>
      </c>
      <c r="I321" s="116">
        <v>0</v>
      </c>
      <c r="J321" s="117">
        <v>0</v>
      </c>
      <c r="K321" s="116">
        <v>0</v>
      </c>
      <c r="L321" s="116">
        <f>J321-O321</f>
        <v>0</v>
      </c>
      <c r="M321" s="116">
        <v>0</v>
      </c>
      <c r="N321" s="116">
        <v>0</v>
      </c>
      <c r="O321" s="116">
        <v>0</v>
      </c>
      <c r="P321" s="116">
        <f t="shared" si="123"/>
        <v>159767500</v>
      </c>
      <c r="Q321" s="111"/>
      <c r="T321" s="6"/>
    </row>
    <row r="322" spans="1:28" s="7" customFormat="1" ht="16.5" x14ac:dyDescent="0.25">
      <c r="A322" s="114" t="s">
        <v>477</v>
      </c>
      <c r="B322" s="114" t="s">
        <v>271</v>
      </c>
      <c r="C322" s="114" t="s">
        <v>272</v>
      </c>
      <c r="D322" s="121" t="s">
        <v>273</v>
      </c>
      <c r="E322" s="116">
        <v>90000</v>
      </c>
      <c r="F322" s="116">
        <f t="shared" si="124"/>
        <v>90000</v>
      </c>
      <c r="G322" s="116">
        <v>0</v>
      </c>
      <c r="H322" s="116">
        <v>0</v>
      </c>
      <c r="I322" s="116">
        <v>0</v>
      </c>
      <c r="J322" s="117">
        <v>0</v>
      </c>
      <c r="K322" s="116">
        <v>0</v>
      </c>
      <c r="L322" s="116">
        <v>0</v>
      </c>
      <c r="M322" s="116">
        <v>0</v>
      </c>
      <c r="N322" s="116">
        <v>0</v>
      </c>
      <c r="O322" s="116">
        <v>0</v>
      </c>
      <c r="P322" s="116">
        <f t="shared" si="123"/>
        <v>90000</v>
      </c>
      <c r="Q322" s="111"/>
      <c r="T322" s="6"/>
    </row>
    <row r="323" spans="1:28" s="45" customFormat="1" ht="16.5" x14ac:dyDescent="0.25">
      <c r="A323" s="108" t="s">
        <v>416</v>
      </c>
      <c r="B323" s="108"/>
      <c r="C323" s="108"/>
      <c r="D323" s="109" t="s">
        <v>547</v>
      </c>
      <c r="E323" s="110">
        <f>E326+E327+E325</f>
        <v>34195500</v>
      </c>
      <c r="F323" s="110">
        <f t="shared" ref="F323:P323" si="134">F326+F327+F325</f>
        <v>34195500</v>
      </c>
      <c r="G323" s="110">
        <f t="shared" si="134"/>
        <v>21459000</v>
      </c>
      <c r="H323" s="110">
        <f t="shared" si="134"/>
        <v>1383100</v>
      </c>
      <c r="I323" s="110">
        <f t="shared" si="134"/>
        <v>0</v>
      </c>
      <c r="J323" s="110">
        <f t="shared" si="134"/>
        <v>0</v>
      </c>
      <c r="K323" s="110">
        <f t="shared" si="134"/>
        <v>0</v>
      </c>
      <c r="L323" s="110">
        <f t="shared" si="134"/>
        <v>0</v>
      </c>
      <c r="M323" s="110">
        <f t="shared" si="134"/>
        <v>0</v>
      </c>
      <c r="N323" s="110">
        <f t="shared" si="134"/>
        <v>0</v>
      </c>
      <c r="O323" s="110">
        <f t="shared" si="134"/>
        <v>0</v>
      </c>
      <c r="P323" s="110">
        <f t="shared" si="134"/>
        <v>34195500</v>
      </c>
      <c r="Q323" s="111"/>
    </row>
    <row r="324" spans="1:28" s="45" customFormat="1" ht="16.5" x14ac:dyDescent="0.25">
      <c r="A324" s="108" t="s">
        <v>417</v>
      </c>
      <c r="B324" s="108"/>
      <c r="C324" s="108"/>
      <c r="D324" s="112" t="s">
        <v>547</v>
      </c>
      <c r="E324" s="110"/>
      <c r="F324" s="110"/>
      <c r="G324" s="110"/>
      <c r="H324" s="110"/>
      <c r="I324" s="110"/>
      <c r="J324" s="113"/>
      <c r="K324" s="110"/>
      <c r="L324" s="116"/>
      <c r="M324" s="110"/>
      <c r="N324" s="110"/>
      <c r="O324" s="110"/>
      <c r="P324" s="110"/>
      <c r="Q324" s="111"/>
    </row>
    <row r="325" spans="1:28" s="45" customFormat="1" ht="30" x14ac:dyDescent="0.25">
      <c r="A325" s="114" t="s">
        <v>499</v>
      </c>
      <c r="B325" s="114" t="s">
        <v>117</v>
      </c>
      <c r="C325" s="114" t="s">
        <v>9</v>
      </c>
      <c r="D325" s="115" t="s">
        <v>481</v>
      </c>
      <c r="E325" s="116">
        <v>28091100</v>
      </c>
      <c r="F325" s="116">
        <f>E325-I325</f>
        <v>28091100</v>
      </c>
      <c r="G325" s="116">
        <v>21459000</v>
      </c>
      <c r="H325" s="116">
        <v>1279600</v>
      </c>
      <c r="I325" s="116">
        <v>0</v>
      </c>
      <c r="J325" s="117">
        <v>0</v>
      </c>
      <c r="K325" s="116">
        <v>0</v>
      </c>
      <c r="L325" s="116">
        <f>J325-O325</f>
        <v>0</v>
      </c>
      <c r="M325" s="116">
        <v>0</v>
      </c>
      <c r="N325" s="116">
        <v>0</v>
      </c>
      <c r="O325" s="116">
        <v>0</v>
      </c>
      <c r="P325" s="116">
        <f t="shared" si="123"/>
        <v>28091100</v>
      </c>
      <c r="Q325" s="111"/>
    </row>
    <row r="326" spans="1:28" s="45" customFormat="1" ht="16.5" x14ac:dyDescent="0.25">
      <c r="A326" s="114" t="s">
        <v>418</v>
      </c>
      <c r="B326" s="114" t="s">
        <v>42</v>
      </c>
      <c r="C326" s="114" t="s">
        <v>80</v>
      </c>
      <c r="D326" s="121" t="s">
        <v>238</v>
      </c>
      <c r="E326" s="116">
        <f>5754800+2300</f>
        <v>5757100</v>
      </c>
      <c r="F326" s="116">
        <f>E326-I326</f>
        <v>5757100</v>
      </c>
      <c r="G326" s="116">
        <v>0</v>
      </c>
      <c r="H326" s="116">
        <v>103500</v>
      </c>
      <c r="I326" s="116">
        <v>0</v>
      </c>
      <c r="J326" s="117">
        <v>0</v>
      </c>
      <c r="K326" s="116">
        <v>0</v>
      </c>
      <c r="L326" s="116">
        <f>J326-O326</f>
        <v>0</v>
      </c>
      <c r="M326" s="116">
        <v>0</v>
      </c>
      <c r="N326" s="116">
        <v>0</v>
      </c>
      <c r="O326" s="116">
        <v>0</v>
      </c>
      <c r="P326" s="116">
        <f t="shared" si="123"/>
        <v>5757100</v>
      </c>
      <c r="Q326" s="111"/>
    </row>
    <row r="327" spans="1:28" s="45" customFormat="1" ht="16.5" x14ac:dyDescent="0.25">
      <c r="A327" s="114" t="s">
        <v>464</v>
      </c>
      <c r="B327" s="114" t="s">
        <v>348</v>
      </c>
      <c r="C327" s="114" t="s">
        <v>350</v>
      </c>
      <c r="D327" s="123" t="s">
        <v>349</v>
      </c>
      <c r="E327" s="116">
        <f>347300</f>
        <v>347300</v>
      </c>
      <c r="F327" s="116">
        <f>E327-I327</f>
        <v>347300</v>
      </c>
      <c r="G327" s="116">
        <v>0</v>
      </c>
      <c r="H327" s="116">
        <v>0</v>
      </c>
      <c r="I327" s="116">
        <v>0</v>
      </c>
      <c r="J327" s="117">
        <v>0</v>
      </c>
      <c r="K327" s="116">
        <v>0</v>
      </c>
      <c r="L327" s="116">
        <f>J327-O327</f>
        <v>0</v>
      </c>
      <c r="M327" s="116">
        <v>0</v>
      </c>
      <c r="N327" s="116">
        <v>0</v>
      </c>
      <c r="O327" s="116">
        <v>0</v>
      </c>
      <c r="P327" s="116">
        <f t="shared" si="123"/>
        <v>347300</v>
      </c>
      <c r="Q327" s="111"/>
    </row>
    <row r="328" spans="1:28" s="45" customFormat="1" ht="21" customHeight="1" x14ac:dyDescent="0.25">
      <c r="A328" s="165"/>
      <c r="B328" s="165"/>
      <c r="C328" s="165"/>
      <c r="D328" s="166" t="s">
        <v>3</v>
      </c>
      <c r="E328" s="167">
        <f t="shared" ref="E328:P328" si="135">E14+E19+E34+E55+E65+E79+E90+E103+E116+E145+E148+E152+E155+E161+E179+E183+E186+E191+E202+E220+E224+E230+E245+E255+E259+E263+E275+E283+E291+E299+E307+E315+E323</f>
        <v>15456243755</v>
      </c>
      <c r="F328" s="167">
        <f t="shared" si="135"/>
        <v>15206243755</v>
      </c>
      <c r="G328" s="167">
        <f t="shared" si="135"/>
        <v>4719762900</v>
      </c>
      <c r="H328" s="167">
        <f t="shared" si="135"/>
        <v>483840900</v>
      </c>
      <c r="I328" s="167">
        <f t="shared" si="135"/>
        <v>0</v>
      </c>
      <c r="J328" s="167">
        <f t="shared" si="135"/>
        <v>2809221200</v>
      </c>
      <c r="K328" s="167">
        <f t="shared" si="135"/>
        <v>2602900100</v>
      </c>
      <c r="L328" s="167">
        <f t="shared" si="135"/>
        <v>198924000</v>
      </c>
      <c r="M328" s="167">
        <f t="shared" si="135"/>
        <v>27879900</v>
      </c>
      <c r="N328" s="167">
        <f t="shared" si="135"/>
        <v>6072600</v>
      </c>
      <c r="O328" s="167">
        <f t="shared" si="135"/>
        <v>2610297200</v>
      </c>
      <c r="P328" s="167">
        <f t="shared" si="135"/>
        <v>18265464955</v>
      </c>
      <c r="Q328" s="111"/>
    </row>
    <row r="329" spans="1:28" s="5" customFormat="1" ht="22.5" customHeight="1" x14ac:dyDescent="0.25">
      <c r="A329" s="33"/>
      <c r="B329" s="33"/>
      <c r="C329" s="33"/>
      <c r="D329" s="34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111"/>
      <c r="R329" s="37"/>
      <c r="S329" s="37"/>
      <c r="T329" s="37"/>
    </row>
    <row r="330" spans="1:28" ht="16.5" x14ac:dyDescent="0.25"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111"/>
    </row>
    <row r="331" spans="1:28" ht="16.5" x14ac:dyDescent="0.25"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111"/>
    </row>
    <row r="332" spans="1:28" s="5" customFormat="1" ht="14.25" customHeight="1" x14ac:dyDescent="0.25">
      <c r="A332" s="33"/>
      <c r="B332" s="33"/>
      <c r="C332" s="33"/>
      <c r="D332" s="34"/>
      <c r="E332" s="35"/>
      <c r="F332" s="35"/>
      <c r="G332" s="35"/>
      <c r="H332" s="35"/>
      <c r="I332" s="35"/>
      <c r="J332" s="35"/>
      <c r="K332" s="35"/>
      <c r="L332" s="35"/>
      <c r="M332" s="36"/>
      <c r="N332" s="35"/>
      <c r="O332" s="35"/>
      <c r="P332" s="35"/>
      <c r="Q332" s="111"/>
      <c r="R332" s="37"/>
      <c r="S332" s="37"/>
      <c r="T332" s="37"/>
    </row>
    <row r="333" spans="1:28" s="2" customFormat="1" ht="20.25" x14ac:dyDescent="0.25">
      <c r="A333" s="14" t="s">
        <v>597</v>
      </c>
      <c r="B333" s="14"/>
      <c r="E333" s="3"/>
      <c r="F333" s="62"/>
      <c r="G333" s="63"/>
      <c r="H333" s="63"/>
      <c r="J333" s="64"/>
      <c r="K333" s="11" t="s">
        <v>598</v>
      </c>
      <c r="L333" s="65"/>
      <c r="P333" s="15"/>
      <c r="Q333" s="111"/>
      <c r="R333" s="18"/>
      <c r="S333" s="16"/>
      <c r="T333" s="16"/>
      <c r="U333" s="16"/>
      <c r="V333" s="16"/>
      <c r="W333" s="16"/>
      <c r="X333" s="17"/>
      <c r="Y333" s="17"/>
      <c r="Z333" s="17"/>
      <c r="AA333" s="17"/>
      <c r="AB333" s="17"/>
    </row>
    <row r="334" spans="1:28" s="14" customFormat="1" ht="27.75" customHeight="1" x14ac:dyDescent="0.25">
      <c r="A334" s="39"/>
      <c r="E334" s="29"/>
      <c r="H334" s="19"/>
      <c r="J334" s="22"/>
      <c r="K334" s="23"/>
      <c r="N334" s="20"/>
      <c r="O334" s="20"/>
      <c r="P334" s="21"/>
      <c r="Q334" s="111"/>
    </row>
    <row r="335" spans="1:28" s="14" customFormat="1" ht="27" customHeight="1" x14ac:dyDescent="0.25">
      <c r="A335" s="24" t="s">
        <v>387</v>
      </c>
      <c r="B335" s="24"/>
      <c r="D335" s="24"/>
      <c r="E335" s="11"/>
      <c r="F335" s="11"/>
      <c r="G335" s="25"/>
      <c r="H335" s="25"/>
      <c r="I335" s="11"/>
      <c r="J335" s="11"/>
      <c r="K335" s="11"/>
      <c r="L335" s="11"/>
      <c r="N335" s="24"/>
      <c r="P335" s="26"/>
      <c r="Q335" s="111"/>
    </row>
    <row r="336" spans="1:28" s="14" customFormat="1" ht="28.5" customHeight="1" x14ac:dyDescent="0.25">
      <c r="A336" s="24" t="s">
        <v>611</v>
      </c>
      <c r="B336" s="24"/>
      <c r="D336" s="24"/>
      <c r="E336" s="11"/>
      <c r="F336" s="11"/>
      <c r="G336" s="25"/>
      <c r="H336" s="25"/>
      <c r="I336" s="11"/>
      <c r="J336" s="11"/>
      <c r="K336" s="11" t="s">
        <v>439</v>
      </c>
      <c r="L336" s="11"/>
      <c r="N336" s="24"/>
      <c r="P336" s="26"/>
      <c r="Q336" s="111"/>
    </row>
    <row r="337" spans="1:23" s="14" customFormat="1" ht="30.75" customHeight="1" x14ac:dyDescent="0.25">
      <c r="A337" s="24"/>
      <c r="B337" s="24"/>
      <c r="D337" s="24"/>
      <c r="E337" s="11"/>
      <c r="F337" s="11"/>
      <c r="G337" s="25"/>
      <c r="H337" s="25"/>
      <c r="I337" s="11"/>
      <c r="J337" s="11"/>
      <c r="K337" s="11"/>
      <c r="L337" s="11"/>
      <c r="N337" s="24"/>
      <c r="Q337" s="111"/>
    </row>
    <row r="338" spans="1:23" s="14" customFormat="1" ht="20.25" x14ac:dyDescent="0.25">
      <c r="A338" s="10" t="s">
        <v>612</v>
      </c>
      <c r="B338" s="10"/>
      <c r="D338" s="10"/>
      <c r="E338" s="11"/>
      <c r="F338" s="11"/>
      <c r="G338" s="25"/>
      <c r="H338" s="25"/>
      <c r="I338" s="11"/>
      <c r="J338" s="11"/>
      <c r="K338" s="24"/>
      <c r="L338" s="11"/>
      <c r="N338" s="24"/>
      <c r="Q338" s="111"/>
    </row>
    <row r="339" spans="1:23" s="24" customFormat="1" ht="23.25" customHeight="1" x14ac:dyDescent="0.25">
      <c r="A339" s="10" t="s">
        <v>613</v>
      </c>
      <c r="B339" s="10"/>
      <c r="D339" s="10"/>
      <c r="E339" s="11"/>
      <c r="F339" s="11"/>
      <c r="G339" s="25"/>
      <c r="H339" s="25"/>
      <c r="I339" s="11"/>
      <c r="J339" s="11"/>
      <c r="K339" s="11" t="s">
        <v>388</v>
      </c>
      <c r="Q339" s="111"/>
    </row>
    <row r="340" spans="1:23" s="42" customFormat="1" ht="30" customHeight="1" x14ac:dyDescent="0.25">
      <c r="A340" s="3"/>
      <c r="B340" s="40"/>
      <c r="C340" s="40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41"/>
      <c r="O340" s="41"/>
      <c r="P340" s="41"/>
      <c r="Q340" s="111"/>
      <c r="R340" s="43"/>
      <c r="S340" s="43"/>
      <c r="T340" s="43"/>
      <c r="U340" s="43"/>
      <c r="V340" s="43"/>
      <c r="W340" s="43"/>
    </row>
    <row r="341" spans="1:23" s="42" customFormat="1" ht="20.25" x14ac:dyDescent="0.25">
      <c r="A341" s="10" t="s">
        <v>614</v>
      </c>
      <c r="B341" s="40"/>
      <c r="C341" s="40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41"/>
      <c r="O341" s="41"/>
      <c r="P341" s="41"/>
      <c r="Q341" s="111"/>
      <c r="R341" s="43"/>
      <c r="S341" s="43"/>
      <c r="T341" s="43"/>
      <c r="U341" s="43"/>
      <c r="V341" s="43"/>
      <c r="W341" s="43"/>
    </row>
    <row r="342" spans="1:23" s="5" customFormat="1" ht="14.25" customHeight="1" x14ac:dyDescent="0.25">
      <c r="A342" s="33"/>
      <c r="B342" s="33"/>
      <c r="C342" s="33"/>
      <c r="D342" s="34"/>
      <c r="E342" s="35"/>
      <c r="F342" s="35"/>
      <c r="G342" s="35"/>
      <c r="H342" s="35"/>
      <c r="I342" s="35"/>
      <c r="J342" s="35"/>
      <c r="K342" s="35"/>
      <c r="L342" s="35"/>
      <c r="M342" s="36"/>
      <c r="N342" s="35"/>
      <c r="O342" s="35"/>
      <c r="P342" s="35"/>
      <c r="Q342" s="111"/>
      <c r="R342" s="37"/>
      <c r="S342" s="37"/>
      <c r="T342" s="37"/>
    </row>
    <row r="343" spans="1:23" s="5" customFormat="1" ht="16.5" customHeight="1" x14ac:dyDescent="0.25">
      <c r="A343" s="33"/>
      <c r="B343" s="33"/>
      <c r="C343" s="33"/>
      <c r="D343" s="34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111"/>
      <c r="R343" s="37"/>
      <c r="S343" s="37"/>
      <c r="T343" s="37"/>
    </row>
  </sheetData>
  <mergeCells count="27">
    <mergeCell ref="G10:H10"/>
    <mergeCell ref="P9:P12"/>
    <mergeCell ref="B9:B12"/>
    <mergeCell ref="F10:F12"/>
    <mergeCell ref="M11:M12"/>
    <mergeCell ref="E9:I9"/>
    <mergeCell ref="I10:I12"/>
    <mergeCell ref="C9:C12"/>
    <mergeCell ref="D9:D12"/>
    <mergeCell ref="E10:E12"/>
    <mergeCell ref="J9:O9"/>
    <mergeCell ref="A7:B7"/>
    <mergeCell ref="A6:B6"/>
    <mergeCell ref="A9:A12"/>
    <mergeCell ref="M1:P1"/>
    <mergeCell ref="M2:P2"/>
    <mergeCell ref="M3:P3"/>
    <mergeCell ref="M4:P4"/>
    <mergeCell ref="G11:G12"/>
    <mergeCell ref="H11:H12"/>
    <mergeCell ref="J10:J12"/>
    <mergeCell ref="K10:K12"/>
    <mergeCell ref="M10:N10"/>
    <mergeCell ref="L10:L12"/>
    <mergeCell ref="N11:N12"/>
    <mergeCell ref="O10:O12"/>
    <mergeCell ref="A5:P5"/>
  </mergeCells>
  <phoneticPr fontId="2" type="noConversion"/>
  <printOptions horizontalCentered="1"/>
  <pageMargins left="0.39370078740157483" right="0.19685039370078741" top="1.1811023622047245" bottom="0.59055118110236227" header="0.51181102362204722" footer="0.31496062992125984"/>
  <pageSetup paperSize="9" scale="40" firstPageNumber="6" fitToHeight="0" orientation="landscape" useFirstPageNumber="1" r:id="rId1"/>
  <headerFooter alignWithMargins="0">
    <oddHeader>&amp;C&amp;P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1DC89FFDAC4684DB262DCE45F8F3961" ma:contentTypeVersion="0" ma:contentTypeDescription="Створення нового документа." ma:contentTypeScope="" ma:versionID="83c020f26922ed63a1879982c2428808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0726173c3e9f53e106ecb31a6e2fb790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8B816113-1C5C-48BB-8073-55F3B3A293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851719-5DF9-400C-9E39-64581E07C0D3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69982E8-C3C4-4744-BE2E-EC6C4AB7E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4EC7708-DB02-406E-9528-289F73A0D2C0}">
  <ds:schemaRefs>
    <ds:schemaRef ds:uri="http://purl.org/dc/dcmitype/"/>
    <ds:schemaRef ds:uri="acedc1b3-a6a6-4744-bb8f-c9b717f8a9c9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Додаток 3</vt:lpstr>
      <vt:lpstr>'Додаток 3'!Заголовки_для_друку</vt:lpstr>
      <vt:lpstr>'Додаток 3'!Область_друку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Качаєнко Олена Андріївна</dc:creator>
  <cp:lastModifiedBy>user</cp:lastModifiedBy>
  <cp:lastPrinted>2024-12-23T12:42:03Z</cp:lastPrinted>
  <dcterms:created xsi:type="dcterms:W3CDTF">2014-01-17T10:52:16Z</dcterms:created>
  <dcterms:modified xsi:type="dcterms:W3CDTF">2024-12-23T12:43:57Z</dcterms:modified>
</cp:coreProperties>
</file>