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7\Після сесії\"/>
    </mc:Choice>
  </mc:AlternateContent>
  <bookViews>
    <workbookView xWindow="0" yWindow="0" windowWidth="28800" windowHeight="13620" tabRatio="738"/>
  </bookViews>
  <sheets>
    <sheet name="Додаток 2" sheetId="12" r:id="rId1"/>
  </sheets>
  <definedNames>
    <definedName name="_xlnm.Print_Titles" localSheetId="0">'Додаток 2'!$12:$12</definedName>
    <definedName name="_xlnm.Print_Area" localSheetId="0">'Додаток 2'!$A$1:$F$43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2" l="1"/>
  <c r="E17" i="12"/>
  <c r="E19" i="12"/>
  <c r="F19" i="12"/>
  <c r="D19" i="12"/>
  <c r="F26" i="12"/>
  <c r="E26" i="12"/>
  <c r="F29" i="12"/>
  <c r="E29" i="12"/>
  <c r="D31" i="12" l="1"/>
  <c r="F25" i="12"/>
  <c r="F24" i="12" s="1"/>
  <c r="F23" i="12" s="1"/>
  <c r="E25" i="12"/>
  <c r="C25" i="12" s="1"/>
  <c r="C24" i="12" s="1"/>
  <c r="C23" i="12" s="1"/>
  <c r="D23" i="12"/>
  <c r="D24" i="12"/>
  <c r="C26" i="12"/>
  <c r="D14" i="12"/>
  <c r="D15" i="12"/>
  <c r="E16" i="12"/>
  <c r="C16" i="12" s="1"/>
  <c r="F16" i="12"/>
  <c r="F15" i="12" s="1"/>
  <c r="D16" i="12"/>
  <c r="C17" i="12"/>
  <c r="E15" i="12" l="1"/>
  <c r="C15" i="12" s="1"/>
  <c r="E24" i="12"/>
  <c r="E23" i="12" s="1"/>
  <c r="D29" i="12"/>
  <c r="D28" i="12" s="1"/>
  <c r="F28" i="12"/>
  <c r="E28" i="12"/>
  <c r="E20" i="12" l="1"/>
  <c r="F20" i="12"/>
  <c r="D20" i="12"/>
  <c r="D18" i="12" s="1"/>
  <c r="C30" i="12"/>
  <c r="C29" i="12"/>
  <c r="F18" i="12" l="1"/>
  <c r="F14" i="12" s="1"/>
  <c r="E18" i="12"/>
  <c r="E14" i="12" s="1"/>
  <c r="C19" i="12"/>
  <c r="C20" i="12"/>
  <c r="D27" i="12" l="1"/>
  <c r="E27" i="12" l="1"/>
  <c r="D32" i="12"/>
  <c r="E31" i="12" l="1"/>
  <c r="E32" i="12" s="1"/>
  <c r="C32" i="12" s="1"/>
  <c r="F27" i="12"/>
  <c r="C31" i="12"/>
  <c r="D21" i="12"/>
  <c r="C27" i="12"/>
  <c r="C28" i="12"/>
  <c r="F31" i="12" l="1"/>
  <c r="F32" i="12" s="1"/>
  <c r="F21" i="12"/>
  <c r="C18" i="12" l="1"/>
  <c r="C14" i="12" l="1"/>
  <c r="E21" i="12"/>
  <c r="C21" i="12" s="1"/>
</calcChain>
</file>

<file path=xl/sharedStrings.xml><?xml version="1.0" encoding="utf-8"?>
<sst xmlns="http://schemas.openxmlformats.org/spreadsheetml/2006/main" count="43" uniqueCount="39">
  <si>
    <t>Код</t>
  </si>
  <si>
    <t>Найменування 
згідно з класифікацією фінансування бюджету</t>
  </si>
  <si>
    <t>Фінансування за активними операціями</t>
  </si>
  <si>
    <t>Загальний фонд</t>
  </si>
  <si>
    <t>Спеціальний фонд</t>
  </si>
  <si>
    <t>Всього</t>
  </si>
  <si>
    <t>Візи:</t>
  </si>
  <si>
    <t>Фінансування бюджету за типом кредитора</t>
  </si>
  <si>
    <t>Разом коштів, отриманих з усіх джерел фінансування бюджету за типом кредитора</t>
  </si>
  <si>
    <t>Фінансування бюджету за типом боргового зобов'язання</t>
  </si>
  <si>
    <t>Разом коштів, отриманих з усіх джерел фінансування бюджету за типом боргового зобов'язання</t>
  </si>
  <si>
    <t>(код бюджету)</t>
  </si>
  <si>
    <t>(грн)</t>
  </si>
  <si>
    <t>Внутрішнє фінансування</t>
  </si>
  <si>
    <t>Фінансування за рахунок зміни залишків коштів бюджетів</t>
  </si>
  <si>
    <t>Зміни обсягів бюджетних коштів</t>
  </si>
  <si>
    <t>Ліліана РИМАР</t>
  </si>
  <si>
    <t>Вікторія ДОВЖИК</t>
  </si>
  <si>
    <t>в т. ч. бюджет розвитку</t>
  </si>
  <si>
    <t xml:space="preserve">                     Додаток 2</t>
  </si>
  <si>
    <t xml:space="preserve">          Затверджено</t>
  </si>
  <si>
    <t>ухвалою міської ради</t>
  </si>
  <si>
    <t>від _________________ № _______</t>
  </si>
  <si>
    <t>Секретар ради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</si>
  <si>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</si>
  <si>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</si>
  <si>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</si>
  <si>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</si>
  <si>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На початок періоду</t>
  </si>
  <si>
    <t>На кінець періоду</t>
  </si>
  <si>
    <t>Зміни до фінансування бюджету Львівської міської територіальної громади на 2026 рік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</si>
  <si>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</si>
  <si>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</si>
  <si>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</si>
  <si>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Фінансування за борговими операціями</t>
  </si>
  <si>
    <t>Запозичення</t>
  </si>
  <si>
    <t>Внутрішні запозичення</t>
  </si>
  <si>
    <t xml:space="preserve">Середньострокові зобов'язання 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</si>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</sst>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_р_._-;\-* #,##0.00_р_._-;_-* &quot;-&quot;??_р_._-;_-@_-"/>
    <numFmt numFmtId="166" formatCode="0.0"/>
  </numFmts>
  <fonts count="29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i/>
      <sz val="13"/>
      <name val="Arial"/>
      <family val="2"/>
      <charset val="204"/>
    </font>
    <font>
      <sz val="16"/>
      <name val="Arial"/>
      <family val="2"/>
      <charset val="204"/>
    </font>
    <font>
      <sz val="14"/>
      <name val="Svoboda"/>
      <family val="2"/>
      <charset val="204"/>
    </font>
    <font>
      <sz val="16"/>
      <name val="Svoboda"/>
      <family val="2"/>
      <charset val="204"/>
    </font>
    <font>
      <i/>
      <sz val="16"/>
      <name val="Svoboda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3" fillId="0" borderId="0" xfId="0" applyFont="1"/>
    <xf numFmtId="0" fontId="15" fillId="0" borderId="0" xfId="0" applyFont="1"/>
    <xf numFmtId="4" fontId="13" fillId="0" borderId="0" xfId="0" applyNumberFormat="1" applyFont="1"/>
    <xf numFmtId="3" fontId="13" fillId="0" borderId="0" xfId="0" applyNumberFormat="1" applyFont="1"/>
    <xf numFmtId="0" fontId="16" fillId="0" borderId="0" xfId="0" applyFont="1"/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9" fillId="0" borderId="6" xfId="0" applyFont="1" applyBorder="1" applyAlignment="1">
      <alignment horizontal="center" vertical="center"/>
    </xf>
    <xf numFmtId="0" fontId="20" fillId="0" borderId="0" xfId="0" applyFont="1"/>
    <xf numFmtId="0" fontId="21" fillId="0" borderId="5" xfId="0" applyFont="1" applyBorder="1" applyAlignment="1">
      <alignment horizontal="center" wrapText="1"/>
    </xf>
    <xf numFmtId="1" fontId="21" fillId="0" borderId="5" xfId="0" applyNumberFormat="1" applyFont="1" applyBorder="1" applyAlignment="1">
      <alignment horizontal="center" vertical="top"/>
    </xf>
    <xf numFmtId="166" fontId="21" fillId="0" borderId="5" xfId="0" applyNumberFormat="1" applyFont="1" applyBorder="1" applyAlignment="1">
      <alignment horizontal="right" vertical="top" indent="1"/>
    </xf>
    <xf numFmtId="166" fontId="21" fillId="0" borderId="5" xfId="0" applyNumberFormat="1" applyFont="1" applyBorder="1" applyAlignment="1">
      <alignment horizontal="right" vertical="top"/>
    </xf>
    <xf numFmtId="166" fontId="21" fillId="0" borderId="5" xfId="0" applyNumberFormat="1" applyFont="1" applyBorder="1" applyAlignment="1">
      <alignment horizontal="right" vertical="top" wrapText="1"/>
    </xf>
    <xf numFmtId="3" fontId="21" fillId="0" borderId="5" xfId="0" applyNumberFormat="1" applyFont="1" applyBorder="1" applyAlignment="1">
      <alignment horizontal="center" vertical="top"/>
    </xf>
    <xf numFmtId="166" fontId="21" fillId="0" borderId="5" xfId="0" applyNumberFormat="1" applyFont="1" applyBorder="1" applyAlignment="1">
      <alignment horizontal="left" vertical="top"/>
    </xf>
    <xf numFmtId="0" fontId="22" fillId="0" borderId="5" xfId="0" applyFont="1" applyBorder="1" applyAlignment="1">
      <alignment horizontal="center" vertical="top" wrapText="1"/>
    </xf>
    <xf numFmtId="166" fontId="22" fillId="0" borderId="5" xfId="0" applyNumberFormat="1" applyFont="1" applyBorder="1" applyAlignment="1">
      <alignment horizontal="left" vertical="top"/>
    </xf>
    <xf numFmtId="3" fontId="22" fillId="0" borderId="5" xfId="0" applyNumberFormat="1" applyFont="1" applyBorder="1" applyAlignment="1">
      <alignment horizontal="center" vertical="top"/>
    </xf>
    <xf numFmtId="1" fontId="21" fillId="0" borderId="5" xfId="0" applyNumberFormat="1" applyFont="1" applyBorder="1" applyAlignment="1">
      <alignment horizontal="center" wrapText="1"/>
    </xf>
    <xf numFmtId="0" fontId="21" fillId="0" borderId="0" xfId="0" applyFont="1"/>
    <xf numFmtId="1" fontId="21" fillId="0" borderId="5" xfId="0" applyNumberFormat="1" applyFont="1" applyBorder="1" applyAlignment="1">
      <alignment horizontal="center" vertical="center"/>
    </xf>
    <xf numFmtId="166" fontId="21" fillId="0" borderId="5" xfId="0" applyNumberFormat="1" applyFont="1" applyBorder="1" applyAlignment="1">
      <alignment horizontal="center" vertical="top"/>
    </xf>
    <xf numFmtId="3" fontId="21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0" xfId="0" applyNumberFormat="1" applyFont="1"/>
    <xf numFmtId="0" fontId="21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vertical="top" wrapText="1"/>
    </xf>
    <xf numFmtId="0" fontId="15" fillId="0" borderId="0" xfId="50" applyFont="1" applyAlignment="1">
      <alignment vertical="top"/>
    </xf>
    <xf numFmtId="1" fontId="15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top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" fontId="15" fillId="0" borderId="0" xfId="0" applyNumberFormat="1" applyFont="1"/>
    <xf numFmtId="0" fontId="23" fillId="0" borderId="0" xfId="0" applyFont="1"/>
    <xf numFmtId="4" fontId="23" fillId="0" borderId="0" xfId="0" applyNumberFormat="1" applyFont="1" applyAlignment="1">
      <alignment horizontal="right" vertical="top"/>
    </xf>
    <xf numFmtId="0" fontId="23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50" applyFont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/>
    <xf numFmtId="1" fontId="25" fillId="0" borderId="0" xfId="0" applyNumberFormat="1" applyFont="1"/>
    <xf numFmtId="1" fontId="24" fillId="0" borderId="0" xfId="0" applyNumberFormat="1" applyFont="1"/>
    <xf numFmtId="1" fontId="26" fillId="0" borderId="0" xfId="0" applyNumberFormat="1" applyFont="1"/>
    <xf numFmtId="0" fontId="25" fillId="0" borderId="0" xfId="0" applyFont="1"/>
    <xf numFmtId="1" fontId="25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0" fontId="24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1" fontId="21" fillId="0" borderId="5" xfId="0" applyNumberFormat="1" applyFont="1" applyBorder="1" applyAlignment="1">
      <alignment horizontal="left" vertical="top"/>
    </xf>
    <xf numFmtId="0" fontId="27" fillId="0" borderId="5" xfId="0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left" vertical="top"/>
    </xf>
    <xf numFmtId="4" fontId="21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1" fontId="15" fillId="0" borderId="5" xfId="0" applyNumberFormat="1" applyFont="1" applyBorder="1" applyAlignment="1">
      <alignment horizontal="left" vertical="top"/>
    </xf>
    <xf numFmtId="4" fontId="20" fillId="0" borderId="5" xfId="0" applyNumberFormat="1" applyFont="1" applyBorder="1" applyAlignment="1">
      <alignment horizontal="center" vertical="top"/>
    </xf>
    <xf numFmtId="3" fontId="20" fillId="0" borderId="5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 wrapText="1"/>
    </xf>
    <xf numFmtId="1" fontId="28" fillId="0" borderId="5" xfId="0" applyNumberFormat="1" applyFont="1" applyBorder="1" applyAlignment="1">
      <alignment horizontal="left" vertical="top"/>
    </xf>
    <xf numFmtId="0" fontId="21" fillId="0" borderId="5" xfId="0" applyFont="1" applyBorder="1" applyAlignment="1">
      <alignment horizontal="center" vertical="top" wrapText="1"/>
    </xf>
    <xf numFmtId="4" fontId="22" fillId="0" borderId="5" xfId="0" applyNumberFormat="1" applyFont="1" applyBorder="1" applyAlignment="1">
      <alignment horizontal="center" vertical="top"/>
    </xf>
    <xf numFmtId="1" fontId="27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vertical="top"/>
    </xf>
    <xf numFmtId="1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" fontId="21" fillId="0" borderId="5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top"/>
    </xf>
    <xf numFmtId="0" fontId="28" fillId="0" borderId="5" xfId="0" applyFont="1" applyBorder="1" applyAlignment="1">
      <alignment vertical="top"/>
    </xf>
    <xf numFmtId="0" fontId="21" fillId="0" borderId="0" xfId="0" applyFont="1" applyAlignment="1">
      <alignment vertical="top"/>
    </xf>
    <xf numFmtId="0" fontId="20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 2" xfId="59"/>
    <cellStyle name="Фінансовий 2" xfId="60"/>
    <cellStyle name="Фінансовий 3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showGridLines="0" tabSelected="1" zoomScale="80" zoomScaleNormal="80" zoomScaleSheetLayoutView="100" workbookViewId="0"/>
  </sheetViews>
  <sheetFormatPr defaultColWidth="9.1640625" defaultRowHeight="12.75" customHeight="1"/>
  <cols>
    <col min="1" max="1" width="17.33203125" style="1" customWidth="1"/>
    <col min="2" max="2" width="145" style="1" customWidth="1"/>
    <col min="3" max="3" width="23.83203125" style="1" customWidth="1"/>
    <col min="4" max="5" width="22.83203125" style="1" customWidth="1"/>
    <col min="6" max="6" width="23.1640625" style="1" customWidth="1"/>
    <col min="7" max="12" width="9.1640625" style="1" customWidth="1"/>
    <col min="13" max="16384" width="9.1640625" style="1"/>
  </cols>
  <sheetData>
    <row r="1" spans="1:6" s="5" customFormat="1" ht="22.15" customHeight="1">
      <c r="D1" s="80" t="s">
        <v>19</v>
      </c>
      <c r="E1" s="80"/>
      <c r="F1" s="80"/>
    </row>
    <row r="2" spans="1:6" s="5" customFormat="1" ht="22.15" customHeight="1">
      <c r="D2" s="80" t="s">
        <v>20</v>
      </c>
      <c r="E2" s="80"/>
      <c r="F2" s="80"/>
    </row>
    <row r="3" spans="1:6" ht="18">
      <c r="A3" s="6"/>
      <c r="D3" s="81" t="s">
        <v>21</v>
      </c>
      <c r="E3" s="81"/>
      <c r="F3" s="81"/>
    </row>
    <row r="4" spans="1:6" ht="20.25" customHeight="1">
      <c r="A4" s="6"/>
      <c r="D4" s="82" t="s">
        <v>22</v>
      </c>
      <c r="E4" s="82"/>
      <c r="F4" s="82"/>
    </row>
    <row r="5" spans="1:6" ht="19.5" customHeight="1"/>
    <row r="6" spans="1:6" ht="20.25">
      <c r="A6" s="84" t="s">
        <v>30</v>
      </c>
      <c r="B6" s="84"/>
      <c r="C6" s="84"/>
      <c r="D6" s="84"/>
      <c r="E6" s="84"/>
      <c r="F6" s="84"/>
    </row>
    <row r="7" spans="1:6" ht="20.25">
      <c r="A7" s="7">
        <v>1356300000</v>
      </c>
      <c r="B7" s="58"/>
      <c r="C7" s="58"/>
      <c r="D7" s="58"/>
      <c r="E7" s="58"/>
      <c r="F7" s="58"/>
    </row>
    <row r="8" spans="1:6" ht="20.25">
      <c r="A8" s="8" t="s">
        <v>11</v>
      </c>
      <c r="B8" s="58"/>
      <c r="C8" s="58"/>
      <c r="D8" s="58"/>
      <c r="E8" s="58"/>
      <c r="F8" s="58"/>
    </row>
    <row r="9" spans="1:6" ht="15">
      <c r="A9" s="83"/>
      <c r="B9" s="83"/>
      <c r="C9" s="83"/>
      <c r="D9" s="83"/>
      <c r="E9" s="83"/>
      <c r="F9" s="9" t="s">
        <v>12</v>
      </c>
    </row>
    <row r="10" spans="1:6" s="10" customFormat="1" ht="18" customHeight="1">
      <c r="A10" s="79" t="s">
        <v>0</v>
      </c>
      <c r="B10" s="79" t="s">
        <v>1</v>
      </c>
      <c r="C10" s="79" t="s">
        <v>5</v>
      </c>
      <c r="D10" s="79" t="s">
        <v>3</v>
      </c>
      <c r="E10" s="79" t="s">
        <v>4</v>
      </c>
      <c r="F10" s="79"/>
    </row>
    <row r="11" spans="1:6" s="10" customFormat="1" ht="38.450000000000003" customHeight="1">
      <c r="A11" s="79"/>
      <c r="B11" s="79"/>
      <c r="C11" s="79"/>
      <c r="D11" s="79"/>
      <c r="E11" s="55" t="s">
        <v>5</v>
      </c>
      <c r="F11" s="55" t="s">
        <v>18</v>
      </c>
    </row>
    <row r="12" spans="1:6" s="10" customFormat="1" ht="16.5">
      <c r="A12" s="55">
        <v>1</v>
      </c>
      <c r="B12" s="55">
        <v>2</v>
      </c>
      <c r="C12" s="55">
        <v>3</v>
      </c>
      <c r="D12" s="55">
        <v>4</v>
      </c>
      <c r="E12" s="55">
        <v>5</v>
      </c>
      <c r="F12" s="55">
        <v>7</v>
      </c>
    </row>
    <row r="13" spans="1:6" s="10" customFormat="1" ht="16.5">
      <c r="A13" s="11"/>
      <c r="B13" s="12" t="s">
        <v>7</v>
      </c>
      <c r="C13" s="13"/>
      <c r="D13" s="14"/>
      <c r="E13" s="15"/>
      <c r="F13" s="14"/>
    </row>
    <row r="14" spans="1:6" s="10" customFormat="1" ht="16.5">
      <c r="A14" s="11">
        <v>200000</v>
      </c>
      <c r="B14" s="59" t="s">
        <v>13</v>
      </c>
      <c r="C14" s="16">
        <f t="shared" ref="C14:C18" si="0">D14+E14</f>
        <v>86575600</v>
      </c>
      <c r="D14" s="16">
        <f>D18+D15</f>
        <v>86575600</v>
      </c>
      <c r="E14" s="16">
        <f t="shared" ref="E14:F14" si="1">E18+E15</f>
        <v>0</v>
      </c>
      <c r="F14" s="16">
        <f t="shared" si="1"/>
        <v>0</v>
      </c>
    </row>
    <row r="15" spans="1:6" s="10" customFormat="1" ht="18">
      <c r="A15" s="60">
        <v>202000</v>
      </c>
      <c r="B15" s="61" t="s">
        <v>31</v>
      </c>
      <c r="C15" s="62">
        <f>D15+E15</f>
        <v>-249238686.30000001</v>
      </c>
      <c r="D15" s="16">
        <f>D16</f>
        <v>0</v>
      </c>
      <c r="E15" s="62">
        <f t="shared" ref="E15:F15" si="2">E16</f>
        <v>-249238686.30000001</v>
      </c>
      <c r="F15" s="62">
        <f t="shared" si="2"/>
        <v>-249238686.30000001</v>
      </c>
    </row>
    <row r="16" spans="1:6" s="10" customFormat="1" ht="18">
      <c r="A16" s="63">
        <v>202200</v>
      </c>
      <c r="B16" s="64" t="s">
        <v>32</v>
      </c>
      <c r="C16" s="65">
        <f>D16+E16</f>
        <v>-249238686.30000001</v>
      </c>
      <c r="D16" s="66">
        <f>D17</f>
        <v>0</v>
      </c>
      <c r="E16" s="65">
        <f t="shared" ref="E16:F16" si="3">E17</f>
        <v>-249238686.30000001</v>
      </c>
      <c r="F16" s="65">
        <f t="shared" si="3"/>
        <v>-249238686.30000001</v>
      </c>
    </row>
    <row r="17" spans="1:7" s="10" customFormat="1" ht="18.75">
      <c r="A17" s="67">
        <v>202210</v>
      </c>
      <c r="B17" s="68" t="s">
        <v>33</v>
      </c>
      <c r="C17" s="65">
        <f>D17+E17</f>
        <v>-249238686.30000001</v>
      </c>
      <c r="D17" s="66">
        <v>0</v>
      </c>
      <c r="E17" s="65">
        <f>-114412242.3-134826444</f>
        <v>-249238686.30000001</v>
      </c>
      <c r="F17" s="65">
        <f>-114412242.3-134826444</f>
        <v>-249238686.30000001</v>
      </c>
    </row>
    <row r="18" spans="1:7" s="10" customFormat="1" ht="16.5">
      <c r="A18" s="69">
        <v>208000</v>
      </c>
      <c r="B18" s="17" t="s">
        <v>14</v>
      </c>
      <c r="C18" s="62">
        <f t="shared" si="0"/>
        <v>335814286.30000001</v>
      </c>
      <c r="D18" s="16">
        <f>D19-D20</f>
        <v>86575600</v>
      </c>
      <c r="E18" s="62">
        <f>E19-E20</f>
        <v>249238686.30000001</v>
      </c>
      <c r="F18" s="62">
        <f>F19-F20</f>
        <v>249238686.30000001</v>
      </c>
    </row>
    <row r="19" spans="1:7" s="10" customFormat="1" ht="16.5">
      <c r="A19" s="18">
        <v>208100</v>
      </c>
      <c r="B19" s="19" t="s">
        <v>28</v>
      </c>
      <c r="C19" s="70">
        <f>D19+E19</f>
        <v>335814286.30000001</v>
      </c>
      <c r="D19" s="20">
        <f>D29</f>
        <v>86575600</v>
      </c>
      <c r="E19" s="70">
        <f t="shared" ref="E19:F19" si="4">E29</f>
        <v>249238686.30000001</v>
      </c>
      <c r="F19" s="70">
        <f t="shared" si="4"/>
        <v>249238686.30000001</v>
      </c>
    </row>
    <row r="20" spans="1:7" s="10" customFormat="1" ht="16.5">
      <c r="A20" s="18">
        <v>208200</v>
      </c>
      <c r="B20" s="19" t="s">
        <v>29</v>
      </c>
      <c r="C20" s="20">
        <f t="shared" ref="C20" si="5">D20+E20</f>
        <v>0</v>
      </c>
      <c r="D20" s="20">
        <f>D30</f>
        <v>0</v>
      </c>
      <c r="E20" s="20">
        <f t="shared" ref="E20:F20" si="6">E30</f>
        <v>0</v>
      </c>
      <c r="F20" s="20">
        <f t="shared" si="6"/>
        <v>0</v>
      </c>
    </row>
    <row r="21" spans="1:7" s="22" customFormat="1" ht="18.75" customHeight="1">
      <c r="A21" s="21"/>
      <c r="B21" s="17" t="s">
        <v>8</v>
      </c>
      <c r="C21" s="16">
        <f>D21+E21</f>
        <v>86575600</v>
      </c>
      <c r="D21" s="16">
        <f>D14</f>
        <v>86575600</v>
      </c>
      <c r="E21" s="16">
        <f>E14</f>
        <v>0</v>
      </c>
      <c r="F21" s="16">
        <f>F14</f>
        <v>0</v>
      </c>
    </row>
    <row r="22" spans="1:7" s="10" customFormat="1" ht="16.5">
      <c r="A22" s="23"/>
      <c r="B22" s="24" t="s">
        <v>9</v>
      </c>
      <c r="C22" s="16"/>
      <c r="D22" s="25"/>
      <c r="E22" s="25"/>
      <c r="F22" s="26"/>
    </row>
    <row r="23" spans="1:7" s="10" customFormat="1" ht="18">
      <c r="A23" s="71">
        <v>400000</v>
      </c>
      <c r="B23" s="72" t="s">
        <v>34</v>
      </c>
      <c r="C23" s="62">
        <f>C24</f>
        <v>-249238686.30000001</v>
      </c>
      <c r="D23" s="16">
        <f t="shared" ref="D23:F23" si="7">D24</f>
        <v>0</v>
      </c>
      <c r="E23" s="62">
        <f t="shared" si="7"/>
        <v>-249238686.30000001</v>
      </c>
      <c r="F23" s="62">
        <f t="shared" si="7"/>
        <v>-249238686.30000001</v>
      </c>
    </row>
    <row r="24" spans="1:7" s="10" customFormat="1" ht="18">
      <c r="A24" s="71">
        <v>401000</v>
      </c>
      <c r="B24" s="72" t="s">
        <v>35</v>
      </c>
      <c r="C24" s="62">
        <f>C25</f>
        <v>-249238686.30000001</v>
      </c>
      <c r="D24" s="16">
        <f t="shared" ref="D24:F24" si="8">D25</f>
        <v>0</v>
      </c>
      <c r="E24" s="62">
        <f t="shared" si="8"/>
        <v>-249238686.30000001</v>
      </c>
      <c r="F24" s="62">
        <f t="shared" si="8"/>
        <v>-249238686.30000001</v>
      </c>
    </row>
    <row r="25" spans="1:7" s="10" customFormat="1" ht="18">
      <c r="A25" s="73">
        <v>401100</v>
      </c>
      <c r="B25" s="74" t="s">
        <v>36</v>
      </c>
      <c r="C25" s="62">
        <f>D25+E25</f>
        <v>-249238686.30000001</v>
      </c>
      <c r="D25" s="25">
        <v>0</v>
      </c>
      <c r="E25" s="75">
        <f>E26</f>
        <v>-249238686.30000001</v>
      </c>
      <c r="F25" s="75">
        <f>F26</f>
        <v>-249238686.30000001</v>
      </c>
    </row>
    <row r="26" spans="1:7" s="10" customFormat="1" ht="18.75">
      <c r="A26" s="76">
        <v>401102</v>
      </c>
      <c r="B26" s="77" t="s">
        <v>37</v>
      </c>
      <c r="C26" s="62">
        <f>D26+E26</f>
        <v>-249238686.30000001</v>
      </c>
      <c r="D26" s="25">
        <v>0</v>
      </c>
      <c r="E26" s="75">
        <f>-114412242.3-134826444</f>
        <v>-249238686.30000001</v>
      </c>
      <c r="F26" s="75">
        <f>-114412242.3-134826444</f>
        <v>-249238686.30000001</v>
      </c>
    </row>
    <row r="27" spans="1:7" s="78" customFormat="1" ht="16.5">
      <c r="A27" s="27">
        <v>600000</v>
      </c>
      <c r="B27" s="17" t="s">
        <v>2</v>
      </c>
      <c r="C27" s="62">
        <f t="shared" ref="C27:C28" si="9">D27+E27</f>
        <v>335814286.30000001</v>
      </c>
      <c r="D27" s="16">
        <f>D28</f>
        <v>86575600</v>
      </c>
      <c r="E27" s="62">
        <f t="shared" ref="E27" si="10">E28</f>
        <v>249238686.30000001</v>
      </c>
      <c r="F27" s="62">
        <f>F28</f>
        <v>249238686.30000001</v>
      </c>
    </row>
    <row r="28" spans="1:7" s="78" customFormat="1" ht="16.5">
      <c r="A28" s="27">
        <v>602000</v>
      </c>
      <c r="B28" s="17" t="s">
        <v>15</v>
      </c>
      <c r="C28" s="62">
        <f t="shared" si="9"/>
        <v>335814286.30000001</v>
      </c>
      <c r="D28" s="16">
        <f>D29-D30</f>
        <v>86575600</v>
      </c>
      <c r="E28" s="62">
        <f>E29-E30</f>
        <v>249238686.30000001</v>
      </c>
      <c r="F28" s="62">
        <f>F29-F30</f>
        <v>249238686.30000001</v>
      </c>
    </row>
    <row r="29" spans="1:7" s="78" customFormat="1" ht="16.5">
      <c r="A29" s="18">
        <v>602100</v>
      </c>
      <c r="B29" s="19" t="s">
        <v>28</v>
      </c>
      <c r="C29" s="70">
        <f>D29+E29</f>
        <v>335814286.30000001</v>
      </c>
      <c r="D29" s="20">
        <f>83925600+2650000</f>
        <v>86575600</v>
      </c>
      <c r="E29" s="70">
        <f>114412242.3+134826444</f>
        <v>249238686.30000001</v>
      </c>
      <c r="F29" s="70">
        <f>114412242.3+134826444</f>
        <v>249238686.30000001</v>
      </c>
    </row>
    <row r="30" spans="1:7" s="78" customFormat="1" ht="16.5">
      <c r="A30" s="18">
        <v>602200</v>
      </c>
      <c r="B30" s="19" t="s">
        <v>29</v>
      </c>
      <c r="C30" s="20">
        <f t="shared" ref="C30" si="11">D30+E30</f>
        <v>0</v>
      </c>
      <c r="D30" s="20">
        <v>0</v>
      </c>
      <c r="E30" s="20">
        <v>0</v>
      </c>
      <c r="F30" s="20">
        <v>0</v>
      </c>
    </row>
    <row r="31" spans="1:7" s="22" customFormat="1" ht="16.5">
      <c r="A31" s="27"/>
      <c r="B31" s="17" t="s">
        <v>10</v>
      </c>
      <c r="C31" s="16">
        <f t="shared" ref="C31:C32" si="12">D31+E31</f>
        <v>86575600</v>
      </c>
      <c r="D31" s="16">
        <f>D27+D23</f>
        <v>86575600</v>
      </c>
      <c r="E31" s="16">
        <f t="shared" ref="E31:F31" si="13">E27+E23</f>
        <v>0</v>
      </c>
      <c r="F31" s="16">
        <f t="shared" si="13"/>
        <v>0</v>
      </c>
      <c r="G31" s="28"/>
    </row>
    <row r="32" spans="1:7" s="22" customFormat="1" ht="21.75" customHeight="1">
      <c r="A32" s="29"/>
      <c r="B32" s="30" t="s">
        <v>5</v>
      </c>
      <c r="C32" s="16">
        <f t="shared" si="12"/>
        <v>86575600</v>
      </c>
      <c r="D32" s="25">
        <f>D31</f>
        <v>86575600</v>
      </c>
      <c r="E32" s="25">
        <f t="shared" ref="E32:F32" si="14">E31</f>
        <v>0</v>
      </c>
      <c r="F32" s="25">
        <f t="shared" si="14"/>
        <v>0</v>
      </c>
    </row>
    <row r="33" spans="1:26" s="2" customFormat="1" ht="15" customHeight="1"/>
    <row r="34" spans="1:26" ht="21.75" customHeight="1"/>
    <row r="35" spans="1:26" s="38" customFormat="1" ht="21" customHeight="1">
      <c r="A35" s="31" t="s">
        <v>23</v>
      </c>
      <c r="B35" s="31"/>
      <c r="C35" s="57"/>
      <c r="D35" s="32" t="s">
        <v>24</v>
      </c>
      <c r="E35" s="33"/>
      <c r="F35" s="34"/>
      <c r="G35" s="2"/>
      <c r="H35" s="35"/>
      <c r="I35" s="2"/>
      <c r="J35" s="36"/>
      <c r="K35" s="2"/>
      <c r="L35" s="37"/>
      <c r="N35" s="2"/>
      <c r="O35" s="2"/>
      <c r="P35" s="39"/>
      <c r="Q35" s="39"/>
      <c r="R35" s="39"/>
      <c r="S35" s="39"/>
      <c r="T35" s="39"/>
      <c r="U35" s="39"/>
      <c r="V35" s="40"/>
      <c r="W35" s="40"/>
      <c r="X35" s="40"/>
      <c r="Y35" s="40"/>
      <c r="Z35" s="40"/>
    </row>
    <row r="36" spans="1:26" s="2" customFormat="1" ht="22.5" customHeight="1">
      <c r="A36" s="41"/>
      <c r="B36" s="42"/>
      <c r="C36" s="42"/>
      <c r="D36" s="43"/>
      <c r="E36" s="38"/>
    </row>
    <row r="37" spans="1:26" s="38" customFormat="1" ht="21" customHeight="1">
      <c r="A37" s="35" t="s">
        <v>6</v>
      </c>
      <c r="B37" s="42"/>
      <c r="C37" s="42"/>
      <c r="D37" s="32"/>
      <c r="F37" s="2"/>
    </row>
    <row r="38" spans="1:26" s="38" customFormat="1" ht="24.75" customHeight="1">
      <c r="A38" s="44" t="s">
        <v>25</v>
      </c>
      <c r="B38" s="42"/>
      <c r="C38" s="42"/>
      <c r="D38" s="32" t="s">
        <v>17</v>
      </c>
      <c r="F38" s="2"/>
    </row>
    <row r="39" spans="1:26" s="38" customFormat="1" ht="15" customHeight="1">
      <c r="A39" s="41"/>
      <c r="B39" s="42"/>
      <c r="C39" s="42"/>
      <c r="D39" s="45"/>
      <c r="F39" s="2"/>
    </row>
    <row r="40" spans="1:26" s="51" customFormat="1" ht="20.25">
      <c r="A40" s="56" t="s">
        <v>26</v>
      </c>
      <c r="B40" s="46"/>
      <c r="C40" s="46"/>
      <c r="D40" s="47"/>
      <c r="E40" s="48"/>
      <c r="F40" s="49"/>
      <c r="G40" s="50"/>
      <c r="H40" s="50"/>
      <c r="I40" s="48"/>
      <c r="J40" s="48"/>
      <c r="L40" s="48"/>
      <c r="P40" s="52"/>
      <c r="Q40" s="53"/>
      <c r="R40" s="53"/>
      <c r="S40" s="53"/>
      <c r="T40" s="53"/>
      <c r="U40" s="53"/>
      <c r="V40" s="53"/>
      <c r="W40" s="53"/>
    </row>
    <row r="41" spans="1:26" s="51" customFormat="1" ht="20.25">
      <c r="A41" s="44" t="s">
        <v>27</v>
      </c>
      <c r="B41" s="54"/>
      <c r="C41" s="54"/>
      <c r="D41" s="32" t="s">
        <v>16</v>
      </c>
      <c r="E41" s="48"/>
      <c r="G41" s="50"/>
      <c r="H41" s="50"/>
      <c r="I41" s="48"/>
      <c r="J41" s="48"/>
      <c r="P41" s="52"/>
      <c r="Q41" s="53"/>
      <c r="R41" s="53"/>
      <c r="S41" s="53"/>
      <c r="T41" s="53"/>
      <c r="U41" s="53"/>
      <c r="V41" s="53"/>
      <c r="W41" s="53"/>
    </row>
    <row r="42" spans="1:26" ht="11.25" customHeight="1">
      <c r="A42" s="2"/>
    </row>
    <row r="43" spans="1:26" ht="18">
      <c r="A43" s="2" t="s">
        <v>38</v>
      </c>
    </row>
    <row r="44" spans="1:26" ht="12.75" customHeight="1">
      <c r="C44" s="3"/>
      <c r="D44" s="4"/>
      <c r="E44" s="3"/>
      <c r="F44" s="3"/>
    </row>
  </sheetData>
  <mergeCells count="11">
    <mergeCell ref="D1:F1"/>
    <mergeCell ref="D3:F3"/>
    <mergeCell ref="D4:F4"/>
    <mergeCell ref="A9:E9"/>
    <mergeCell ref="A6:F6"/>
    <mergeCell ref="D2:F2"/>
    <mergeCell ref="C10:C11"/>
    <mergeCell ref="D10:D11"/>
    <mergeCell ref="E10:F10"/>
    <mergeCell ref="B10:B11"/>
    <mergeCell ref="A10:A11"/>
  </mergeCells>
  <phoneticPr fontId="2" type="noConversion"/>
  <printOptions horizontalCentered="1"/>
  <pageMargins left="0.39370078740157483" right="0.39370078740157483" top="0.78740157480314965" bottom="0.19685039370078741" header="0.51181102362204722" footer="0.51181102362204722"/>
  <pageSetup paperSize="9" scale="60" firstPageNumber="2" fitToHeight="0" orientation="landscape" useFirstPageNumber="1" verticalDpi="300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purl.org/dc/elements/1.1/"/>
    <ds:schemaRef ds:uri="http://schemas.openxmlformats.org/package/2006/metadata/core-properties"/>
    <ds:schemaRef ds:uri="http://purl.org/dc/dcmitype/"/>
    <ds:schemaRef ds:uri="acedc1b3-a6a6-4744-bb8f-c9b717f8a9c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2026-03-03T08:09:07Z</cp:lastPrinted>
  <dcterms:created xsi:type="dcterms:W3CDTF">2014-01-17T10:52:16Z</dcterms:created>
  <dcterms:modified xsi:type="dcterms:W3CDTF">2026-03-03T08:09:51Z</dcterms:modified>
</cp:coreProperties>
</file>