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економ. розвитку\Економіка\Зміни бюджет розвитку - 5556\після сесії\"/>
    </mc:Choice>
  </mc:AlternateContent>
  <bookViews>
    <workbookView xWindow="0" yWindow="0" windowWidth="28800" windowHeight="12000"/>
  </bookViews>
  <sheets>
    <sheet name="додаток1" sheetId="1" r:id="rId1"/>
  </sheets>
  <definedNames>
    <definedName name="_xlnm._FilterDatabase" localSheetId="0" hidden="1">додаток1!$A$12:$J$96</definedName>
    <definedName name="wrn.Інструкція." localSheetId="0" hidden="1">{#N/A,#N/A,FALSE,"Лист4"}</definedName>
    <definedName name="wrn.Інструкція." hidden="1">{#N/A,#N/A,FALSE,"Лист4"}</definedName>
    <definedName name="_xlnm.Print_Titles" localSheetId="0">додаток1!$12:$12</definedName>
    <definedName name="_xlnm.Print_Area" localSheetId="0">додаток1!$A$1:$J$109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5" i="1" l="1"/>
  <c r="I93" i="1" s="1"/>
  <c r="J92" i="1"/>
  <c r="I90" i="1"/>
  <c r="I87" i="1"/>
  <c r="I86" i="1" s="1"/>
  <c r="J85" i="1"/>
  <c r="I83" i="1"/>
  <c r="I78" i="1"/>
  <c r="I77" i="1"/>
  <c r="I75" i="1"/>
  <c r="I72" i="1"/>
  <c r="I68" i="1"/>
  <c r="I67" i="1"/>
  <c r="J67" i="1" s="1"/>
  <c r="I65" i="1"/>
  <c r="J65" i="1" s="1"/>
  <c r="I64" i="1"/>
  <c r="I60" i="1" s="1"/>
  <c r="J63" i="1"/>
  <c r="I62" i="1"/>
  <c r="J59" i="1"/>
  <c r="G58" i="1"/>
  <c r="J58" i="1" s="1"/>
  <c r="J57" i="1"/>
  <c r="J56" i="1"/>
  <c r="J55" i="1"/>
  <c r="J54" i="1"/>
  <c r="I51" i="1"/>
  <c r="I47" i="1"/>
  <c r="J45" i="1"/>
  <c r="I43" i="1"/>
  <c r="I40" i="1"/>
  <c r="J39" i="1"/>
  <c r="I37" i="1"/>
  <c r="J36" i="1"/>
  <c r="J35" i="1"/>
  <c r="J34" i="1"/>
  <c r="J33" i="1"/>
  <c r="J29" i="1"/>
  <c r="I27" i="1"/>
  <c r="J26" i="1"/>
  <c r="J25" i="1"/>
  <c r="J24" i="1"/>
  <c r="J23" i="1"/>
  <c r="J22" i="1"/>
  <c r="J21" i="1"/>
  <c r="I19" i="1"/>
  <c r="J19" i="1" s="1"/>
  <c r="J18" i="1"/>
  <c r="J17" i="1"/>
  <c r="J16" i="1"/>
  <c r="I15" i="1"/>
  <c r="I13" i="1" s="1"/>
  <c r="I96" i="1" l="1"/>
  <c r="J15" i="1"/>
</calcChain>
</file>

<file path=xl/sharedStrings.xml><?xml version="1.0" encoding="utf-8"?>
<sst xmlns="http://schemas.openxmlformats.org/spreadsheetml/2006/main" count="320" uniqueCount="154">
  <si>
    <t>Додаток 1</t>
  </si>
  <si>
    <t>Затверджено</t>
  </si>
  <si>
    <t>ухвалою міської ради</t>
  </si>
  <si>
    <t>від ______________ № _______</t>
  </si>
  <si>
    <t>ОБСЯГИ</t>
  </si>
  <si>
    <t>капітальних вкладень бюджету у розрізі інвестиційних проєктів у 2024 році</t>
  </si>
  <si>
    <t xml:space="preserve">135630000
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</si>
  <si>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</si>
  <si>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</si>
  <si>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</si>
  <si>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</si>
  <si>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</si>
  <si>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проєкту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</si>
  <si>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</si>
  <si>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</si>
  <si>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</si>
  <si>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2024 році, гривень</t>
  </si>
  <si>
    <t>Очікуваний рівень готовності проекту на кінець 2024 року, %</t>
  </si>
  <si>
    <t>0600000</t>
  </si>
  <si>
    <t>Управління освіти</t>
  </si>
  <si>
    <t>0610000</t>
  </si>
  <si>
    <t>0617321</t>
  </si>
  <si>
    <t>7321</t>
  </si>
  <si>
    <t>0443</t>
  </si>
  <si>
    <t>Будівництво освітніх установ та закладів</t>
  </si>
  <si>
    <t>Будівництво Львівською середньою загальноосвітньою школою І-ІІІ ступенів № 7 Львівської міської ради спортзалу на вул. Б. Хмельницького, 132 у м. Львові</t>
  </si>
  <si>
    <t>2017-2024</t>
  </si>
  <si>
    <t>Реконструкція Класичною гімназією при Львівському національному університеті імені Івана Франка спортивного залу на вул. Пороховій, 3 у м. Львові</t>
  </si>
  <si>
    <t>2019-2024</t>
  </si>
  <si>
    <t>Ремонтно-реставраційні роботи санвузлів у Львівській академічній гімназії на вул. С. Бандери, 14 у м. Львові</t>
  </si>
  <si>
    <t>2020-2024</t>
  </si>
  <si>
    <t>Реконструкція з добудовою гімназії "Провесінь" ЛМР на вул. Тракт Глинянський, 151-Б</t>
  </si>
  <si>
    <t>2016-2025</t>
  </si>
  <si>
    <t>Будівництво спортивного залу у СЗШ № 47 на вул. Галицькій, 54 у м. Винники</t>
  </si>
  <si>
    <t>2018-2024</t>
  </si>
  <si>
    <t>Нове будівництво укриття для забезпечення життєдіяльності середньої загальноосвітньої школи № 68 м. Львова за адресою: вул. Дозвільна, 3 </t>
  </si>
  <si>
    <t>2024</t>
  </si>
  <si>
    <t>0617366</t>
  </si>
  <si>
    <t>0490</t>
  </si>
  <si>
    <t>Реалізація проектів в рамках Надзвичайної кредитної програми для відновлення України</t>
  </si>
  <si>
    <t>Реконструкція з розширенням існуючої загальноосвітньої середньої школи № 41 по вул. Макаренка, 19 в смт. Брюховичі (коригування)</t>
  </si>
  <si>
    <t>2014-2025</t>
  </si>
  <si>
    <t>Будівництво середньою загальноосвітньою школою № 95 адміністративно-побутового корпусу ігрових видів спорту на вул. І. Кавалерідзе, 15 та спеціалізованого ігрового майданчика для занять спортивними іграми на пісочному покритті</t>
  </si>
  <si>
    <t>Реконструкція системи опалення ДПЗОВ "Старт" у с. Коростів Сколівського району Львівської області</t>
  </si>
  <si>
    <t>Ремонтно-реставраційні роботи даху в ЛСЗШ східних мов та бойових мистецтв "Будокан" на вул. В. Шухевича, 2-4 у м. Львові</t>
  </si>
  <si>
    <t>Ремонтно-реставраційні роботи харчоблоку ЛСЗШ східних мов та східних бойових мистецтв "Будокан" з поглибленим вивченням іноземних мов на вул. В. Шухевича, 2</t>
  </si>
  <si>
    <t>2021-2024</t>
  </si>
  <si>
    <t>Ремонтно-реставраційні роботи спортзалу ЛСЗШ східних мов та східних бойових мистецтв "Будокан" з поглибленим вивченням іноземних мов на вул. В. Шухевича, 2 (в т. ч. виготовлення ПКД та проведення експертизи проекту)</t>
  </si>
  <si>
    <t>2023-2024</t>
  </si>
  <si>
    <t>0700000</t>
  </si>
  <si>
    <t>Управління охорони здоров'я</t>
  </si>
  <si>
    <t>0710000</t>
  </si>
  <si>
    <t>0717322</t>
  </si>
  <si>
    <t>7322</t>
  </si>
  <si>
    <t>Будівництво медичних установ та закладів</t>
  </si>
  <si>
    <t>Реконструкція з добудовою блоку дистанційно-променевої терапії до будівлі КНП "1 територіальне медичне об'єднання" на вул. І. Миколайчука, 9"</t>
  </si>
  <si>
    <t>2022-2024</t>
  </si>
  <si>
    <t>Реконструкція з добудовою корпусу високоспеціалізованого багатопрофільного напрямку до будівлі головного корпусу лікарні на території КНП "1 територіальне медичне об’єднання м. Львова" на вул. І. Миколайчука, 9 у м. Львові</t>
  </si>
  <si>
    <t xml:space="preserve">Реставрація з пристосуванням лікувального корпусу "Б-3" КНП "1 територіальне медичне об’єднання м. Львова" за адресою: м. Львів вул. Пекарська, 59-А </t>
  </si>
  <si>
    <t>Реконструкція зовнішніх електричних мереж на території КНП "1 територіальне медичне об'єднання м. Львова" на вул. В. Івасюка, 74 в смт. Брюховичі</t>
  </si>
  <si>
    <t>Реконструкція з надбудовою будівлі А-3, КНП "1 територіальне медичне об’єднання м. Львова" на вул. Гетьмана І. Мазепи, 25</t>
  </si>
  <si>
    <t>Реконструкція приміщень для встановлення системи комп'ютерної томографії КНП "5-а міська клінічна лікарня м. Львова" на вул. Є. Коновальця, 26-А. Коригування</t>
  </si>
  <si>
    <t>2023</t>
  </si>
  <si>
    <t xml:space="preserve">Реконструкція зовнішньої електричної мережі із встановленням лічильників обліку у КНП "Львівське територіальне медичне об’єднання "Клінічна лікарня планового лікування, реабілітації та паліативної допомоги" за адресою: м. Львів вул. Замарстинівська, 274 </t>
  </si>
  <si>
    <t xml:space="preserve"> Додаткові роботи "Реконструкція приміщень для встановлення системи комп'ютерної томографії КНП "5-а міська клінічна лікарня м. Львова" на вул. Є. Коновальця, 26-А. Коригування</t>
  </si>
  <si>
    <t>0800000</t>
  </si>
  <si>
    <t>Управління соціального захисту</t>
  </si>
  <si>
    <t>0810000</t>
  </si>
  <si>
    <t>0817323</t>
  </si>
  <si>
    <t>7323</t>
  </si>
  <si>
    <t>Будівництво установ та закладів соціальної сфери</t>
  </si>
  <si>
    <t>Реконструкція приміщень Комунальної реабілітаційної установи змішаного типу "Львівський міський центр реабілітації "Джерело" за адресою: м. Львів, вул. Пасічна, 39. Коригування</t>
  </si>
  <si>
    <t>2017-2025</t>
  </si>
  <si>
    <t>Управління спорту</t>
  </si>
  <si>
    <t>Будівництво споруд, установ та закладів фізичної культури і спорту</t>
  </si>
  <si>
    <t>Будівництво дитячих, дитячо-спортивних та спортивних майданчиків</t>
  </si>
  <si>
    <t>Департамент житлового господарства та інфраструктури</t>
  </si>
  <si>
    <t>Проектування, реставрація та охорона пам'яток архітектури</t>
  </si>
  <si>
    <t>Реставрація житлового фонду</t>
  </si>
  <si>
    <t>Будівництво об'єктів житлово-комунального господарства</t>
  </si>
  <si>
    <t>Нове будівництво комплексу будівлі крематорію зі знесенням існуючих споруд на території Голосківського цвинтаря у м. Львові (початок будівництва, підготовчі роботи)</t>
  </si>
  <si>
    <t>Департамент містобудування</t>
  </si>
  <si>
    <t xml:space="preserve">Реконструкція системи водопостачання та  водовідведення на території інформаційно-освітнього центру РЛП "Знесіння" на вул. О. Довбуша, 24, м. Львів </t>
  </si>
  <si>
    <t>Реконструкція аварійних сходів з вул. Лісної   на території РЛП "Знесіння"</t>
  </si>
  <si>
    <t>Управління охорони історичного середовища</t>
  </si>
  <si>
    <t>1817340</t>
  </si>
  <si>
    <t>Ремонтно-реставраційні роботи фасадів будинку-пам'ятки архітектури національного значення на вул. Вірменській, 21 (вул. Друкарська, 6), охоронний № 1255</t>
  </si>
  <si>
    <t>Реставрація пам'ятки архітектури національного значення дерев'яної церкви Св. Трійці 1756 року (ох. № 1388) в с. Воля Гомулецька Жовківського району Львівської області</t>
  </si>
  <si>
    <t>2020-2025</t>
  </si>
  <si>
    <t>Ремонтно-реставраційні роботи будинку пам'ятки архітектури на просп. Свободи, 24 (охоронний № 986)</t>
  </si>
  <si>
    <t>7340</t>
  </si>
  <si>
    <t>Ремонтно-реставраційні роботи пам’ятки архітектури національного значення - колишнього костелу Магдалини на вул. С. Бандери, 8 (10), охоронний № 345</t>
  </si>
  <si>
    <t>2019-2025</t>
  </si>
  <si>
    <t>Ремонтно-реставраційні роботи огорожі з брамою та офіцинами для сторожі палацу на вул. М. Коперника, 15 пам’ятки архітектури національного значення, охоронний № 1310</t>
  </si>
  <si>
    <t>Реставраційно-ремонтні роботи пам'ятки архітектури ХХ ст. (охоронний № 391) будинку страхового товариства "Дністер" на вул. Руській, 20 (1-а міська поліклініка)</t>
  </si>
  <si>
    <t>2018-2023</t>
  </si>
  <si>
    <t>Реставраційно-ремонтні роботи фасадів пам’ятки архітектури місцевого значення-будинку колишнього страхового товариства “Дністер” на вул. Руській, 20, охоронний № 250</t>
  </si>
  <si>
    <t>2019-2023</t>
  </si>
  <si>
    <t>Департамент міської мобільності та вуличної інфраструктури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</si>
  <si>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</si>
  <si>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</si>
  <si>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Реконструкція вул. І. Миколайчука (від вул. Полтв'яної до перетину вулиці проектованої 1 з вулиці І. Миколайчука-проєктованої 2)</t>
  </si>
  <si>
    <t>2024-2027</t>
  </si>
  <si>
    <t>Будівництво шляхопроводу на перехресті вулиць Т. Шевченка - о. Омеляна Ковча</t>
  </si>
  <si>
    <t>2024 - 2025</t>
  </si>
  <si>
    <t>Реконструкція вул. Залізничної (від вул. Городоцької до будинку № 19)</t>
  </si>
  <si>
    <t>2024-2025</t>
  </si>
  <si>
    <t>Реконструкція вул. Т. Шевченка (від вул. Ярослава Мудрого до вул. Залізничної)</t>
  </si>
  <si>
    <t>2021 - 2024</t>
  </si>
  <si>
    <t>0457</t>
  </si>
  <si>
    <t>Реконструкція вул. Хуторівки</t>
  </si>
  <si>
    <t>Будівництво дороги в промзоні “Сигнівка“ (від вул. Північної до вул. Конюшинної)</t>
  </si>
  <si>
    <t>Реконструкція трамвайної лінії на вул. Академіка А. Сахарова</t>
  </si>
  <si>
    <t>2024-2026</t>
  </si>
  <si>
    <t>Реконструкція трамвайної лінії на вул. Княгині Ольги</t>
  </si>
  <si>
    <t>Реконструкція шляхопроводу через залізничну колію на вул. Кульпарківській</t>
  </si>
  <si>
    <t>Управління земельних ресурсів</t>
  </si>
  <si>
    <t xml:space="preserve">Реалізація інших заходів щодо соціально-економічного розвитку територій                   </t>
  </si>
  <si>
    <t>Викуп для суспільних потреб земельних ділянок (інших об'єктів нерухомого майна), які перебувають у власності фізичних осіб, з метою будівництва вул. Ряшівської (проектованої) з транспортними розв'язками від вул. Кульпарківської до вул. Є. Патона</t>
  </si>
  <si>
    <t>Галицька районна адміністрація</t>
  </si>
  <si>
    <t>7375</t>
  </si>
  <si>
    <t>Реалізація проектів (заходів) з відновлення об'єктів житлового фонду, пошкоджених / знищених внаслідок збройної агресії, за рахунок коштів місцевих бюджетів</t>
  </si>
  <si>
    <t>Реставрація будинку житлового комплексу для викладачів Львівської політехніки - пам'ятки архітектури місцевого значення на вул. Стрийській, 68 у м. Львові</t>
  </si>
  <si>
    <t>Франківська районна адміністрація</t>
  </si>
  <si>
    <t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</t>
  </si>
  <si>
    <t>Реставрація будинку житлового комплексу для викладачів Львівської політехніки - пам'ятки архітектури місцевого значення на вул. Стрийській, 62 у м. Львові, постраждалих внаслідок ракетного удару  зі сторони країни-агресора російської федерації 06.07.2023</t>
  </si>
  <si>
    <t>Реставрація будинку житлового комплексу для викладачів Львівської політехніки- пам'ятки архітектури місцевого значення на вул. Стрийській, 64 у м. Львові, постраждалих внаслідок ракетного удару  зі сторони країни-агресора російської федерації 06.07.2023</t>
  </si>
  <si>
    <t>Реставрація будинку житлового комплексу для викладачів Львівської політехніки - пам'ятки архітектури місцевого значення на вул. Стрийській, 66 у м. Львові, постраждалих внаслідок ракетного удару  зі сторони країни-агресора російської федерації 06.07.2023</t>
  </si>
  <si>
    <t>Департамент міської агломерації</t>
  </si>
  <si>
    <t>Будівництво установ та закладів культури</t>
  </si>
  <si>
    <t xml:space="preserve">Будівництво Народного дому в с. Великі Грибовичі Жовківського району Львівської області (коригування) </t>
  </si>
  <si>
    <t>Проекти за рахунок вільного залишку коштів, що утворився станом на 01.01.2024</t>
  </si>
  <si>
    <t>Будівництво спортзалу для Реабілітаційного центру "Незламні" на території КНП "1 територіальне медичне об’єднання м. Львова" на вул. І. Миколайчука, 9</t>
  </si>
  <si>
    <t>1000000</t>
  </si>
  <si>
    <t xml:space="preserve">Управління культури </t>
  </si>
  <si>
    <t>1010000</t>
  </si>
  <si>
    <t>Нове будівництво Інформаційно-освітнього центру на території Музею народної архітектури та побуту у Львові імені Климентія Шептицького на вул. Чернеча Гора, 1 з влаштуванням споруди подвійного призначення - укриття (Коригування)</t>
  </si>
  <si>
    <t>1200000</t>
  </si>
  <si>
    <t>1210000</t>
  </si>
  <si>
    <t>1217310</t>
  </si>
  <si>
    <t>7310</t>
  </si>
  <si>
    <t>Нерозподілені видатки</t>
  </si>
  <si>
    <t>Разом</t>
  </si>
  <si>
    <t>Секретар ради</t>
  </si>
  <si>
    <t>Маркіян ЛОПАЧАК</t>
  </si>
  <si>
    <t xml:space="preserve">      Візи: </t>
  </si>
  <si>
    <t xml:space="preserve">Перший заступник міського голови – </t>
  </si>
  <si>
    <t>заступник міського голови з економічного розвитку</t>
  </si>
  <si>
    <t>Андрій МОСКАЛЕНКО</t>
  </si>
  <si>
    <t xml:space="preserve"> </t>
  </si>
  <si>
    <t>Директор департаменту економічного розвитку</t>
  </si>
  <si>
    <t>Інна СВИСТУН</t>
  </si>
  <si>
    <t>Будівництво зовнішніх майданчикових під’їзних шляхів на вул. І. Миколайчука у м. Львові до меж земельних ділянок (кадастрові номери 4610137500:08:001:0976, 4610137500:08:001:0921)</t>
  </si>
  <si>
    <t>Член редакційної комісії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</si>
</sst>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₴_-;\-* #,##0.00\ _₴_-;_-* &quot;-&quot;??\ _₴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i/>
      <sz val="14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9" fillId="0" borderId="0"/>
    <xf numFmtId="0" fontId="2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0" fontId="6" fillId="0" borderId="0"/>
  </cellStyleXfs>
  <cellXfs count="134">
    <xf numFmtId="0" fontId="0" fillId="0" borderId="0" xfId="0"/>
    <xf numFmtId="4" fontId="5" fillId="0" borderId="2" xfId="8" applyNumberFormat="1" applyFont="1" applyFill="1" applyBorder="1" applyAlignment="1">
      <alignment horizontal="center" vertical="top" wrapText="1"/>
    </xf>
    <xf numFmtId="49" fontId="8" fillId="0" borderId="2" xfId="15" applyNumberFormat="1" applyFont="1" applyFill="1" applyBorder="1" applyAlignment="1">
      <alignment horizontal="center" vertical="top"/>
    </xf>
    <xf numFmtId="0" fontId="8" fillId="0" borderId="2" xfId="15" applyFont="1" applyFill="1" applyBorder="1" applyAlignment="1">
      <alignment horizontal="center" vertical="top" wrapText="1"/>
    </xf>
    <xf numFmtId="0" fontId="5" fillId="0" borderId="2" xfId="9" applyFont="1" applyFill="1" applyBorder="1" applyAlignment="1">
      <alignment vertical="top" wrapText="1"/>
    </xf>
    <xf numFmtId="0" fontId="5" fillId="0" borderId="2" xfId="9" applyFont="1" applyFill="1" applyBorder="1" applyAlignment="1">
      <alignment horizontal="center" vertical="top" wrapText="1"/>
    </xf>
    <xf numFmtId="43" fontId="5" fillId="0" borderId="2" xfId="9" applyNumberFormat="1" applyFont="1" applyFill="1" applyBorder="1" applyAlignment="1">
      <alignment horizontal="center" vertical="top" wrapText="1"/>
    </xf>
    <xf numFmtId="4" fontId="5" fillId="0" borderId="2" xfId="9" applyNumberFormat="1" applyFont="1" applyFill="1" applyBorder="1" applyAlignment="1">
      <alignment horizontal="center" vertical="top" wrapText="1"/>
    </xf>
    <xf numFmtId="4" fontId="8" fillId="0" borderId="2" xfId="8" applyNumberFormat="1" applyFont="1" applyFill="1" applyBorder="1" applyAlignment="1">
      <alignment horizontal="center" vertical="top" wrapText="1"/>
    </xf>
    <xf numFmtId="3" fontId="5" fillId="0" borderId="2" xfId="1" applyNumberFormat="1" applyFont="1" applyFill="1" applyBorder="1" applyAlignment="1">
      <alignment horizontal="center" vertical="top" wrapText="1"/>
    </xf>
    <xf numFmtId="0" fontId="8" fillId="0" borderId="2" xfId="15" applyFont="1" applyFill="1" applyBorder="1" applyAlignment="1">
      <alignment horizontal="left" vertical="top" wrapText="1"/>
    </xf>
    <xf numFmtId="49" fontId="5" fillId="0" borderId="2" xfId="15" applyNumberFormat="1" applyFont="1" applyFill="1" applyBorder="1" applyAlignment="1">
      <alignment horizontal="center" vertical="top"/>
    </xf>
    <xf numFmtId="0" fontId="5" fillId="0" borderId="2" xfId="15" applyFont="1" applyFill="1" applyBorder="1" applyAlignment="1">
      <alignment vertical="top" wrapText="1"/>
    </xf>
    <xf numFmtId="4" fontId="12" fillId="0" borderId="0" xfId="5" applyNumberFormat="1" applyFont="1" applyFill="1" applyBorder="1" applyAlignment="1"/>
    <xf numFmtId="4" fontId="13" fillId="0" borderId="0" xfId="5" applyNumberFormat="1" applyFont="1" applyFill="1" applyBorder="1" applyAlignment="1"/>
    <xf numFmtId="4" fontId="12" fillId="0" borderId="0" xfId="5" applyNumberFormat="1" applyFont="1" applyFill="1" applyBorder="1" applyAlignment="1">
      <alignment vertical="top"/>
    </xf>
    <xf numFmtId="0" fontId="12" fillId="0" borderId="0" xfId="5" applyFont="1" applyFill="1" applyBorder="1" applyAlignment="1"/>
    <xf numFmtId="0" fontId="13" fillId="0" borderId="0" xfId="0" applyFont="1" applyFill="1"/>
    <xf numFmtId="0" fontId="5" fillId="0" borderId="0" xfId="3" applyFont="1" applyFill="1" applyAlignment="1">
      <alignment wrapText="1"/>
    </xf>
    <xf numFmtId="0" fontId="11" fillId="0" borderId="1" xfId="4" applyFont="1" applyFill="1" applyBorder="1" applyAlignment="1">
      <alignment horizontal="center" vertical="top" wrapText="1"/>
    </xf>
    <xf numFmtId="0" fontId="5" fillId="0" borderId="0" xfId="4" applyFont="1" applyFill="1" applyAlignment="1">
      <alignment vertical="top" wrapText="1"/>
    </xf>
    <xf numFmtId="49" fontId="5" fillId="0" borderId="0" xfId="4" applyNumberFormat="1" applyFont="1" applyFill="1" applyAlignment="1">
      <alignment vertical="top" wrapText="1"/>
    </xf>
    <xf numFmtId="0" fontId="5" fillId="0" borderId="0" xfId="4" applyFont="1" applyFill="1" applyAlignment="1">
      <alignment wrapText="1"/>
    </xf>
    <xf numFmtId="0" fontId="11" fillId="0" borderId="0" xfId="4" applyFont="1" applyFill="1" applyAlignment="1">
      <alignment horizontal="center" vertical="top" wrapText="1"/>
    </xf>
    <xf numFmtId="0" fontId="5" fillId="0" borderId="2" xfId="2" applyFont="1" applyFill="1" applyBorder="1" applyAlignment="1">
      <alignment horizontal="center" vertical="top" wrapText="1"/>
    </xf>
    <xf numFmtId="49" fontId="8" fillId="0" borderId="2" xfId="7" applyNumberFormat="1" applyFont="1" applyFill="1" applyBorder="1" applyAlignment="1">
      <alignment horizontal="center" vertical="top" wrapText="1"/>
    </xf>
    <xf numFmtId="0" fontId="8" fillId="0" borderId="2" xfId="7" applyFont="1" applyFill="1" applyBorder="1" applyAlignment="1">
      <alignment horizontal="center" vertical="top" wrapText="1"/>
    </xf>
    <xf numFmtId="0" fontId="8" fillId="0" borderId="2" xfId="7" applyFont="1" applyFill="1" applyBorder="1" applyAlignment="1">
      <alignment horizontal="left" vertical="top" wrapText="1"/>
    </xf>
    <xf numFmtId="0" fontId="5" fillId="0" borderId="2" xfId="4" applyFont="1" applyFill="1" applyBorder="1" applyAlignment="1">
      <alignment horizontal="justify" vertical="top" wrapText="1"/>
    </xf>
    <xf numFmtId="49" fontId="8" fillId="0" borderId="2" xfId="7" applyNumberFormat="1" applyFont="1" applyFill="1" applyBorder="1" applyAlignment="1">
      <alignment horizontal="center" vertical="top"/>
    </xf>
    <xf numFmtId="49" fontId="5" fillId="0" borderId="2" xfId="9" applyNumberFormat="1" applyFont="1" applyFill="1" applyBorder="1" applyAlignment="1">
      <alignment horizontal="center" vertical="top" wrapText="1"/>
    </xf>
    <xf numFmtId="2" fontId="5" fillId="0" borderId="2" xfId="9" applyNumberFormat="1" applyFont="1" applyFill="1" applyBorder="1" applyAlignment="1">
      <alignment horizontal="left" vertical="top" wrapText="1"/>
    </xf>
    <xf numFmtId="0" fontId="5" fillId="0" borderId="2" xfId="6" applyFont="1" applyFill="1" applyBorder="1" applyAlignment="1">
      <alignment horizontal="left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6" xfId="7" applyFont="1" applyFill="1" applyBorder="1" applyAlignment="1">
      <alignment horizontal="left" vertical="top" wrapText="1"/>
    </xf>
    <xf numFmtId="0" fontId="5" fillId="0" borderId="2" xfId="7" applyFont="1" applyFill="1" applyBorder="1" applyAlignment="1">
      <alignment horizontal="left" vertical="top" wrapText="1"/>
    </xf>
    <xf numFmtId="49" fontId="8" fillId="0" borderId="7" xfId="7" applyNumberFormat="1" applyFont="1" applyFill="1" applyBorder="1" applyAlignment="1">
      <alignment horizontal="center" vertical="top"/>
    </xf>
    <xf numFmtId="0" fontId="8" fillId="0" borderId="7" xfId="7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49" fontId="10" fillId="0" borderId="2" xfId="0" applyNumberFormat="1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 wrapText="1"/>
    </xf>
    <xf numFmtId="0" fontId="5" fillId="0" borderId="2" xfId="9" applyFont="1" applyFill="1" applyBorder="1" applyAlignment="1">
      <alignment horizontal="center" vertical="center" wrapText="1"/>
    </xf>
    <xf numFmtId="43" fontId="5" fillId="0" borderId="2" xfId="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top"/>
    </xf>
    <xf numFmtId="0" fontId="8" fillId="0" borderId="2" xfId="11" applyFont="1" applyFill="1" applyBorder="1" applyAlignment="1">
      <alignment horizontal="left" vertical="center" wrapText="1"/>
    </xf>
    <xf numFmtId="43" fontId="8" fillId="0" borderId="2" xfId="5" applyNumberFormat="1" applyFont="1" applyFill="1" applyBorder="1" applyAlignment="1">
      <alignment vertical="top" wrapText="1"/>
    </xf>
    <xf numFmtId="43" fontId="8" fillId="0" borderId="2" xfId="5" applyNumberFormat="1" applyFont="1" applyFill="1" applyBorder="1" applyAlignment="1">
      <alignment vertical="center" wrapText="1"/>
    </xf>
    <xf numFmtId="4" fontId="5" fillId="0" borderId="2" xfId="5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left" vertical="top" wrapText="1"/>
    </xf>
    <xf numFmtId="0" fontId="5" fillId="0" borderId="2" xfId="12" applyFont="1" applyFill="1" applyBorder="1" applyAlignment="1">
      <alignment horizontal="left" vertical="top" wrapText="1"/>
    </xf>
    <xf numFmtId="0" fontId="5" fillId="0" borderId="2" xfId="13" applyFont="1" applyFill="1" applyBorder="1" applyAlignment="1">
      <alignment horizontal="left" vertical="top" wrapText="1"/>
    </xf>
    <xf numFmtId="0" fontId="5" fillId="0" borderId="2" xfId="9" applyFont="1" applyFill="1" applyBorder="1" applyAlignment="1">
      <alignment horizontal="left" vertical="top" wrapText="1"/>
    </xf>
    <xf numFmtId="4" fontId="5" fillId="0" borderId="2" xfId="5" applyNumberFormat="1" applyFont="1" applyFill="1" applyBorder="1" applyAlignment="1">
      <alignment horizontal="center" vertical="top" wrapText="1"/>
    </xf>
    <xf numFmtId="1" fontId="5" fillId="0" borderId="2" xfId="14" applyNumberFormat="1" applyFont="1" applyFill="1" applyBorder="1" applyAlignment="1">
      <alignment horizontal="center" vertical="top" wrapText="1"/>
    </xf>
    <xf numFmtId="0" fontId="5" fillId="0" borderId="2" xfId="5" applyFont="1" applyFill="1" applyBorder="1" applyAlignment="1">
      <alignment horizontal="center" vertical="top"/>
    </xf>
    <xf numFmtId="1" fontId="5" fillId="0" borderId="2" xfId="5" applyNumberFormat="1" applyFont="1" applyFill="1" applyBorder="1" applyAlignment="1">
      <alignment horizontal="center" vertical="top"/>
    </xf>
    <xf numFmtId="4" fontId="8" fillId="0" borderId="2" xfId="5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vertical="top" wrapText="1"/>
    </xf>
    <xf numFmtId="0" fontId="5" fillId="0" borderId="0" xfId="2" applyFont="1" applyFill="1" applyAlignment="1">
      <alignment vertical="top" wrapText="1"/>
    </xf>
    <xf numFmtId="49" fontId="5" fillId="0" borderId="0" xfId="2" applyNumberFormat="1" applyFont="1" applyFill="1" applyAlignment="1">
      <alignment vertical="top" wrapText="1"/>
    </xf>
    <xf numFmtId="0" fontId="5" fillId="0" borderId="0" xfId="2" applyFont="1" applyFill="1" applyAlignment="1">
      <alignment wrapText="1"/>
    </xf>
    <xf numFmtId="0" fontId="5" fillId="0" borderId="0" xfId="4" applyFont="1" applyFill="1" applyAlignment="1">
      <alignment horizontal="right" wrapText="1"/>
    </xf>
    <xf numFmtId="0" fontId="5" fillId="0" borderId="0" xfId="4" applyFont="1" applyFill="1"/>
    <xf numFmtId="0" fontId="5" fillId="0" borderId="0" xfId="1" applyFont="1" applyFill="1"/>
    <xf numFmtId="0" fontId="5" fillId="0" borderId="0" xfId="1" applyFont="1" applyFill="1" applyAlignment="1">
      <alignment horizontal="center" vertical="center" wrapText="1"/>
    </xf>
    <xf numFmtId="3" fontId="5" fillId="0" borderId="0" xfId="1" applyNumberFormat="1" applyFont="1" applyFill="1" applyAlignment="1">
      <alignment horizontal="center" vertical="center" wrapText="1"/>
    </xf>
    <xf numFmtId="49" fontId="5" fillId="0" borderId="2" xfId="2" applyNumberFormat="1" applyFont="1" applyFill="1" applyBorder="1" applyAlignment="1">
      <alignment horizontal="center" vertical="top" wrapText="1"/>
    </xf>
    <xf numFmtId="3" fontId="5" fillId="0" borderId="2" xfId="2" applyNumberFormat="1" applyFont="1" applyFill="1" applyBorder="1" applyAlignment="1">
      <alignment horizontal="center" vertical="top" wrapText="1"/>
    </xf>
    <xf numFmtId="0" fontId="5" fillId="0" borderId="2" xfId="2" applyFont="1" applyFill="1" applyBorder="1" applyAlignment="1">
      <alignment horizontal="center" vertical="center" wrapText="1"/>
    </xf>
    <xf numFmtId="3" fontId="5" fillId="0" borderId="2" xfId="2" applyNumberFormat="1" applyFont="1" applyFill="1" applyBorder="1" applyAlignment="1">
      <alignment horizontal="center" vertical="center" wrapText="1"/>
    </xf>
    <xf numFmtId="1" fontId="8" fillId="0" borderId="2" xfId="4" applyNumberFormat="1" applyFont="1" applyFill="1" applyBorder="1" applyAlignment="1">
      <alignment horizontal="center" vertical="top" wrapText="1"/>
    </xf>
    <xf numFmtId="3" fontId="8" fillId="0" borderId="2" xfId="4" applyNumberFormat="1" applyFont="1" applyFill="1" applyBorder="1" applyAlignment="1">
      <alignment horizontal="center" vertical="top" wrapText="1"/>
    </xf>
    <xf numFmtId="4" fontId="8" fillId="0" borderId="3" xfId="8" applyNumberFormat="1" applyFont="1" applyFill="1" applyBorder="1" applyAlignment="1">
      <alignment horizontal="center" vertical="top" wrapText="1"/>
    </xf>
    <xf numFmtId="49" fontId="5" fillId="0" borderId="3" xfId="8" applyNumberFormat="1" applyFont="1" applyFill="1" applyBorder="1" applyAlignment="1">
      <alignment horizontal="center" vertical="top" wrapText="1"/>
    </xf>
    <xf numFmtId="49" fontId="5" fillId="0" borderId="3" xfId="8" applyNumberFormat="1" applyFont="1" applyFill="1" applyBorder="1" applyAlignment="1">
      <alignment horizontal="left" vertical="top" wrapText="1"/>
    </xf>
    <xf numFmtId="49" fontId="5" fillId="0" borderId="3" xfId="8" applyNumberFormat="1" applyFont="1" applyFill="1" applyBorder="1" applyAlignment="1">
      <alignment vertical="top" wrapText="1"/>
    </xf>
    <xf numFmtId="4" fontId="5" fillId="0" borderId="3" xfId="8" applyNumberFormat="1" applyFont="1" applyFill="1" applyBorder="1" applyAlignment="1">
      <alignment horizontal="center" vertical="top" wrapText="1"/>
    </xf>
    <xf numFmtId="4" fontId="5" fillId="0" borderId="4" xfId="8" applyNumberFormat="1" applyFont="1" applyFill="1" applyBorder="1" applyAlignment="1">
      <alignment horizontal="center" vertical="top" wrapText="1"/>
    </xf>
    <xf numFmtId="3" fontId="5" fillId="0" borderId="2" xfId="4" applyNumberFormat="1" applyFont="1" applyFill="1" applyBorder="1" applyAlignment="1">
      <alignment horizontal="center" vertical="top" wrapText="1"/>
    </xf>
    <xf numFmtId="3" fontId="5" fillId="0" borderId="0" xfId="1" applyNumberFormat="1" applyFont="1" applyFill="1" applyAlignment="1">
      <alignment horizontal="center" vertical="top"/>
    </xf>
    <xf numFmtId="49" fontId="5" fillId="0" borderId="4" xfId="8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wrapText="1"/>
    </xf>
    <xf numFmtId="43" fontId="8" fillId="0" borderId="2" xfId="1" applyNumberFormat="1" applyFont="1" applyFill="1" applyBorder="1" applyAlignment="1">
      <alignment wrapText="1"/>
    </xf>
    <xf numFmtId="3" fontId="5" fillId="0" borderId="2" xfId="1" applyNumberFormat="1" applyFont="1" applyFill="1" applyBorder="1" applyAlignment="1">
      <alignment wrapText="1"/>
    </xf>
    <xf numFmtId="4" fontId="5" fillId="0" borderId="5" xfId="8" applyNumberFormat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wrapText="1"/>
    </xf>
    <xf numFmtId="4" fontId="8" fillId="0" borderId="7" xfId="1" applyNumberFormat="1" applyFont="1" applyFill="1" applyBorder="1" applyAlignment="1">
      <alignment horizontal="center" vertical="top" wrapText="1"/>
    </xf>
    <xf numFmtId="3" fontId="5" fillId="0" borderId="7" xfId="1" applyNumberFormat="1" applyFont="1" applyFill="1" applyBorder="1" applyAlignment="1">
      <alignment wrapText="1"/>
    </xf>
    <xf numFmtId="49" fontId="5" fillId="0" borderId="2" xfId="9" applyNumberFormat="1" applyFont="1" applyFill="1" applyBorder="1" applyAlignment="1">
      <alignment horizontal="left" vertical="top" wrapText="1"/>
    </xf>
    <xf numFmtId="4" fontId="5" fillId="0" borderId="8" xfId="8" applyNumberFormat="1" applyFont="1" applyFill="1" applyBorder="1" applyAlignment="1">
      <alignment horizontal="center" vertical="top" wrapText="1"/>
    </xf>
    <xf numFmtId="3" fontId="5" fillId="0" borderId="2" xfId="8" applyNumberFormat="1" applyFont="1" applyFill="1" applyBorder="1" applyAlignment="1">
      <alignment horizontal="center" vertical="top" wrapText="1"/>
    </xf>
    <xf numFmtId="4" fontId="8" fillId="0" borderId="8" xfId="8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left" vertical="top" wrapText="1"/>
    </xf>
    <xf numFmtId="0" fontId="5" fillId="0" borderId="2" xfId="1" applyFont="1" applyFill="1" applyBorder="1" applyAlignment="1">
      <alignment horizontal="center" vertical="top" wrapText="1"/>
    </xf>
    <xf numFmtId="4" fontId="8" fillId="0" borderId="2" xfId="1" applyNumberFormat="1" applyFont="1" applyFill="1" applyBorder="1" applyAlignment="1">
      <alignment horizontal="center" wrapText="1"/>
    </xf>
    <xf numFmtId="4" fontId="8" fillId="0" borderId="2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vertical="top" wrapText="1"/>
    </xf>
    <xf numFmtId="0" fontId="5" fillId="0" borderId="2" xfId="8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vertical="top"/>
    </xf>
    <xf numFmtId="4" fontId="5" fillId="0" borderId="2" xfId="1" applyNumberFormat="1" applyFont="1" applyFill="1" applyBorder="1" applyAlignment="1">
      <alignment horizontal="center" vertical="top" wrapText="1"/>
    </xf>
    <xf numFmtId="49" fontId="5" fillId="0" borderId="2" xfId="1" applyNumberFormat="1" applyFont="1" applyFill="1" applyBorder="1" applyAlignment="1">
      <alignment vertical="top" wrapText="1"/>
    </xf>
    <xf numFmtId="0" fontId="8" fillId="0" borderId="2" xfId="1" applyFont="1" applyFill="1" applyBorder="1" applyAlignment="1">
      <alignment horizontal="left" wrapText="1"/>
    </xf>
    <xf numFmtId="0" fontId="5" fillId="0" borderId="0" xfId="1" applyFont="1" applyFill="1" applyAlignment="1">
      <alignment wrapText="1"/>
    </xf>
    <xf numFmtId="4" fontId="5" fillId="0" borderId="0" xfId="1" applyNumberFormat="1" applyFont="1" applyFill="1" applyAlignment="1">
      <alignment wrapText="1"/>
    </xf>
    <xf numFmtId="3" fontId="5" fillId="0" borderId="0" xfId="1" applyNumberFormat="1" applyFont="1" applyFill="1" applyAlignment="1">
      <alignment wrapText="1"/>
    </xf>
    <xf numFmtId="49" fontId="5" fillId="0" borderId="0" xfId="1" applyNumberFormat="1" applyFont="1" applyFill="1" applyAlignment="1">
      <alignment vertical="top" wrapText="1"/>
    </xf>
    <xf numFmtId="0" fontId="14" fillId="0" borderId="0" xfId="5" applyFont="1" applyFill="1" applyAlignment="1">
      <alignment horizontal="centerContinuous" wrapText="1"/>
    </xf>
    <xf numFmtId="0" fontId="14" fillId="0" borderId="0" xfId="1" applyFont="1" applyFill="1" applyAlignment="1">
      <alignment vertical="top" wrapText="1"/>
    </xf>
    <xf numFmtId="0" fontId="14" fillId="0" borderId="0" xfId="2" applyFont="1" applyFill="1" applyAlignment="1">
      <alignment vertical="top" wrapText="1"/>
    </xf>
    <xf numFmtId="49" fontId="14" fillId="0" borderId="0" xfId="2" applyNumberFormat="1" applyFont="1" applyFill="1" applyAlignment="1">
      <alignment vertical="top" wrapText="1"/>
    </xf>
    <xf numFmtId="0" fontId="14" fillId="0" borderId="0" xfId="2" applyFont="1" applyFill="1" applyAlignment="1">
      <alignment wrapText="1"/>
    </xf>
    <xf numFmtId="0" fontId="14" fillId="0" borderId="0" xfId="3" applyFont="1" applyFill="1" applyAlignment="1">
      <alignment wrapText="1"/>
    </xf>
    <xf numFmtId="0" fontId="14" fillId="0" borderId="0" xfId="4" applyFont="1" applyFill="1" applyAlignment="1">
      <alignment wrapText="1"/>
    </xf>
    <xf numFmtId="4" fontId="15" fillId="0" borderId="0" xfId="6" applyNumberFormat="1" applyFont="1" applyFill="1" applyBorder="1" applyAlignment="1">
      <alignment horizontal="center" vertical="top" wrapText="1"/>
    </xf>
    <xf numFmtId="0" fontId="15" fillId="0" borderId="0" xfId="6" applyFont="1" applyFill="1" applyBorder="1" applyAlignment="1">
      <alignment horizontal="center" vertical="top" wrapText="1"/>
    </xf>
    <xf numFmtId="0" fontId="12" fillId="0" borderId="0" xfId="5" applyFont="1" applyFill="1" applyAlignment="1">
      <alignment horizontal="centerContinuous" wrapText="1"/>
    </xf>
    <xf numFmtId="49" fontId="12" fillId="0" borderId="0" xfId="8" applyNumberFormat="1" applyFont="1" applyFill="1" applyBorder="1" applyAlignment="1">
      <alignment horizontal="centerContinuous" vertical="top" wrapText="1"/>
    </xf>
    <xf numFmtId="0" fontId="7" fillId="0" borderId="0" xfId="5" applyFont="1" applyFill="1" applyAlignment="1">
      <alignment horizontal="centerContinuous" wrapText="1"/>
    </xf>
    <xf numFmtId="4" fontId="12" fillId="0" borderId="0" xfId="5" applyNumberFormat="1" applyFont="1" applyFill="1" applyBorder="1" applyAlignment="1">
      <alignment horizontal="left"/>
    </xf>
    <xf numFmtId="0" fontId="12" fillId="0" borderId="0" xfId="5" applyFont="1" applyFill="1" applyAlignment="1">
      <alignment horizontal="center" wrapText="1"/>
    </xf>
    <xf numFmtId="0" fontId="15" fillId="0" borderId="0" xfId="6" applyFont="1" applyFill="1" applyBorder="1" applyAlignment="1">
      <alignment horizontal="center" wrapText="1"/>
    </xf>
    <xf numFmtId="4" fontId="15" fillId="0" borderId="0" xfId="6" applyNumberFormat="1" applyFont="1" applyFill="1" applyBorder="1" applyAlignment="1">
      <alignment horizontal="center" vertical="top" wrapText="1"/>
    </xf>
    <xf numFmtId="0" fontId="15" fillId="0" borderId="0" xfId="6" applyFont="1" applyFill="1" applyBorder="1" applyAlignment="1">
      <alignment horizontal="center" vertical="top" wrapText="1"/>
    </xf>
    <xf numFmtId="4" fontId="12" fillId="0" borderId="0" xfId="5" applyNumberFormat="1" applyFont="1" applyFill="1" applyBorder="1" applyAlignment="1">
      <alignment horizontal="left" vertical="top"/>
    </xf>
  </cellXfs>
  <cellStyles count="16">
    <cellStyle name="Відсотковий 2" xfId="14"/>
    <cellStyle name="Звичайний" xfId="0" builtinId="0"/>
    <cellStyle name="Звичайний 2" xfId="10"/>
    <cellStyle name="Звичайний 2 3" xfId="15"/>
    <cellStyle name="Звичайний 21 2" xfId="5"/>
    <cellStyle name="Звичайний 28" xfId="7"/>
    <cellStyle name="Звичайний 4" xfId="8"/>
    <cellStyle name="Звичайний 6 2" xfId="9"/>
    <cellStyle name="Обычный 11 3 2 4 2 2 2 3 2 3" xfId="2"/>
    <cellStyle name="Обычный 15" xfId="4"/>
    <cellStyle name="Обычный 15 2 2 2" xfId="6"/>
    <cellStyle name="Обычный 17 5 6 2 2 2 2 4 2" xfId="1"/>
    <cellStyle name="Обычный 2 4" xfId="3"/>
    <cellStyle name="Обычный 2 5" xfId="13"/>
    <cellStyle name="Обычный 2 6" xfId="12"/>
    <cellStyle name="Обычный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15875</xdr:colOff>
      <xdr:row>42</xdr:row>
      <xdr:rowOff>0</xdr:rowOff>
    </xdr:from>
    <xdr:to>
      <xdr:col>4</xdr:col>
      <xdr:colOff>15875</xdr:colOff>
      <xdr:row>42</xdr:row>
      <xdr:rowOff>88034</xdr:rowOff>
    </xdr:to>
    <xdr:pic>
      <xdr:nvPicPr>
        <xdr:cNvPr id="2" name="Picture 20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42</xdr:row>
      <xdr:rowOff>0</xdr:rowOff>
    </xdr:from>
    <xdr:to>
      <xdr:col>4</xdr:col>
      <xdr:colOff>15875</xdr:colOff>
      <xdr:row>42</xdr:row>
      <xdr:rowOff>88034</xdr:rowOff>
    </xdr:to>
    <xdr:pic>
      <xdr:nvPicPr>
        <xdr:cNvPr id="3" name="Picture 20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42</xdr:row>
      <xdr:rowOff>0</xdr:rowOff>
    </xdr:from>
    <xdr:to>
      <xdr:col>4</xdr:col>
      <xdr:colOff>3063875</xdr:colOff>
      <xdr:row>42</xdr:row>
      <xdr:rowOff>82873</xdr:rowOff>
    </xdr:to>
    <xdr:pic>
      <xdr:nvPicPr>
        <xdr:cNvPr id="4" name="Picture 2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9525</xdr:colOff>
      <xdr:row>42</xdr:row>
      <xdr:rowOff>88034</xdr:rowOff>
    </xdr:to>
    <xdr:pic>
      <xdr:nvPicPr>
        <xdr:cNvPr id="5" name="Picture 20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</xdr:colOff>
      <xdr:row>42</xdr:row>
      <xdr:rowOff>0</xdr:rowOff>
    </xdr:from>
    <xdr:to>
      <xdr:col>0</xdr:col>
      <xdr:colOff>25400</xdr:colOff>
      <xdr:row>42</xdr:row>
      <xdr:rowOff>88034</xdr:rowOff>
    </xdr:to>
    <xdr:pic>
      <xdr:nvPicPr>
        <xdr:cNvPr id="6" name="Picture 20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3063875</xdr:colOff>
      <xdr:row>42</xdr:row>
      <xdr:rowOff>0</xdr:rowOff>
    </xdr:from>
    <xdr:to>
      <xdr:col>1</xdr:col>
      <xdr:colOff>6350</xdr:colOff>
      <xdr:row>42</xdr:row>
      <xdr:rowOff>79375</xdr:rowOff>
    </xdr:to>
    <xdr:pic>
      <xdr:nvPicPr>
        <xdr:cNvPr id="7" name="Picture 20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9525</xdr:colOff>
      <xdr:row>42</xdr:row>
      <xdr:rowOff>88034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</xdr:colOff>
      <xdr:row>42</xdr:row>
      <xdr:rowOff>0</xdr:rowOff>
    </xdr:from>
    <xdr:to>
      <xdr:col>0</xdr:col>
      <xdr:colOff>25400</xdr:colOff>
      <xdr:row>42</xdr:row>
      <xdr:rowOff>88034</xdr:rowOff>
    </xdr:to>
    <xdr:pic>
      <xdr:nvPicPr>
        <xdr:cNvPr id="9" name="Picture 20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3063875</xdr:colOff>
      <xdr:row>42</xdr:row>
      <xdr:rowOff>0</xdr:rowOff>
    </xdr:from>
    <xdr:to>
      <xdr:col>1</xdr:col>
      <xdr:colOff>6350</xdr:colOff>
      <xdr:row>42</xdr:row>
      <xdr:rowOff>79375</xdr:rowOff>
    </xdr:to>
    <xdr:pic>
      <xdr:nvPicPr>
        <xdr:cNvPr id="10" name="Picture 20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9525</xdr:colOff>
      <xdr:row>42</xdr:row>
      <xdr:rowOff>88034</xdr:rowOff>
    </xdr:to>
    <xdr:pic>
      <xdr:nvPicPr>
        <xdr:cNvPr id="11" name="Picture 2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</xdr:colOff>
      <xdr:row>42</xdr:row>
      <xdr:rowOff>0</xdr:rowOff>
    </xdr:from>
    <xdr:to>
      <xdr:col>0</xdr:col>
      <xdr:colOff>25400</xdr:colOff>
      <xdr:row>42</xdr:row>
      <xdr:rowOff>88034</xdr:rowOff>
    </xdr:to>
    <xdr:pic>
      <xdr:nvPicPr>
        <xdr:cNvPr id="12" name="Picture 20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3063875</xdr:colOff>
      <xdr:row>42</xdr:row>
      <xdr:rowOff>0</xdr:rowOff>
    </xdr:from>
    <xdr:to>
      <xdr:col>1</xdr:col>
      <xdr:colOff>6350</xdr:colOff>
      <xdr:row>42</xdr:row>
      <xdr:rowOff>79375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9525</xdr:colOff>
      <xdr:row>42</xdr:row>
      <xdr:rowOff>88034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</xdr:colOff>
      <xdr:row>42</xdr:row>
      <xdr:rowOff>0</xdr:rowOff>
    </xdr:from>
    <xdr:to>
      <xdr:col>0</xdr:col>
      <xdr:colOff>25400</xdr:colOff>
      <xdr:row>42</xdr:row>
      <xdr:rowOff>88034</xdr:rowOff>
    </xdr:to>
    <xdr:pic>
      <xdr:nvPicPr>
        <xdr:cNvPr id="15" name="Picture 20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3063875</xdr:colOff>
      <xdr:row>42</xdr:row>
      <xdr:rowOff>0</xdr:rowOff>
    </xdr:from>
    <xdr:to>
      <xdr:col>1</xdr:col>
      <xdr:colOff>6350</xdr:colOff>
      <xdr:row>42</xdr:row>
      <xdr:rowOff>79375</xdr:rowOff>
    </xdr:to>
    <xdr:pic>
      <xdr:nvPicPr>
        <xdr:cNvPr id="16" name="Picture 20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9525</xdr:colOff>
      <xdr:row>42</xdr:row>
      <xdr:rowOff>88034</xdr:rowOff>
    </xdr:to>
    <xdr:pic>
      <xdr:nvPicPr>
        <xdr:cNvPr id="17" name="Picture 20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</xdr:colOff>
      <xdr:row>42</xdr:row>
      <xdr:rowOff>0</xdr:rowOff>
    </xdr:from>
    <xdr:to>
      <xdr:col>0</xdr:col>
      <xdr:colOff>25400</xdr:colOff>
      <xdr:row>42</xdr:row>
      <xdr:rowOff>88034</xdr:rowOff>
    </xdr:to>
    <xdr:pic>
      <xdr:nvPicPr>
        <xdr:cNvPr id="18" name="Picture 2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3063875</xdr:colOff>
      <xdr:row>42</xdr:row>
      <xdr:rowOff>0</xdr:rowOff>
    </xdr:from>
    <xdr:to>
      <xdr:col>1</xdr:col>
      <xdr:colOff>6350</xdr:colOff>
      <xdr:row>42</xdr:row>
      <xdr:rowOff>79375</xdr:rowOff>
    </xdr:to>
    <xdr:pic>
      <xdr:nvPicPr>
        <xdr:cNvPr id="19" name="Picture 20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9525</xdr:colOff>
      <xdr:row>42</xdr:row>
      <xdr:rowOff>88034</xdr:rowOff>
    </xdr:to>
    <xdr:pic>
      <xdr:nvPicPr>
        <xdr:cNvPr id="20" name="Picture 20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</xdr:colOff>
      <xdr:row>42</xdr:row>
      <xdr:rowOff>0</xdr:rowOff>
    </xdr:from>
    <xdr:to>
      <xdr:col>0</xdr:col>
      <xdr:colOff>25400</xdr:colOff>
      <xdr:row>42</xdr:row>
      <xdr:rowOff>88034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3063875</xdr:colOff>
      <xdr:row>42</xdr:row>
      <xdr:rowOff>0</xdr:rowOff>
    </xdr:from>
    <xdr:to>
      <xdr:col>1</xdr:col>
      <xdr:colOff>6350</xdr:colOff>
      <xdr:row>42</xdr:row>
      <xdr:rowOff>79375</xdr:rowOff>
    </xdr:to>
    <xdr:pic>
      <xdr:nvPicPr>
        <xdr:cNvPr id="22" name="Picture 20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9525</xdr:colOff>
      <xdr:row>42</xdr:row>
      <xdr:rowOff>88034</xdr:rowOff>
    </xdr:to>
    <xdr:pic>
      <xdr:nvPicPr>
        <xdr:cNvPr id="23" name="Picture 20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</xdr:colOff>
      <xdr:row>42</xdr:row>
      <xdr:rowOff>0</xdr:rowOff>
    </xdr:from>
    <xdr:to>
      <xdr:col>0</xdr:col>
      <xdr:colOff>25400</xdr:colOff>
      <xdr:row>42</xdr:row>
      <xdr:rowOff>88034</xdr:rowOff>
    </xdr:to>
    <xdr:pic>
      <xdr:nvPicPr>
        <xdr:cNvPr id="24" name="Picture 20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3063875</xdr:colOff>
      <xdr:row>42</xdr:row>
      <xdr:rowOff>0</xdr:rowOff>
    </xdr:from>
    <xdr:to>
      <xdr:col>1</xdr:col>
      <xdr:colOff>6350</xdr:colOff>
      <xdr:row>42</xdr:row>
      <xdr:rowOff>79375</xdr:rowOff>
    </xdr:to>
    <xdr:pic>
      <xdr:nvPicPr>
        <xdr:cNvPr id="25" name="Picture 20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9525</xdr:colOff>
      <xdr:row>42</xdr:row>
      <xdr:rowOff>88034</xdr:rowOff>
    </xdr:to>
    <xdr:pic>
      <xdr:nvPicPr>
        <xdr:cNvPr id="26" name="Picture 20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</xdr:colOff>
      <xdr:row>42</xdr:row>
      <xdr:rowOff>0</xdr:rowOff>
    </xdr:from>
    <xdr:to>
      <xdr:col>0</xdr:col>
      <xdr:colOff>25400</xdr:colOff>
      <xdr:row>42</xdr:row>
      <xdr:rowOff>88034</xdr:rowOff>
    </xdr:to>
    <xdr:pic>
      <xdr:nvPicPr>
        <xdr:cNvPr id="27" name="Picture 20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3063875</xdr:colOff>
      <xdr:row>42</xdr:row>
      <xdr:rowOff>0</xdr:rowOff>
    </xdr:from>
    <xdr:to>
      <xdr:col>1</xdr:col>
      <xdr:colOff>6350</xdr:colOff>
      <xdr:row>42</xdr:row>
      <xdr:rowOff>79375</xdr:rowOff>
    </xdr:to>
    <xdr:pic>
      <xdr:nvPicPr>
        <xdr:cNvPr id="28" name="Picture 2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42</xdr:row>
      <xdr:rowOff>0</xdr:rowOff>
    </xdr:from>
    <xdr:ext cx="9525" cy="88034"/>
    <xdr:pic>
      <xdr:nvPicPr>
        <xdr:cNvPr id="29" name="Picture 20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42</xdr:row>
      <xdr:rowOff>0</xdr:rowOff>
    </xdr:from>
    <xdr:ext cx="9525" cy="88034"/>
    <xdr:pic>
      <xdr:nvPicPr>
        <xdr:cNvPr id="30" name="Picture 20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42</xdr:row>
      <xdr:rowOff>0</xdr:rowOff>
    </xdr:from>
    <xdr:ext cx="9525" cy="79375"/>
    <xdr:pic>
      <xdr:nvPicPr>
        <xdr:cNvPr id="31" name="Picture 2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88034"/>
    <xdr:pic>
      <xdr:nvPicPr>
        <xdr:cNvPr id="32" name="Picture 20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42</xdr:row>
      <xdr:rowOff>0</xdr:rowOff>
    </xdr:from>
    <xdr:ext cx="9525" cy="88034"/>
    <xdr:pic>
      <xdr:nvPicPr>
        <xdr:cNvPr id="33" name="Picture 20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42</xdr:row>
      <xdr:rowOff>0</xdr:rowOff>
    </xdr:from>
    <xdr:ext cx="9525" cy="79375"/>
    <xdr:pic>
      <xdr:nvPicPr>
        <xdr:cNvPr id="34" name="Picture 20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88034"/>
    <xdr:pic>
      <xdr:nvPicPr>
        <xdr:cNvPr id="35" name="Picture 20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42</xdr:row>
      <xdr:rowOff>0</xdr:rowOff>
    </xdr:from>
    <xdr:ext cx="9525" cy="88034"/>
    <xdr:pic>
      <xdr:nvPicPr>
        <xdr:cNvPr id="36" name="Picture 20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42</xdr:row>
      <xdr:rowOff>0</xdr:rowOff>
    </xdr:from>
    <xdr:ext cx="9525" cy="79375"/>
    <xdr:pic>
      <xdr:nvPicPr>
        <xdr:cNvPr id="37" name="Picture 20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88034"/>
    <xdr:pic>
      <xdr:nvPicPr>
        <xdr:cNvPr id="38" name="Picture 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42</xdr:row>
      <xdr:rowOff>0</xdr:rowOff>
    </xdr:from>
    <xdr:ext cx="9525" cy="88034"/>
    <xdr:pic>
      <xdr:nvPicPr>
        <xdr:cNvPr id="39" name="Picture 20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42</xdr:row>
      <xdr:rowOff>0</xdr:rowOff>
    </xdr:from>
    <xdr:ext cx="9525" cy="79375"/>
    <xdr:pic>
      <xdr:nvPicPr>
        <xdr:cNvPr id="40" name="Picture 20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42</xdr:row>
      <xdr:rowOff>0</xdr:rowOff>
    </xdr:from>
    <xdr:ext cx="0" cy="88034"/>
    <xdr:pic>
      <xdr:nvPicPr>
        <xdr:cNvPr id="41" name="Picture 2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42</xdr:row>
      <xdr:rowOff>0</xdr:rowOff>
    </xdr:from>
    <xdr:ext cx="0" cy="88034"/>
    <xdr:pic>
      <xdr:nvPicPr>
        <xdr:cNvPr id="42" name="Picture 20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42</xdr:row>
      <xdr:rowOff>0</xdr:rowOff>
    </xdr:from>
    <xdr:ext cx="0" cy="82873"/>
    <xdr:pic>
      <xdr:nvPicPr>
        <xdr:cNvPr id="43" name="Picture 20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88034"/>
    <xdr:pic>
      <xdr:nvPicPr>
        <xdr:cNvPr id="44" name="Picture 20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42</xdr:row>
      <xdr:rowOff>0</xdr:rowOff>
    </xdr:from>
    <xdr:ext cx="9525" cy="88034"/>
    <xdr:pic>
      <xdr:nvPicPr>
        <xdr:cNvPr id="45" name="Picture 20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42</xdr:row>
      <xdr:rowOff>0</xdr:rowOff>
    </xdr:from>
    <xdr:ext cx="4763" cy="79375"/>
    <xdr:pic>
      <xdr:nvPicPr>
        <xdr:cNvPr id="46" name="Picture 20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88034"/>
    <xdr:pic>
      <xdr:nvPicPr>
        <xdr:cNvPr id="47" name="Picture 20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42</xdr:row>
      <xdr:rowOff>0</xdr:rowOff>
    </xdr:from>
    <xdr:ext cx="9525" cy="88034"/>
    <xdr:pic>
      <xdr:nvPicPr>
        <xdr:cNvPr id="48" name="Picture 20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42</xdr:row>
      <xdr:rowOff>0</xdr:rowOff>
    </xdr:from>
    <xdr:ext cx="4763" cy="79375"/>
    <xdr:pic>
      <xdr:nvPicPr>
        <xdr:cNvPr id="49" name="Picture 20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88034"/>
    <xdr:pic>
      <xdr:nvPicPr>
        <xdr:cNvPr id="50" name="Picture 20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42</xdr:row>
      <xdr:rowOff>0</xdr:rowOff>
    </xdr:from>
    <xdr:ext cx="9525" cy="88034"/>
    <xdr:pic>
      <xdr:nvPicPr>
        <xdr:cNvPr id="51" name="Picture 2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42</xdr:row>
      <xdr:rowOff>0</xdr:rowOff>
    </xdr:from>
    <xdr:ext cx="4763" cy="79375"/>
    <xdr:pic>
      <xdr:nvPicPr>
        <xdr:cNvPr id="52" name="Picture 20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88034"/>
    <xdr:pic>
      <xdr:nvPicPr>
        <xdr:cNvPr id="53" name="Picture 20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42</xdr:row>
      <xdr:rowOff>0</xdr:rowOff>
    </xdr:from>
    <xdr:ext cx="9525" cy="88034"/>
    <xdr:pic>
      <xdr:nvPicPr>
        <xdr:cNvPr id="54" name="Picture 20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42</xdr:row>
      <xdr:rowOff>0</xdr:rowOff>
    </xdr:from>
    <xdr:ext cx="4763" cy="79375"/>
    <xdr:pic>
      <xdr:nvPicPr>
        <xdr:cNvPr id="55" name="Picture 20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88034"/>
    <xdr:pic>
      <xdr:nvPicPr>
        <xdr:cNvPr id="56" name="Picture 20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42</xdr:row>
      <xdr:rowOff>0</xdr:rowOff>
    </xdr:from>
    <xdr:ext cx="9525" cy="88034"/>
    <xdr:pic>
      <xdr:nvPicPr>
        <xdr:cNvPr id="57" name="Picture 20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42</xdr:row>
      <xdr:rowOff>0</xdr:rowOff>
    </xdr:from>
    <xdr:ext cx="4763" cy="79375"/>
    <xdr:pic>
      <xdr:nvPicPr>
        <xdr:cNvPr id="58" name="Picture 20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88034"/>
    <xdr:pic>
      <xdr:nvPicPr>
        <xdr:cNvPr id="59" name="Picture 20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42</xdr:row>
      <xdr:rowOff>0</xdr:rowOff>
    </xdr:from>
    <xdr:ext cx="9525" cy="88034"/>
    <xdr:pic>
      <xdr:nvPicPr>
        <xdr:cNvPr id="60" name="Picture 20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42</xdr:row>
      <xdr:rowOff>0</xdr:rowOff>
    </xdr:from>
    <xdr:ext cx="4763" cy="79375"/>
    <xdr:pic>
      <xdr:nvPicPr>
        <xdr:cNvPr id="61" name="Picture 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88034"/>
    <xdr:pic>
      <xdr:nvPicPr>
        <xdr:cNvPr id="62" name="Picture 20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42</xdr:row>
      <xdr:rowOff>0</xdr:rowOff>
    </xdr:from>
    <xdr:ext cx="9525" cy="88034"/>
    <xdr:pic>
      <xdr:nvPicPr>
        <xdr:cNvPr id="63" name="Picture 20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42</xdr:row>
      <xdr:rowOff>0</xdr:rowOff>
    </xdr:from>
    <xdr:ext cx="4763" cy="79375"/>
    <xdr:pic>
      <xdr:nvPicPr>
        <xdr:cNvPr id="64" name="Picture 20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88034"/>
    <xdr:pic>
      <xdr:nvPicPr>
        <xdr:cNvPr id="65" name="Picture 20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42</xdr:row>
      <xdr:rowOff>0</xdr:rowOff>
    </xdr:from>
    <xdr:ext cx="9525" cy="88034"/>
    <xdr:pic>
      <xdr:nvPicPr>
        <xdr:cNvPr id="66" name="Picture 20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42</xdr:row>
      <xdr:rowOff>0</xdr:rowOff>
    </xdr:from>
    <xdr:ext cx="4763" cy="79375"/>
    <xdr:pic>
      <xdr:nvPicPr>
        <xdr:cNvPr id="67" name="Picture 20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88034"/>
    <xdr:pic>
      <xdr:nvPicPr>
        <xdr:cNvPr id="68" name="Picture 20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42</xdr:row>
      <xdr:rowOff>0</xdr:rowOff>
    </xdr:from>
    <xdr:ext cx="9525" cy="88034"/>
    <xdr:pic>
      <xdr:nvPicPr>
        <xdr:cNvPr id="69" name="Picture 20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42</xdr:row>
      <xdr:rowOff>0</xdr:rowOff>
    </xdr:from>
    <xdr:ext cx="9525" cy="79375"/>
    <xdr:pic>
      <xdr:nvPicPr>
        <xdr:cNvPr id="70" name="Picture 20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88034"/>
    <xdr:pic>
      <xdr:nvPicPr>
        <xdr:cNvPr id="71" name="Picture 2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42</xdr:row>
      <xdr:rowOff>0</xdr:rowOff>
    </xdr:from>
    <xdr:ext cx="9525" cy="88034"/>
    <xdr:pic>
      <xdr:nvPicPr>
        <xdr:cNvPr id="72" name="Picture 20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42</xdr:row>
      <xdr:rowOff>0</xdr:rowOff>
    </xdr:from>
    <xdr:ext cx="9525" cy="79375"/>
    <xdr:pic>
      <xdr:nvPicPr>
        <xdr:cNvPr id="73" name="Picture 20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88034"/>
    <xdr:pic>
      <xdr:nvPicPr>
        <xdr:cNvPr id="74" name="Picture 20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42</xdr:row>
      <xdr:rowOff>0</xdr:rowOff>
    </xdr:from>
    <xdr:ext cx="9525" cy="88034"/>
    <xdr:pic>
      <xdr:nvPicPr>
        <xdr:cNvPr id="75" name="Picture 20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42</xdr:row>
      <xdr:rowOff>0</xdr:rowOff>
    </xdr:from>
    <xdr:ext cx="9525" cy="79375"/>
    <xdr:pic>
      <xdr:nvPicPr>
        <xdr:cNvPr id="76" name="Picture 20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9525" cy="88034"/>
    <xdr:pic>
      <xdr:nvPicPr>
        <xdr:cNvPr id="77" name="Picture 20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42</xdr:row>
      <xdr:rowOff>0</xdr:rowOff>
    </xdr:from>
    <xdr:ext cx="9525" cy="88034"/>
    <xdr:pic>
      <xdr:nvPicPr>
        <xdr:cNvPr id="78" name="Picture 20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42</xdr:row>
      <xdr:rowOff>0</xdr:rowOff>
    </xdr:from>
    <xdr:ext cx="9525" cy="79375"/>
    <xdr:pic>
      <xdr:nvPicPr>
        <xdr:cNvPr id="79" name="Picture 20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95262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3111500</xdr:colOff>
      <xdr:row>42</xdr:row>
      <xdr:rowOff>0</xdr:rowOff>
    </xdr:from>
    <xdr:to>
      <xdr:col>4</xdr:col>
      <xdr:colOff>3111500</xdr:colOff>
      <xdr:row>42</xdr:row>
      <xdr:rowOff>82874</xdr:rowOff>
    </xdr:to>
    <xdr:pic>
      <xdr:nvPicPr>
        <xdr:cNvPr id="80" name="Picture 20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7475" y="19526250"/>
          <a:ext cx="0" cy="8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42</xdr:row>
      <xdr:rowOff>0</xdr:rowOff>
    </xdr:from>
    <xdr:to>
      <xdr:col>4</xdr:col>
      <xdr:colOff>15875</xdr:colOff>
      <xdr:row>42</xdr:row>
      <xdr:rowOff>88034</xdr:rowOff>
    </xdr:to>
    <xdr:pic>
      <xdr:nvPicPr>
        <xdr:cNvPr id="81" name="Picture 2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42</xdr:row>
      <xdr:rowOff>0</xdr:rowOff>
    </xdr:from>
    <xdr:to>
      <xdr:col>4</xdr:col>
      <xdr:colOff>3063875</xdr:colOff>
      <xdr:row>42</xdr:row>
      <xdr:rowOff>82873</xdr:rowOff>
    </xdr:to>
    <xdr:pic>
      <xdr:nvPicPr>
        <xdr:cNvPr id="82" name="Picture 20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15875</xdr:colOff>
      <xdr:row>42</xdr:row>
      <xdr:rowOff>0</xdr:rowOff>
    </xdr:from>
    <xdr:ext cx="9525" cy="88034"/>
    <xdr:pic>
      <xdr:nvPicPr>
        <xdr:cNvPr id="83" name="Picture 20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42</xdr:row>
      <xdr:rowOff>0</xdr:rowOff>
    </xdr:from>
    <xdr:ext cx="9525" cy="82873"/>
    <xdr:pic>
      <xdr:nvPicPr>
        <xdr:cNvPr id="84" name="Picture 2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42</xdr:row>
      <xdr:rowOff>0</xdr:rowOff>
    </xdr:from>
    <xdr:ext cx="9525" cy="88034"/>
    <xdr:pic>
      <xdr:nvPicPr>
        <xdr:cNvPr id="85" name="Picture 20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42</xdr:row>
      <xdr:rowOff>0</xdr:rowOff>
    </xdr:from>
    <xdr:ext cx="9525" cy="82873"/>
    <xdr:pic>
      <xdr:nvPicPr>
        <xdr:cNvPr id="86" name="Picture 20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42</xdr:row>
      <xdr:rowOff>0</xdr:rowOff>
    </xdr:from>
    <xdr:ext cx="9525" cy="88034"/>
    <xdr:pic>
      <xdr:nvPicPr>
        <xdr:cNvPr id="87" name="Picture 20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42</xdr:row>
      <xdr:rowOff>0</xdr:rowOff>
    </xdr:from>
    <xdr:ext cx="9525" cy="82873"/>
    <xdr:pic>
      <xdr:nvPicPr>
        <xdr:cNvPr id="88" name="Picture 20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42</xdr:row>
      <xdr:rowOff>0</xdr:rowOff>
    </xdr:from>
    <xdr:ext cx="9525" cy="88034"/>
    <xdr:pic>
      <xdr:nvPicPr>
        <xdr:cNvPr id="89" name="Picture 20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42</xdr:row>
      <xdr:rowOff>0</xdr:rowOff>
    </xdr:from>
    <xdr:ext cx="9525" cy="82873"/>
    <xdr:pic>
      <xdr:nvPicPr>
        <xdr:cNvPr id="90" name="Picture 20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15875</xdr:colOff>
      <xdr:row>42</xdr:row>
      <xdr:rowOff>0</xdr:rowOff>
    </xdr:from>
    <xdr:to>
      <xdr:col>4</xdr:col>
      <xdr:colOff>15875</xdr:colOff>
      <xdr:row>42</xdr:row>
      <xdr:rowOff>88034</xdr:rowOff>
    </xdr:to>
    <xdr:pic>
      <xdr:nvPicPr>
        <xdr:cNvPr id="91" name="Picture 2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42</xdr:row>
      <xdr:rowOff>0</xdr:rowOff>
    </xdr:from>
    <xdr:to>
      <xdr:col>4</xdr:col>
      <xdr:colOff>3063875</xdr:colOff>
      <xdr:row>42</xdr:row>
      <xdr:rowOff>82873</xdr:rowOff>
    </xdr:to>
    <xdr:pic>
      <xdr:nvPicPr>
        <xdr:cNvPr id="92" name="Picture 20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15875</xdr:colOff>
      <xdr:row>42</xdr:row>
      <xdr:rowOff>0</xdr:rowOff>
    </xdr:from>
    <xdr:ext cx="9525" cy="88034"/>
    <xdr:pic>
      <xdr:nvPicPr>
        <xdr:cNvPr id="93" name="Picture 20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42</xdr:row>
      <xdr:rowOff>0</xdr:rowOff>
    </xdr:from>
    <xdr:ext cx="9525" cy="82873"/>
    <xdr:pic>
      <xdr:nvPicPr>
        <xdr:cNvPr id="94" name="Picture 20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42</xdr:row>
      <xdr:rowOff>0</xdr:rowOff>
    </xdr:from>
    <xdr:ext cx="9525" cy="88034"/>
    <xdr:pic>
      <xdr:nvPicPr>
        <xdr:cNvPr id="95" name="Picture 20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42</xdr:row>
      <xdr:rowOff>0</xdr:rowOff>
    </xdr:from>
    <xdr:ext cx="9525" cy="82873"/>
    <xdr:pic>
      <xdr:nvPicPr>
        <xdr:cNvPr id="96" name="Picture 20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42</xdr:row>
      <xdr:rowOff>0</xdr:rowOff>
    </xdr:from>
    <xdr:ext cx="9525" cy="88034"/>
    <xdr:pic>
      <xdr:nvPicPr>
        <xdr:cNvPr id="97" name="Picture 20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42</xdr:row>
      <xdr:rowOff>0</xdr:rowOff>
    </xdr:from>
    <xdr:ext cx="9525" cy="82873"/>
    <xdr:pic>
      <xdr:nvPicPr>
        <xdr:cNvPr id="98" name="Picture 20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42</xdr:row>
      <xdr:rowOff>0</xdr:rowOff>
    </xdr:from>
    <xdr:ext cx="9525" cy="88034"/>
    <xdr:pic>
      <xdr:nvPicPr>
        <xdr:cNvPr id="99" name="Picture 20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42</xdr:row>
      <xdr:rowOff>0</xdr:rowOff>
    </xdr:from>
    <xdr:ext cx="9525" cy="82873"/>
    <xdr:pic>
      <xdr:nvPicPr>
        <xdr:cNvPr id="100" name="Picture 20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46</xdr:row>
      <xdr:rowOff>0</xdr:rowOff>
    </xdr:from>
    <xdr:ext cx="9525" cy="88034"/>
    <xdr:pic>
      <xdr:nvPicPr>
        <xdr:cNvPr id="101" name="Picture 2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46</xdr:row>
      <xdr:rowOff>0</xdr:rowOff>
    </xdr:from>
    <xdr:ext cx="9525" cy="82873"/>
    <xdr:pic>
      <xdr:nvPicPr>
        <xdr:cNvPr id="102" name="Picture 20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15875</xdr:colOff>
      <xdr:row>42</xdr:row>
      <xdr:rowOff>0</xdr:rowOff>
    </xdr:from>
    <xdr:to>
      <xdr:col>4</xdr:col>
      <xdr:colOff>15875</xdr:colOff>
      <xdr:row>42</xdr:row>
      <xdr:rowOff>88034</xdr:rowOff>
    </xdr:to>
    <xdr:pic>
      <xdr:nvPicPr>
        <xdr:cNvPr id="103" name="Picture 20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42</xdr:row>
      <xdr:rowOff>0</xdr:rowOff>
    </xdr:from>
    <xdr:to>
      <xdr:col>4</xdr:col>
      <xdr:colOff>3063875</xdr:colOff>
      <xdr:row>42</xdr:row>
      <xdr:rowOff>82873</xdr:rowOff>
    </xdr:to>
    <xdr:pic>
      <xdr:nvPicPr>
        <xdr:cNvPr id="104" name="Picture 20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15875</xdr:colOff>
      <xdr:row>42</xdr:row>
      <xdr:rowOff>0</xdr:rowOff>
    </xdr:from>
    <xdr:ext cx="9525" cy="88034"/>
    <xdr:pic>
      <xdr:nvPicPr>
        <xdr:cNvPr id="105" name="Picture 20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42</xdr:row>
      <xdr:rowOff>0</xdr:rowOff>
    </xdr:from>
    <xdr:ext cx="9525" cy="82873"/>
    <xdr:pic>
      <xdr:nvPicPr>
        <xdr:cNvPr id="106" name="Picture 20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42</xdr:row>
      <xdr:rowOff>0</xdr:rowOff>
    </xdr:from>
    <xdr:ext cx="9525" cy="88034"/>
    <xdr:pic>
      <xdr:nvPicPr>
        <xdr:cNvPr id="107" name="Picture 20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42</xdr:row>
      <xdr:rowOff>0</xdr:rowOff>
    </xdr:from>
    <xdr:ext cx="9525" cy="82873"/>
    <xdr:pic>
      <xdr:nvPicPr>
        <xdr:cNvPr id="108" name="Picture 20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42</xdr:row>
      <xdr:rowOff>0</xdr:rowOff>
    </xdr:from>
    <xdr:ext cx="9525" cy="88034"/>
    <xdr:pic>
      <xdr:nvPicPr>
        <xdr:cNvPr id="109" name="Picture 20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42</xdr:row>
      <xdr:rowOff>0</xdr:rowOff>
    </xdr:from>
    <xdr:ext cx="9525" cy="82873"/>
    <xdr:pic>
      <xdr:nvPicPr>
        <xdr:cNvPr id="110" name="Picture 20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42</xdr:row>
      <xdr:rowOff>0</xdr:rowOff>
    </xdr:from>
    <xdr:ext cx="9525" cy="88034"/>
    <xdr:pic>
      <xdr:nvPicPr>
        <xdr:cNvPr id="111" name="Picture 2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42</xdr:row>
      <xdr:rowOff>0</xdr:rowOff>
    </xdr:from>
    <xdr:ext cx="9525" cy="82873"/>
    <xdr:pic>
      <xdr:nvPicPr>
        <xdr:cNvPr id="112" name="Picture 20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15875</xdr:colOff>
      <xdr:row>42</xdr:row>
      <xdr:rowOff>0</xdr:rowOff>
    </xdr:from>
    <xdr:to>
      <xdr:col>4</xdr:col>
      <xdr:colOff>15875</xdr:colOff>
      <xdr:row>42</xdr:row>
      <xdr:rowOff>88034</xdr:rowOff>
    </xdr:to>
    <xdr:pic>
      <xdr:nvPicPr>
        <xdr:cNvPr id="113" name="Picture 20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42</xdr:row>
      <xdr:rowOff>0</xdr:rowOff>
    </xdr:from>
    <xdr:to>
      <xdr:col>4</xdr:col>
      <xdr:colOff>3063875</xdr:colOff>
      <xdr:row>42</xdr:row>
      <xdr:rowOff>82873</xdr:rowOff>
    </xdr:to>
    <xdr:pic>
      <xdr:nvPicPr>
        <xdr:cNvPr id="114" name="Picture 20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15875</xdr:colOff>
      <xdr:row>42</xdr:row>
      <xdr:rowOff>0</xdr:rowOff>
    </xdr:from>
    <xdr:ext cx="9525" cy="88034"/>
    <xdr:pic>
      <xdr:nvPicPr>
        <xdr:cNvPr id="115" name="Picture 20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42</xdr:row>
      <xdr:rowOff>0</xdr:rowOff>
    </xdr:from>
    <xdr:ext cx="9525" cy="82873"/>
    <xdr:pic>
      <xdr:nvPicPr>
        <xdr:cNvPr id="116" name="Picture 20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42</xdr:row>
      <xdr:rowOff>0</xdr:rowOff>
    </xdr:from>
    <xdr:ext cx="9525" cy="88034"/>
    <xdr:pic>
      <xdr:nvPicPr>
        <xdr:cNvPr id="117" name="Picture 20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42</xdr:row>
      <xdr:rowOff>0</xdr:rowOff>
    </xdr:from>
    <xdr:ext cx="9525" cy="82873"/>
    <xdr:pic>
      <xdr:nvPicPr>
        <xdr:cNvPr id="118" name="Picture 20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42</xdr:row>
      <xdr:rowOff>0</xdr:rowOff>
    </xdr:from>
    <xdr:ext cx="9525" cy="88034"/>
    <xdr:pic>
      <xdr:nvPicPr>
        <xdr:cNvPr id="119" name="Picture 20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42</xdr:row>
      <xdr:rowOff>0</xdr:rowOff>
    </xdr:from>
    <xdr:ext cx="9525" cy="82873"/>
    <xdr:pic>
      <xdr:nvPicPr>
        <xdr:cNvPr id="120" name="Picture 20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42</xdr:row>
      <xdr:rowOff>0</xdr:rowOff>
    </xdr:from>
    <xdr:ext cx="9525" cy="88034"/>
    <xdr:pic>
      <xdr:nvPicPr>
        <xdr:cNvPr id="121" name="Picture 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195262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42</xdr:row>
      <xdr:rowOff>0</xdr:rowOff>
    </xdr:from>
    <xdr:ext cx="9525" cy="82873"/>
    <xdr:pic>
      <xdr:nvPicPr>
        <xdr:cNvPr id="122" name="Picture 20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42</xdr:row>
      <xdr:rowOff>0</xdr:rowOff>
    </xdr:from>
    <xdr:ext cx="9525" cy="82873"/>
    <xdr:pic>
      <xdr:nvPicPr>
        <xdr:cNvPr id="123" name="Picture 2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195262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46</xdr:row>
      <xdr:rowOff>0</xdr:rowOff>
    </xdr:from>
    <xdr:ext cx="9525" cy="88034"/>
    <xdr:pic>
      <xdr:nvPicPr>
        <xdr:cNvPr id="124" name="Picture 20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46</xdr:row>
      <xdr:rowOff>0</xdr:rowOff>
    </xdr:from>
    <xdr:ext cx="9525" cy="82873"/>
    <xdr:pic>
      <xdr:nvPicPr>
        <xdr:cNvPr id="125" name="Picture 20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0</xdr:colOff>
      <xdr:row>46</xdr:row>
      <xdr:rowOff>0</xdr:rowOff>
    </xdr:from>
    <xdr:to>
      <xdr:col>4</xdr:col>
      <xdr:colOff>9525</xdr:colOff>
      <xdr:row>46</xdr:row>
      <xdr:rowOff>88034</xdr:rowOff>
    </xdr:to>
    <xdr:pic>
      <xdr:nvPicPr>
        <xdr:cNvPr id="126" name="Picture 20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46</xdr:row>
      <xdr:rowOff>0</xdr:rowOff>
    </xdr:from>
    <xdr:to>
      <xdr:col>4</xdr:col>
      <xdr:colOff>25400</xdr:colOff>
      <xdr:row>46</xdr:row>
      <xdr:rowOff>88034</xdr:rowOff>
    </xdr:to>
    <xdr:pic>
      <xdr:nvPicPr>
        <xdr:cNvPr id="127" name="Picture 20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46</xdr:row>
      <xdr:rowOff>0</xdr:rowOff>
    </xdr:from>
    <xdr:to>
      <xdr:col>4</xdr:col>
      <xdr:colOff>3073400</xdr:colOff>
      <xdr:row>46</xdr:row>
      <xdr:rowOff>79375</xdr:rowOff>
    </xdr:to>
    <xdr:pic>
      <xdr:nvPicPr>
        <xdr:cNvPr id="128" name="Picture 20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9525</xdr:colOff>
      <xdr:row>46</xdr:row>
      <xdr:rowOff>88034</xdr:rowOff>
    </xdr:to>
    <xdr:pic>
      <xdr:nvPicPr>
        <xdr:cNvPr id="129" name="Picture 20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46</xdr:row>
      <xdr:rowOff>0</xdr:rowOff>
    </xdr:from>
    <xdr:to>
      <xdr:col>4</xdr:col>
      <xdr:colOff>25400</xdr:colOff>
      <xdr:row>46</xdr:row>
      <xdr:rowOff>88034</xdr:rowOff>
    </xdr:to>
    <xdr:pic>
      <xdr:nvPicPr>
        <xdr:cNvPr id="130" name="Picture 20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46</xdr:row>
      <xdr:rowOff>0</xdr:rowOff>
    </xdr:from>
    <xdr:to>
      <xdr:col>4</xdr:col>
      <xdr:colOff>3073400</xdr:colOff>
      <xdr:row>46</xdr:row>
      <xdr:rowOff>79375</xdr:rowOff>
    </xdr:to>
    <xdr:pic>
      <xdr:nvPicPr>
        <xdr:cNvPr id="131" name="Picture 20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9525</xdr:colOff>
      <xdr:row>46</xdr:row>
      <xdr:rowOff>88034</xdr:rowOff>
    </xdr:to>
    <xdr:pic>
      <xdr:nvPicPr>
        <xdr:cNvPr id="132" name="Picture 2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46</xdr:row>
      <xdr:rowOff>0</xdr:rowOff>
    </xdr:from>
    <xdr:to>
      <xdr:col>4</xdr:col>
      <xdr:colOff>25400</xdr:colOff>
      <xdr:row>46</xdr:row>
      <xdr:rowOff>88034</xdr:rowOff>
    </xdr:to>
    <xdr:pic>
      <xdr:nvPicPr>
        <xdr:cNvPr id="133" name="Picture 20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46</xdr:row>
      <xdr:rowOff>0</xdr:rowOff>
    </xdr:from>
    <xdr:to>
      <xdr:col>4</xdr:col>
      <xdr:colOff>3073400</xdr:colOff>
      <xdr:row>46</xdr:row>
      <xdr:rowOff>79375</xdr:rowOff>
    </xdr:to>
    <xdr:pic>
      <xdr:nvPicPr>
        <xdr:cNvPr id="134" name="Picture 2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9525</xdr:colOff>
      <xdr:row>46</xdr:row>
      <xdr:rowOff>88034</xdr:rowOff>
    </xdr:to>
    <xdr:pic>
      <xdr:nvPicPr>
        <xdr:cNvPr id="135" name="Picture 20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46</xdr:row>
      <xdr:rowOff>0</xdr:rowOff>
    </xdr:from>
    <xdr:to>
      <xdr:col>4</xdr:col>
      <xdr:colOff>25400</xdr:colOff>
      <xdr:row>46</xdr:row>
      <xdr:rowOff>88034</xdr:rowOff>
    </xdr:to>
    <xdr:pic>
      <xdr:nvPicPr>
        <xdr:cNvPr id="136" name="Picture 20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46</xdr:row>
      <xdr:rowOff>0</xdr:rowOff>
    </xdr:from>
    <xdr:to>
      <xdr:col>4</xdr:col>
      <xdr:colOff>3073400</xdr:colOff>
      <xdr:row>46</xdr:row>
      <xdr:rowOff>79375</xdr:rowOff>
    </xdr:to>
    <xdr:pic>
      <xdr:nvPicPr>
        <xdr:cNvPr id="137" name="Picture 20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9525</xdr:colOff>
      <xdr:row>46</xdr:row>
      <xdr:rowOff>88034</xdr:rowOff>
    </xdr:to>
    <xdr:pic>
      <xdr:nvPicPr>
        <xdr:cNvPr id="138" name="Picture 20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46</xdr:row>
      <xdr:rowOff>0</xdr:rowOff>
    </xdr:from>
    <xdr:to>
      <xdr:col>4</xdr:col>
      <xdr:colOff>25400</xdr:colOff>
      <xdr:row>46</xdr:row>
      <xdr:rowOff>88034</xdr:rowOff>
    </xdr:to>
    <xdr:pic>
      <xdr:nvPicPr>
        <xdr:cNvPr id="139" name="Picture 20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46</xdr:row>
      <xdr:rowOff>0</xdr:rowOff>
    </xdr:from>
    <xdr:to>
      <xdr:col>4</xdr:col>
      <xdr:colOff>3073400</xdr:colOff>
      <xdr:row>46</xdr:row>
      <xdr:rowOff>79375</xdr:rowOff>
    </xdr:to>
    <xdr:pic>
      <xdr:nvPicPr>
        <xdr:cNvPr id="140" name="Picture 20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9525</xdr:colOff>
      <xdr:row>46</xdr:row>
      <xdr:rowOff>88034</xdr:rowOff>
    </xdr:to>
    <xdr:pic>
      <xdr:nvPicPr>
        <xdr:cNvPr id="141" name="Picture 20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46</xdr:row>
      <xdr:rowOff>0</xdr:rowOff>
    </xdr:from>
    <xdr:to>
      <xdr:col>4</xdr:col>
      <xdr:colOff>25400</xdr:colOff>
      <xdr:row>46</xdr:row>
      <xdr:rowOff>88034</xdr:rowOff>
    </xdr:to>
    <xdr:pic>
      <xdr:nvPicPr>
        <xdr:cNvPr id="142" name="Picture 20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46</xdr:row>
      <xdr:rowOff>0</xdr:rowOff>
    </xdr:from>
    <xdr:to>
      <xdr:col>4</xdr:col>
      <xdr:colOff>3073400</xdr:colOff>
      <xdr:row>46</xdr:row>
      <xdr:rowOff>79375</xdr:rowOff>
    </xdr:to>
    <xdr:pic>
      <xdr:nvPicPr>
        <xdr:cNvPr id="143" name="Picture 20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9525</xdr:colOff>
      <xdr:row>46</xdr:row>
      <xdr:rowOff>88034</xdr:rowOff>
    </xdr:to>
    <xdr:pic>
      <xdr:nvPicPr>
        <xdr:cNvPr id="144" name="Picture 2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46</xdr:row>
      <xdr:rowOff>0</xdr:rowOff>
    </xdr:from>
    <xdr:to>
      <xdr:col>4</xdr:col>
      <xdr:colOff>25400</xdr:colOff>
      <xdr:row>46</xdr:row>
      <xdr:rowOff>88034</xdr:rowOff>
    </xdr:to>
    <xdr:pic>
      <xdr:nvPicPr>
        <xdr:cNvPr id="145" name="Picture 20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46</xdr:row>
      <xdr:rowOff>0</xdr:rowOff>
    </xdr:from>
    <xdr:to>
      <xdr:col>4</xdr:col>
      <xdr:colOff>3073400</xdr:colOff>
      <xdr:row>46</xdr:row>
      <xdr:rowOff>79375</xdr:rowOff>
    </xdr:to>
    <xdr:pic>
      <xdr:nvPicPr>
        <xdr:cNvPr id="146" name="Picture 2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9525</xdr:colOff>
      <xdr:row>46</xdr:row>
      <xdr:rowOff>88034</xdr:rowOff>
    </xdr:to>
    <xdr:pic>
      <xdr:nvPicPr>
        <xdr:cNvPr id="147" name="Picture 20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46</xdr:row>
      <xdr:rowOff>0</xdr:rowOff>
    </xdr:from>
    <xdr:to>
      <xdr:col>4</xdr:col>
      <xdr:colOff>25400</xdr:colOff>
      <xdr:row>46</xdr:row>
      <xdr:rowOff>88034</xdr:rowOff>
    </xdr:to>
    <xdr:pic>
      <xdr:nvPicPr>
        <xdr:cNvPr id="148" name="Picture 20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46</xdr:row>
      <xdr:rowOff>0</xdr:rowOff>
    </xdr:from>
    <xdr:to>
      <xdr:col>4</xdr:col>
      <xdr:colOff>3073400</xdr:colOff>
      <xdr:row>46</xdr:row>
      <xdr:rowOff>79375</xdr:rowOff>
    </xdr:to>
    <xdr:pic>
      <xdr:nvPicPr>
        <xdr:cNvPr id="149" name="Picture 20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46</xdr:row>
      <xdr:rowOff>0</xdr:rowOff>
    </xdr:from>
    <xdr:ext cx="9525" cy="88034"/>
    <xdr:pic>
      <xdr:nvPicPr>
        <xdr:cNvPr id="150" name="Picture 20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46</xdr:row>
      <xdr:rowOff>0</xdr:rowOff>
    </xdr:from>
    <xdr:ext cx="9525" cy="88034"/>
    <xdr:pic>
      <xdr:nvPicPr>
        <xdr:cNvPr id="151" name="Picture 20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46</xdr:row>
      <xdr:rowOff>0</xdr:rowOff>
    </xdr:from>
    <xdr:ext cx="9525" cy="79375"/>
    <xdr:pic>
      <xdr:nvPicPr>
        <xdr:cNvPr id="152" name="Picture 20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</xdr:row>
      <xdr:rowOff>0</xdr:rowOff>
    </xdr:from>
    <xdr:ext cx="9525" cy="88034"/>
    <xdr:pic>
      <xdr:nvPicPr>
        <xdr:cNvPr id="153" name="Picture 20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46</xdr:row>
      <xdr:rowOff>0</xdr:rowOff>
    </xdr:from>
    <xdr:ext cx="9525" cy="88034"/>
    <xdr:pic>
      <xdr:nvPicPr>
        <xdr:cNvPr id="154" name="Picture 2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46</xdr:row>
      <xdr:rowOff>0</xdr:rowOff>
    </xdr:from>
    <xdr:ext cx="9525" cy="79375"/>
    <xdr:pic>
      <xdr:nvPicPr>
        <xdr:cNvPr id="155" name="Picture 20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</xdr:row>
      <xdr:rowOff>0</xdr:rowOff>
    </xdr:from>
    <xdr:ext cx="9525" cy="88034"/>
    <xdr:pic>
      <xdr:nvPicPr>
        <xdr:cNvPr id="156" name="Picture 20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46</xdr:row>
      <xdr:rowOff>0</xdr:rowOff>
    </xdr:from>
    <xdr:ext cx="9525" cy="88034"/>
    <xdr:pic>
      <xdr:nvPicPr>
        <xdr:cNvPr id="157" name="Picture 20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46</xdr:row>
      <xdr:rowOff>0</xdr:rowOff>
    </xdr:from>
    <xdr:ext cx="9525" cy="79375"/>
    <xdr:pic>
      <xdr:nvPicPr>
        <xdr:cNvPr id="158" name="Picture 20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</xdr:row>
      <xdr:rowOff>0</xdr:rowOff>
    </xdr:from>
    <xdr:ext cx="9525" cy="88034"/>
    <xdr:pic>
      <xdr:nvPicPr>
        <xdr:cNvPr id="159" name="Picture 20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46</xdr:row>
      <xdr:rowOff>0</xdr:rowOff>
    </xdr:from>
    <xdr:ext cx="9525" cy="88034"/>
    <xdr:pic>
      <xdr:nvPicPr>
        <xdr:cNvPr id="160" name="Picture 20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46</xdr:row>
      <xdr:rowOff>0</xdr:rowOff>
    </xdr:from>
    <xdr:ext cx="9525" cy="79375"/>
    <xdr:pic>
      <xdr:nvPicPr>
        <xdr:cNvPr id="161" name="Picture 20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0</xdr:colOff>
      <xdr:row>46</xdr:row>
      <xdr:rowOff>0</xdr:rowOff>
    </xdr:from>
    <xdr:to>
      <xdr:col>4</xdr:col>
      <xdr:colOff>9525</xdr:colOff>
      <xdr:row>53</xdr:row>
      <xdr:rowOff>555665</xdr:rowOff>
    </xdr:to>
    <xdr:pic>
      <xdr:nvPicPr>
        <xdr:cNvPr id="162" name="Рисунок 161" descr="https://www8.city-adm.lviv.ua/icons/ecblank.gif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3506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9525</xdr:colOff>
      <xdr:row>46</xdr:row>
      <xdr:rowOff>88034</xdr:rowOff>
    </xdr:to>
    <xdr:pic>
      <xdr:nvPicPr>
        <xdr:cNvPr id="163" name="Picture 20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46</xdr:row>
      <xdr:rowOff>0</xdr:rowOff>
    </xdr:from>
    <xdr:to>
      <xdr:col>4</xdr:col>
      <xdr:colOff>25400</xdr:colOff>
      <xdr:row>46</xdr:row>
      <xdr:rowOff>88034</xdr:rowOff>
    </xdr:to>
    <xdr:pic>
      <xdr:nvPicPr>
        <xdr:cNvPr id="164" name="Picture 20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46</xdr:row>
      <xdr:rowOff>0</xdr:rowOff>
    </xdr:from>
    <xdr:to>
      <xdr:col>4</xdr:col>
      <xdr:colOff>3073400</xdr:colOff>
      <xdr:row>46</xdr:row>
      <xdr:rowOff>79375</xdr:rowOff>
    </xdr:to>
    <xdr:pic>
      <xdr:nvPicPr>
        <xdr:cNvPr id="165" name="Picture 20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9525</xdr:colOff>
      <xdr:row>46</xdr:row>
      <xdr:rowOff>88034</xdr:rowOff>
    </xdr:to>
    <xdr:pic>
      <xdr:nvPicPr>
        <xdr:cNvPr id="166" name="Picture 20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46</xdr:row>
      <xdr:rowOff>0</xdr:rowOff>
    </xdr:from>
    <xdr:to>
      <xdr:col>4</xdr:col>
      <xdr:colOff>25400</xdr:colOff>
      <xdr:row>46</xdr:row>
      <xdr:rowOff>88034</xdr:rowOff>
    </xdr:to>
    <xdr:pic>
      <xdr:nvPicPr>
        <xdr:cNvPr id="167" name="Picture 20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46</xdr:row>
      <xdr:rowOff>0</xdr:rowOff>
    </xdr:from>
    <xdr:to>
      <xdr:col>4</xdr:col>
      <xdr:colOff>3073400</xdr:colOff>
      <xdr:row>46</xdr:row>
      <xdr:rowOff>79375</xdr:rowOff>
    </xdr:to>
    <xdr:pic>
      <xdr:nvPicPr>
        <xdr:cNvPr id="168" name="Picture 20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9525</xdr:colOff>
      <xdr:row>46</xdr:row>
      <xdr:rowOff>88034</xdr:rowOff>
    </xdr:to>
    <xdr:pic>
      <xdr:nvPicPr>
        <xdr:cNvPr id="169" name="Picture 20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46</xdr:row>
      <xdr:rowOff>0</xdr:rowOff>
    </xdr:from>
    <xdr:to>
      <xdr:col>4</xdr:col>
      <xdr:colOff>25400</xdr:colOff>
      <xdr:row>46</xdr:row>
      <xdr:rowOff>88034</xdr:rowOff>
    </xdr:to>
    <xdr:pic>
      <xdr:nvPicPr>
        <xdr:cNvPr id="170" name="Picture 20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46</xdr:row>
      <xdr:rowOff>0</xdr:rowOff>
    </xdr:from>
    <xdr:to>
      <xdr:col>4</xdr:col>
      <xdr:colOff>3073400</xdr:colOff>
      <xdr:row>46</xdr:row>
      <xdr:rowOff>79375</xdr:rowOff>
    </xdr:to>
    <xdr:pic>
      <xdr:nvPicPr>
        <xdr:cNvPr id="171" name="Picture 20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9525</xdr:colOff>
      <xdr:row>46</xdr:row>
      <xdr:rowOff>88034</xdr:rowOff>
    </xdr:to>
    <xdr:pic>
      <xdr:nvPicPr>
        <xdr:cNvPr id="172" name="Picture 20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46</xdr:row>
      <xdr:rowOff>0</xdr:rowOff>
    </xdr:from>
    <xdr:to>
      <xdr:col>4</xdr:col>
      <xdr:colOff>25400</xdr:colOff>
      <xdr:row>46</xdr:row>
      <xdr:rowOff>88034</xdr:rowOff>
    </xdr:to>
    <xdr:pic>
      <xdr:nvPicPr>
        <xdr:cNvPr id="173" name="Picture 20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46</xdr:row>
      <xdr:rowOff>0</xdr:rowOff>
    </xdr:from>
    <xdr:to>
      <xdr:col>4</xdr:col>
      <xdr:colOff>3073400</xdr:colOff>
      <xdr:row>46</xdr:row>
      <xdr:rowOff>79375</xdr:rowOff>
    </xdr:to>
    <xdr:pic>
      <xdr:nvPicPr>
        <xdr:cNvPr id="174" name="Picture 20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9525</xdr:colOff>
      <xdr:row>46</xdr:row>
      <xdr:rowOff>88034</xdr:rowOff>
    </xdr:to>
    <xdr:pic>
      <xdr:nvPicPr>
        <xdr:cNvPr id="175" name="Picture 20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46</xdr:row>
      <xdr:rowOff>0</xdr:rowOff>
    </xdr:from>
    <xdr:to>
      <xdr:col>4</xdr:col>
      <xdr:colOff>25400</xdr:colOff>
      <xdr:row>46</xdr:row>
      <xdr:rowOff>88034</xdr:rowOff>
    </xdr:to>
    <xdr:pic>
      <xdr:nvPicPr>
        <xdr:cNvPr id="176" name="Picture 2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46</xdr:row>
      <xdr:rowOff>0</xdr:rowOff>
    </xdr:from>
    <xdr:to>
      <xdr:col>4</xdr:col>
      <xdr:colOff>3073400</xdr:colOff>
      <xdr:row>46</xdr:row>
      <xdr:rowOff>79375</xdr:rowOff>
    </xdr:to>
    <xdr:pic>
      <xdr:nvPicPr>
        <xdr:cNvPr id="177" name="Picture 20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9525</xdr:colOff>
      <xdr:row>46</xdr:row>
      <xdr:rowOff>88034</xdr:rowOff>
    </xdr:to>
    <xdr:pic>
      <xdr:nvPicPr>
        <xdr:cNvPr id="178" name="Picture 20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46</xdr:row>
      <xdr:rowOff>0</xdr:rowOff>
    </xdr:from>
    <xdr:to>
      <xdr:col>4</xdr:col>
      <xdr:colOff>25400</xdr:colOff>
      <xdr:row>46</xdr:row>
      <xdr:rowOff>88034</xdr:rowOff>
    </xdr:to>
    <xdr:pic>
      <xdr:nvPicPr>
        <xdr:cNvPr id="179" name="Picture 20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46</xdr:row>
      <xdr:rowOff>0</xdr:rowOff>
    </xdr:from>
    <xdr:to>
      <xdr:col>4</xdr:col>
      <xdr:colOff>3073400</xdr:colOff>
      <xdr:row>46</xdr:row>
      <xdr:rowOff>79375</xdr:rowOff>
    </xdr:to>
    <xdr:pic>
      <xdr:nvPicPr>
        <xdr:cNvPr id="180" name="Picture 20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9525</xdr:colOff>
      <xdr:row>46</xdr:row>
      <xdr:rowOff>88034</xdr:rowOff>
    </xdr:to>
    <xdr:pic>
      <xdr:nvPicPr>
        <xdr:cNvPr id="181" name="Picture 2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46</xdr:row>
      <xdr:rowOff>0</xdr:rowOff>
    </xdr:from>
    <xdr:to>
      <xdr:col>4</xdr:col>
      <xdr:colOff>25400</xdr:colOff>
      <xdr:row>46</xdr:row>
      <xdr:rowOff>88034</xdr:rowOff>
    </xdr:to>
    <xdr:pic>
      <xdr:nvPicPr>
        <xdr:cNvPr id="182" name="Picture 20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46</xdr:row>
      <xdr:rowOff>0</xdr:rowOff>
    </xdr:from>
    <xdr:to>
      <xdr:col>4</xdr:col>
      <xdr:colOff>3073400</xdr:colOff>
      <xdr:row>46</xdr:row>
      <xdr:rowOff>79375</xdr:rowOff>
    </xdr:to>
    <xdr:pic>
      <xdr:nvPicPr>
        <xdr:cNvPr id="183" name="Picture 20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9525</xdr:colOff>
      <xdr:row>46</xdr:row>
      <xdr:rowOff>88034</xdr:rowOff>
    </xdr:to>
    <xdr:pic>
      <xdr:nvPicPr>
        <xdr:cNvPr id="184" name="Picture 20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46</xdr:row>
      <xdr:rowOff>0</xdr:rowOff>
    </xdr:from>
    <xdr:to>
      <xdr:col>4</xdr:col>
      <xdr:colOff>25400</xdr:colOff>
      <xdr:row>46</xdr:row>
      <xdr:rowOff>88034</xdr:rowOff>
    </xdr:to>
    <xdr:pic>
      <xdr:nvPicPr>
        <xdr:cNvPr id="185" name="Picture 20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46</xdr:row>
      <xdr:rowOff>0</xdr:rowOff>
    </xdr:from>
    <xdr:to>
      <xdr:col>4</xdr:col>
      <xdr:colOff>3073400</xdr:colOff>
      <xdr:row>46</xdr:row>
      <xdr:rowOff>79375</xdr:rowOff>
    </xdr:to>
    <xdr:pic>
      <xdr:nvPicPr>
        <xdr:cNvPr id="186" name="Picture 2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46</xdr:row>
      <xdr:rowOff>0</xdr:rowOff>
    </xdr:from>
    <xdr:ext cx="9525" cy="88034"/>
    <xdr:pic>
      <xdr:nvPicPr>
        <xdr:cNvPr id="187" name="Picture 20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46</xdr:row>
      <xdr:rowOff>0</xdr:rowOff>
    </xdr:from>
    <xdr:ext cx="9525" cy="88034"/>
    <xdr:pic>
      <xdr:nvPicPr>
        <xdr:cNvPr id="188" name="Picture 20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46</xdr:row>
      <xdr:rowOff>0</xdr:rowOff>
    </xdr:from>
    <xdr:ext cx="9525" cy="79375"/>
    <xdr:pic>
      <xdr:nvPicPr>
        <xdr:cNvPr id="189" name="Picture 20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</xdr:row>
      <xdr:rowOff>0</xdr:rowOff>
    </xdr:from>
    <xdr:ext cx="9525" cy="88034"/>
    <xdr:pic>
      <xdr:nvPicPr>
        <xdr:cNvPr id="190" name="Picture 20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46</xdr:row>
      <xdr:rowOff>0</xdr:rowOff>
    </xdr:from>
    <xdr:ext cx="9525" cy="88034"/>
    <xdr:pic>
      <xdr:nvPicPr>
        <xdr:cNvPr id="191" name="Picture 20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46</xdr:row>
      <xdr:rowOff>0</xdr:rowOff>
    </xdr:from>
    <xdr:ext cx="9525" cy="79375"/>
    <xdr:pic>
      <xdr:nvPicPr>
        <xdr:cNvPr id="192" name="Picture 20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</xdr:row>
      <xdr:rowOff>0</xdr:rowOff>
    </xdr:from>
    <xdr:ext cx="9525" cy="88034"/>
    <xdr:pic>
      <xdr:nvPicPr>
        <xdr:cNvPr id="193" name="Picture 20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46</xdr:row>
      <xdr:rowOff>0</xdr:rowOff>
    </xdr:from>
    <xdr:ext cx="9525" cy="88034"/>
    <xdr:pic>
      <xdr:nvPicPr>
        <xdr:cNvPr id="194" name="Picture 20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46</xdr:row>
      <xdr:rowOff>0</xdr:rowOff>
    </xdr:from>
    <xdr:ext cx="9525" cy="79375"/>
    <xdr:pic>
      <xdr:nvPicPr>
        <xdr:cNvPr id="195" name="Picture 20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46</xdr:row>
      <xdr:rowOff>0</xdr:rowOff>
    </xdr:from>
    <xdr:ext cx="9525" cy="88034"/>
    <xdr:pic>
      <xdr:nvPicPr>
        <xdr:cNvPr id="196" name="Picture 2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46</xdr:row>
      <xdr:rowOff>0</xdr:rowOff>
    </xdr:from>
    <xdr:ext cx="9525" cy="88034"/>
    <xdr:pic>
      <xdr:nvPicPr>
        <xdr:cNvPr id="197" name="Picture 20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46</xdr:row>
      <xdr:rowOff>0</xdr:rowOff>
    </xdr:from>
    <xdr:ext cx="9525" cy="79375"/>
    <xdr:pic>
      <xdr:nvPicPr>
        <xdr:cNvPr id="198" name="Picture 20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0</xdr:rowOff>
    </xdr:from>
    <xdr:ext cx="9525" cy="88034"/>
    <xdr:pic>
      <xdr:nvPicPr>
        <xdr:cNvPr id="199" name="Picture 20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46</xdr:row>
      <xdr:rowOff>0</xdr:rowOff>
    </xdr:from>
    <xdr:ext cx="9525" cy="88034"/>
    <xdr:pic>
      <xdr:nvPicPr>
        <xdr:cNvPr id="200" name="Picture 20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46</xdr:row>
      <xdr:rowOff>0</xdr:rowOff>
    </xdr:from>
    <xdr:ext cx="4763" cy="79375"/>
    <xdr:pic>
      <xdr:nvPicPr>
        <xdr:cNvPr id="201" name="Picture 20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214693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0</xdr:rowOff>
    </xdr:from>
    <xdr:ext cx="9525" cy="88034"/>
    <xdr:pic>
      <xdr:nvPicPr>
        <xdr:cNvPr id="202" name="Picture 20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46</xdr:row>
      <xdr:rowOff>0</xdr:rowOff>
    </xdr:from>
    <xdr:ext cx="9525" cy="88034"/>
    <xdr:pic>
      <xdr:nvPicPr>
        <xdr:cNvPr id="203" name="Picture 20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46</xdr:row>
      <xdr:rowOff>0</xdr:rowOff>
    </xdr:from>
    <xdr:ext cx="4763" cy="79375"/>
    <xdr:pic>
      <xdr:nvPicPr>
        <xdr:cNvPr id="204" name="Picture 20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214693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0</xdr:rowOff>
    </xdr:from>
    <xdr:ext cx="9525" cy="88034"/>
    <xdr:pic>
      <xdr:nvPicPr>
        <xdr:cNvPr id="205" name="Picture 2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46</xdr:row>
      <xdr:rowOff>0</xdr:rowOff>
    </xdr:from>
    <xdr:ext cx="9525" cy="88034"/>
    <xdr:pic>
      <xdr:nvPicPr>
        <xdr:cNvPr id="206" name="Picture 20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46</xdr:row>
      <xdr:rowOff>0</xdr:rowOff>
    </xdr:from>
    <xdr:ext cx="4763" cy="79375"/>
    <xdr:pic>
      <xdr:nvPicPr>
        <xdr:cNvPr id="207" name="Picture 20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214693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0</xdr:rowOff>
    </xdr:from>
    <xdr:ext cx="9525" cy="88034"/>
    <xdr:pic>
      <xdr:nvPicPr>
        <xdr:cNvPr id="208" name="Picture 20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46</xdr:row>
      <xdr:rowOff>0</xdr:rowOff>
    </xdr:from>
    <xdr:ext cx="9525" cy="88034"/>
    <xdr:pic>
      <xdr:nvPicPr>
        <xdr:cNvPr id="209" name="Picture 20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46</xdr:row>
      <xdr:rowOff>0</xdr:rowOff>
    </xdr:from>
    <xdr:ext cx="4763" cy="79375"/>
    <xdr:pic>
      <xdr:nvPicPr>
        <xdr:cNvPr id="210" name="Picture 20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214693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0</xdr:rowOff>
    </xdr:from>
    <xdr:ext cx="9525" cy="88034"/>
    <xdr:pic>
      <xdr:nvPicPr>
        <xdr:cNvPr id="211" name="Picture 20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46</xdr:row>
      <xdr:rowOff>0</xdr:rowOff>
    </xdr:from>
    <xdr:ext cx="9525" cy="88034"/>
    <xdr:pic>
      <xdr:nvPicPr>
        <xdr:cNvPr id="212" name="Picture 20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46</xdr:row>
      <xdr:rowOff>0</xdr:rowOff>
    </xdr:from>
    <xdr:ext cx="4763" cy="79375"/>
    <xdr:pic>
      <xdr:nvPicPr>
        <xdr:cNvPr id="213" name="Picture 20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214693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0</xdr:rowOff>
    </xdr:from>
    <xdr:ext cx="9525" cy="88034"/>
    <xdr:pic>
      <xdr:nvPicPr>
        <xdr:cNvPr id="214" name="Picture 20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46</xdr:row>
      <xdr:rowOff>0</xdr:rowOff>
    </xdr:from>
    <xdr:ext cx="9525" cy="88034"/>
    <xdr:pic>
      <xdr:nvPicPr>
        <xdr:cNvPr id="215" name="Picture 2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46</xdr:row>
      <xdr:rowOff>0</xdr:rowOff>
    </xdr:from>
    <xdr:ext cx="4763" cy="79375"/>
    <xdr:pic>
      <xdr:nvPicPr>
        <xdr:cNvPr id="216" name="Picture 20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214693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0</xdr:rowOff>
    </xdr:from>
    <xdr:ext cx="9525" cy="88034"/>
    <xdr:pic>
      <xdr:nvPicPr>
        <xdr:cNvPr id="217" name="Picture 20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46</xdr:row>
      <xdr:rowOff>0</xdr:rowOff>
    </xdr:from>
    <xdr:ext cx="9525" cy="88034"/>
    <xdr:pic>
      <xdr:nvPicPr>
        <xdr:cNvPr id="218" name="Picture 20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46</xdr:row>
      <xdr:rowOff>0</xdr:rowOff>
    </xdr:from>
    <xdr:ext cx="4763" cy="79375"/>
    <xdr:pic>
      <xdr:nvPicPr>
        <xdr:cNvPr id="219" name="Picture 20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214693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0</xdr:rowOff>
    </xdr:from>
    <xdr:ext cx="9525" cy="88034"/>
    <xdr:pic>
      <xdr:nvPicPr>
        <xdr:cNvPr id="220" name="Picture 20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46</xdr:row>
      <xdr:rowOff>0</xdr:rowOff>
    </xdr:from>
    <xdr:ext cx="9525" cy="88034"/>
    <xdr:pic>
      <xdr:nvPicPr>
        <xdr:cNvPr id="221" name="Picture 20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46</xdr:row>
      <xdr:rowOff>0</xdr:rowOff>
    </xdr:from>
    <xdr:ext cx="4763" cy="79375"/>
    <xdr:pic>
      <xdr:nvPicPr>
        <xdr:cNvPr id="222" name="Picture 20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214693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0</xdr:rowOff>
    </xdr:from>
    <xdr:ext cx="9525" cy="88034"/>
    <xdr:pic>
      <xdr:nvPicPr>
        <xdr:cNvPr id="223" name="Picture 20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46</xdr:row>
      <xdr:rowOff>0</xdr:rowOff>
    </xdr:from>
    <xdr:ext cx="9525" cy="88034"/>
    <xdr:pic>
      <xdr:nvPicPr>
        <xdr:cNvPr id="224" name="Picture 20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46</xdr:row>
      <xdr:rowOff>0</xdr:rowOff>
    </xdr:from>
    <xdr:ext cx="9525" cy="79375"/>
    <xdr:pic>
      <xdr:nvPicPr>
        <xdr:cNvPr id="225" name="Picture 2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0</xdr:rowOff>
    </xdr:from>
    <xdr:ext cx="9525" cy="88034"/>
    <xdr:pic>
      <xdr:nvPicPr>
        <xdr:cNvPr id="226" name="Picture 20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46</xdr:row>
      <xdr:rowOff>0</xdr:rowOff>
    </xdr:from>
    <xdr:ext cx="9525" cy="88034"/>
    <xdr:pic>
      <xdr:nvPicPr>
        <xdr:cNvPr id="227" name="Picture 20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46</xdr:row>
      <xdr:rowOff>0</xdr:rowOff>
    </xdr:from>
    <xdr:ext cx="9525" cy="79375"/>
    <xdr:pic>
      <xdr:nvPicPr>
        <xdr:cNvPr id="228" name="Picture 20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0</xdr:rowOff>
    </xdr:from>
    <xdr:ext cx="9525" cy="88034"/>
    <xdr:pic>
      <xdr:nvPicPr>
        <xdr:cNvPr id="229" name="Picture 20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46</xdr:row>
      <xdr:rowOff>0</xdr:rowOff>
    </xdr:from>
    <xdr:ext cx="9525" cy="88034"/>
    <xdr:pic>
      <xdr:nvPicPr>
        <xdr:cNvPr id="230" name="Picture 20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46</xdr:row>
      <xdr:rowOff>0</xdr:rowOff>
    </xdr:from>
    <xdr:ext cx="9525" cy="79375"/>
    <xdr:pic>
      <xdr:nvPicPr>
        <xdr:cNvPr id="231" name="Picture 20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0</xdr:rowOff>
    </xdr:from>
    <xdr:ext cx="9525" cy="88034"/>
    <xdr:pic>
      <xdr:nvPicPr>
        <xdr:cNvPr id="232" name="Picture 20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46</xdr:row>
      <xdr:rowOff>0</xdr:rowOff>
    </xdr:from>
    <xdr:ext cx="9525" cy="88034"/>
    <xdr:pic>
      <xdr:nvPicPr>
        <xdr:cNvPr id="233" name="Picture 20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46</xdr:row>
      <xdr:rowOff>0</xdr:rowOff>
    </xdr:from>
    <xdr:ext cx="9525" cy="79375"/>
    <xdr:pic>
      <xdr:nvPicPr>
        <xdr:cNvPr id="234" name="Picture 20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214693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15875</xdr:colOff>
      <xdr:row>46</xdr:row>
      <xdr:rowOff>0</xdr:rowOff>
    </xdr:from>
    <xdr:to>
      <xdr:col>4</xdr:col>
      <xdr:colOff>15875</xdr:colOff>
      <xdr:row>46</xdr:row>
      <xdr:rowOff>88034</xdr:rowOff>
    </xdr:to>
    <xdr:pic>
      <xdr:nvPicPr>
        <xdr:cNvPr id="235" name="Picture 2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15875</xdr:colOff>
      <xdr:row>46</xdr:row>
      <xdr:rowOff>0</xdr:rowOff>
    </xdr:from>
    <xdr:ext cx="9525" cy="88034"/>
    <xdr:pic>
      <xdr:nvPicPr>
        <xdr:cNvPr id="236" name="Picture 20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46</xdr:row>
      <xdr:rowOff>0</xdr:rowOff>
    </xdr:from>
    <xdr:ext cx="9525" cy="82873"/>
    <xdr:pic>
      <xdr:nvPicPr>
        <xdr:cNvPr id="237" name="Picture 20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46</xdr:row>
      <xdr:rowOff>0</xdr:rowOff>
    </xdr:from>
    <xdr:ext cx="9525" cy="88034"/>
    <xdr:pic>
      <xdr:nvPicPr>
        <xdr:cNvPr id="238" name="Picture 20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46</xdr:row>
      <xdr:rowOff>0</xdr:rowOff>
    </xdr:from>
    <xdr:ext cx="9525" cy="82873"/>
    <xdr:pic>
      <xdr:nvPicPr>
        <xdr:cNvPr id="239" name="Picture 20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3111500</xdr:colOff>
      <xdr:row>46</xdr:row>
      <xdr:rowOff>0</xdr:rowOff>
    </xdr:from>
    <xdr:to>
      <xdr:col>4</xdr:col>
      <xdr:colOff>3111500</xdr:colOff>
      <xdr:row>46</xdr:row>
      <xdr:rowOff>82873</xdr:rowOff>
    </xdr:to>
    <xdr:pic>
      <xdr:nvPicPr>
        <xdr:cNvPr id="240" name="Picture 20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7475" y="2146935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15875</xdr:colOff>
      <xdr:row>46</xdr:row>
      <xdr:rowOff>0</xdr:rowOff>
    </xdr:from>
    <xdr:ext cx="9525" cy="88034"/>
    <xdr:pic>
      <xdr:nvPicPr>
        <xdr:cNvPr id="241" name="Picture 20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214693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46</xdr:row>
      <xdr:rowOff>0</xdr:rowOff>
    </xdr:from>
    <xdr:ext cx="9525" cy="82873"/>
    <xdr:pic>
      <xdr:nvPicPr>
        <xdr:cNvPr id="242" name="Picture 20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214693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9525" cy="88034"/>
    <xdr:pic>
      <xdr:nvPicPr>
        <xdr:cNvPr id="243" name="Picture 20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9525" cy="82873"/>
    <xdr:pic>
      <xdr:nvPicPr>
        <xdr:cNvPr id="244" name="Picture 20"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245" name="Picture 20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246" name="Picture 20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0" cy="91844"/>
    <xdr:pic>
      <xdr:nvPicPr>
        <xdr:cNvPr id="247" name="Picture 20">
          <a:extLst>
            <a:ext uri="{FF2B5EF4-FFF2-40B4-BE49-F238E27FC236}">
              <a16:creationId xmlns:a16="http://schemas.microsoft.com/office/drawing/2014/main" id="{00000000-0008-0000-0000-0000FE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0" cy="91844"/>
    <xdr:pic>
      <xdr:nvPicPr>
        <xdr:cNvPr id="248" name="Picture 20">
          <a:extLst>
            <a:ext uri="{FF2B5EF4-FFF2-40B4-BE49-F238E27FC236}">
              <a16:creationId xmlns:a16="http://schemas.microsoft.com/office/drawing/2014/main" id="{00000000-0008-0000-0000-0000FF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0" cy="96208"/>
    <xdr:pic>
      <xdr:nvPicPr>
        <xdr:cNvPr id="249" name="Picture 20">
          <a:extLst>
            <a:ext uri="{FF2B5EF4-FFF2-40B4-BE49-F238E27FC236}">
              <a16:creationId xmlns:a16="http://schemas.microsoft.com/office/drawing/2014/main" id="{00000000-0008-0000-0000-000000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0" cy="96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19050" cy="91844"/>
    <xdr:pic>
      <xdr:nvPicPr>
        <xdr:cNvPr id="250" name="Picture 20">
          <a:extLst>
            <a:ext uri="{FF2B5EF4-FFF2-40B4-BE49-F238E27FC236}">
              <a16:creationId xmlns:a16="http://schemas.microsoft.com/office/drawing/2014/main" id="{00000000-0008-0000-0000-000065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1905" cy="91844"/>
    <xdr:pic>
      <xdr:nvPicPr>
        <xdr:cNvPr id="251" name="Picture 20">
          <a:extLst>
            <a:ext uri="{FF2B5EF4-FFF2-40B4-BE49-F238E27FC236}">
              <a16:creationId xmlns:a16="http://schemas.microsoft.com/office/drawing/2014/main" id="{00000000-0008-0000-0000-000066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25400" cy="79375"/>
    <xdr:pic>
      <xdr:nvPicPr>
        <xdr:cNvPr id="252" name="Picture 20">
          <a:extLst>
            <a:ext uri="{FF2B5EF4-FFF2-40B4-BE49-F238E27FC236}">
              <a16:creationId xmlns:a16="http://schemas.microsoft.com/office/drawing/2014/main" id="{00000000-0008-0000-0000-000067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19050" cy="91844"/>
    <xdr:pic>
      <xdr:nvPicPr>
        <xdr:cNvPr id="253" name="Picture 20">
          <a:extLst>
            <a:ext uri="{FF2B5EF4-FFF2-40B4-BE49-F238E27FC236}">
              <a16:creationId xmlns:a16="http://schemas.microsoft.com/office/drawing/2014/main" id="{00000000-0008-0000-0000-000068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1905" cy="91844"/>
    <xdr:pic>
      <xdr:nvPicPr>
        <xdr:cNvPr id="254" name="Picture 20">
          <a:extLst>
            <a:ext uri="{FF2B5EF4-FFF2-40B4-BE49-F238E27FC236}">
              <a16:creationId xmlns:a16="http://schemas.microsoft.com/office/drawing/2014/main" id="{00000000-0008-0000-0000-000069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25400" cy="79375"/>
    <xdr:pic>
      <xdr:nvPicPr>
        <xdr:cNvPr id="255" name="Picture 20">
          <a:extLst>
            <a:ext uri="{FF2B5EF4-FFF2-40B4-BE49-F238E27FC236}">
              <a16:creationId xmlns:a16="http://schemas.microsoft.com/office/drawing/2014/main" id="{00000000-0008-0000-0000-00006A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19050" cy="91844"/>
    <xdr:pic>
      <xdr:nvPicPr>
        <xdr:cNvPr id="256" name="Picture 20">
          <a:extLst>
            <a:ext uri="{FF2B5EF4-FFF2-40B4-BE49-F238E27FC236}">
              <a16:creationId xmlns:a16="http://schemas.microsoft.com/office/drawing/2014/main" id="{00000000-0008-0000-0000-00006B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1905" cy="91844"/>
    <xdr:pic>
      <xdr:nvPicPr>
        <xdr:cNvPr id="257" name="Picture 20">
          <a:extLst>
            <a:ext uri="{FF2B5EF4-FFF2-40B4-BE49-F238E27FC236}">
              <a16:creationId xmlns:a16="http://schemas.microsoft.com/office/drawing/2014/main" id="{00000000-0008-0000-0000-00006C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25400" cy="79375"/>
    <xdr:pic>
      <xdr:nvPicPr>
        <xdr:cNvPr id="258" name="Picture 20">
          <a:extLst>
            <a:ext uri="{FF2B5EF4-FFF2-40B4-BE49-F238E27FC236}">
              <a16:creationId xmlns:a16="http://schemas.microsoft.com/office/drawing/2014/main" id="{00000000-0008-0000-0000-00006D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19050" cy="91844"/>
    <xdr:pic>
      <xdr:nvPicPr>
        <xdr:cNvPr id="259" name="Picture 20">
          <a:extLst>
            <a:ext uri="{FF2B5EF4-FFF2-40B4-BE49-F238E27FC236}">
              <a16:creationId xmlns:a16="http://schemas.microsoft.com/office/drawing/2014/main" id="{00000000-0008-0000-0000-00006E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1905" cy="91844"/>
    <xdr:pic>
      <xdr:nvPicPr>
        <xdr:cNvPr id="260" name="Picture 20">
          <a:extLst>
            <a:ext uri="{FF2B5EF4-FFF2-40B4-BE49-F238E27FC236}">
              <a16:creationId xmlns:a16="http://schemas.microsoft.com/office/drawing/2014/main" id="{00000000-0008-0000-0000-00006F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25400" cy="79375"/>
    <xdr:pic>
      <xdr:nvPicPr>
        <xdr:cNvPr id="261" name="Picture 20">
          <a:extLst>
            <a:ext uri="{FF2B5EF4-FFF2-40B4-BE49-F238E27FC236}">
              <a16:creationId xmlns:a16="http://schemas.microsoft.com/office/drawing/2014/main" id="{00000000-0008-0000-0000-000070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19050" cy="91844"/>
    <xdr:pic>
      <xdr:nvPicPr>
        <xdr:cNvPr id="262" name="Picture 20">
          <a:extLst>
            <a:ext uri="{FF2B5EF4-FFF2-40B4-BE49-F238E27FC236}">
              <a16:creationId xmlns:a16="http://schemas.microsoft.com/office/drawing/2014/main" id="{00000000-0008-0000-0000-000071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1905" cy="91844"/>
    <xdr:pic>
      <xdr:nvPicPr>
        <xdr:cNvPr id="263" name="Picture 20">
          <a:extLst>
            <a:ext uri="{FF2B5EF4-FFF2-40B4-BE49-F238E27FC236}">
              <a16:creationId xmlns:a16="http://schemas.microsoft.com/office/drawing/2014/main" id="{00000000-0008-0000-0000-000072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25400" cy="79375"/>
    <xdr:pic>
      <xdr:nvPicPr>
        <xdr:cNvPr id="264" name="Picture 20">
          <a:extLst>
            <a:ext uri="{FF2B5EF4-FFF2-40B4-BE49-F238E27FC236}">
              <a16:creationId xmlns:a16="http://schemas.microsoft.com/office/drawing/2014/main" id="{00000000-0008-0000-0000-000073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19050" cy="91844"/>
    <xdr:pic>
      <xdr:nvPicPr>
        <xdr:cNvPr id="265" name="Picture 20">
          <a:extLst>
            <a:ext uri="{FF2B5EF4-FFF2-40B4-BE49-F238E27FC236}">
              <a16:creationId xmlns:a16="http://schemas.microsoft.com/office/drawing/2014/main" id="{00000000-0008-0000-0000-000074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1905" cy="91844"/>
    <xdr:pic>
      <xdr:nvPicPr>
        <xdr:cNvPr id="266" name="Picture 20">
          <a:extLst>
            <a:ext uri="{FF2B5EF4-FFF2-40B4-BE49-F238E27FC236}">
              <a16:creationId xmlns:a16="http://schemas.microsoft.com/office/drawing/2014/main" id="{00000000-0008-0000-0000-000075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25400" cy="79375"/>
    <xdr:pic>
      <xdr:nvPicPr>
        <xdr:cNvPr id="267" name="Picture 20">
          <a:extLst>
            <a:ext uri="{FF2B5EF4-FFF2-40B4-BE49-F238E27FC236}">
              <a16:creationId xmlns:a16="http://schemas.microsoft.com/office/drawing/2014/main" id="{00000000-0008-0000-0000-000076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19050" cy="91844"/>
    <xdr:pic>
      <xdr:nvPicPr>
        <xdr:cNvPr id="268" name="Picture 20">
          <a:extLst>
            <a:ext uri="{FF2B5EF4-FFF2-40B4-BE49-F238E27FC236}">
              <a16:creationId xmlns:a16="http://schemas.microsoft.com/office/drawing/2014/main" id="{00000000-0008-0000-0000-000077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1905" cy="91844"/>
    <xdr:pic>
      <xdr:nvPicPr>
        <xdr:cNvPr id="269" name="Picture 20">
          <a:extLst>
            <a:ext uri="{FF2B5EF4-FFF2-40B4-BE49-F238E27FC236}">
              <a16:creationId xmlns:a16="http://schemas.microsoft.com/office/drawing/2014/main" id="{00000000-0008-0000-0000-000078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25400" cy="79375"/>
    <xdr:pic>
      <xdr:nvPicPr>
        <xdr:cNvPr id="270" name="Picture 20">
          <a:extLst>
            <a:ext uri="{FF2B5EF4-FFF2-40B4-BE49-F238E27FC236}">
              <a16:creationId xmlns:a16="http://schemas.microsoft.com/office/drawing/2014/main" id="{00000000-0008-0000-0000-000079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19050" cy="91844"/>
    <xdr:pic>
      <xdr:nvPicPr>
        <xdr:cNvPr id="271" name="Picture 20">
          <a:extLst>
            <a:ext uri="{FF2B5EF4-FFF2-40B4-BE49-F238E27FC236}">
              <a16:creationId xmlns:a16="http://schemas.microsoft.com/office/drawing/2014/main" id="{00000000-0008-0000-0000-00007A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1905" cy="91844"/>
    <xdr:pic>
      <xdr:nvPicPr>
        <xdr:cNvPr id="272" name="Picture 20">
          <a:extLst>
            <a:ext uri="{FF2B5EF4-FFF2-40B4-BE49-F238E27FC236}">
              <a16:creationId xmlns:a16="http://schemas.microsoft.com/office/drawing/2014/main" id="{00000000-0008-0000-0000-00007B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25400" cy="79375"/>
    <xdr:pic>
      <xdr:nvPicPr>
        <xdr:cNvPr id="273" name="Picture 20">
          <a:extLst>
            <a:ext uri="{FF2B5EF4-FFF2-40B4-BE49-F238E27FC236}">
              <a16:creationId xmlns:a16="http://schemas.microsoft.com/office/drawing/2014/main" id="{00000000-0008-0000-0000-00007C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88034"/>
    <xdr:pic>
      <xdr:nvPicPr>
        <xdr:cNvPr id="274" name="Picture 20">
          <a:extLst>
            <a:ext uri="{FF2B5EF4-FFF2-40B4-BE49-F238E27FC236}">
              <a16:creationId xmlns:a16="http://schemas.microsoft.com/office/drawing/2014/main" id="{00000000-0008-0000-0000-00007D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9525" cy="88034"/>
    <xdr:pic>
      <xdr:nvPicPr>
        <xdr:cNvPr id="275" name="Picture 20">
          <a:extLst>
            <a:ext uri="{FF2B5EF4-FFF2-40B4-BE49-F238E27FC236}">
              <a16:creationId xmlns:a16="http://schemas.microsoft.com/office/drawing/2014/main" id="{00000000-0008-0000-0000-00007E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9525" cy="79375"/>
    <xdr:pic>
      <xdr:nvPicPr>
        <xdr:cNvPr id="276" name="Picture 20">
          <a:extLst>
            <a:ext uri="{FF2B5EF4-FFF2-40B4-BE49-F238E27FC236}">
              <a16:creationId xmlns:a16="http://schemas.microsoft.com/office/drawing/2014/main" id="{00000000-0008-0000-0000-00007F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88034"/>
    <xdr:pic>
      <xdr:nvPicPr>
        <xdr:cNvPr id="277" name="Picture 20">
          <a:extLst>
            <a:ext uri="{FF2B5EF4-FFF2-40B4-BE49-F238E27FC236}">
              <a16:creationId xmlns:a16="http://schemas.microsoft.com/office/drawing/2014/main" id="{00000000-0008-0000-0000-000080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9525" cy="88034"/>
    <xdr:pic>
      <xdr:nvPicPr>
        <xdr:cNvPr id="278" name="Picture 20">
          <a:extLst>
            <a:ext uri="{FF2B5EF4-FFF2-40B4-BE49-F238E27FC236}">
              <a16:creationId xmlns:a16="http://schemas.microsoft.com/office/drawing/2014/main" id="{00000000-0008-0000-0000-000081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9525" cy="79375"/>
    <xdr:pic>
      <xdr:nvPicPr>
        <xdr:cNvPr id="279" name="Picture 20">
          <a:extLst>
            <a:ext uri="{FF2B5EF4-FFF2-40B4-BE49-F238E27FC236}">
              <a16:creationId xmlns:a16="http://schemas.microsoft.com/office/drawing/2014/main" id="{00000000-0008-0000-0000-000082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88034"/>
    <xdr:pic>
      <xdr:nvPicPr>
        <xdr:cNvPr id="280" name="Picture 20">
          <a:extLst>
            <a:ext uri="{FF2B5EF4-FFF2-40B4-BE49-F238E27FC236}">
              <a16:creationId xmlns:a16="http://schemas.microsoft.com/office/drawing/2014/main" id="{00000000-0008-0000-0000-000083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9525" cy="88034"/>
    <xdr:pic>
      <xdr:nvPicPr>
        <xdr:cNvPr id="281" name="Picture 20">
          <a:extLst>
            <a:ext uri="{FF2B5EF4-FFF2-40B4-BE49-F238E27FC236}">
              <a16:creationId xmlns:a16="http://schemas.microsoft.com/office/drawing/2014/main" id="{00000000-0008-0000-0000-000084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9525" cy="79375"/>
    <xdr:pic>
      <xdr:nvPicPr>
        <xdr:cNvPr id="282" name="Picture 20">
          <a:extLst>
            <a:ext uri="{FF2B5EF4-FFF2-40B4-BE49-F238E27FC236}">
              <a16:creationId xmlns:a16="http://schemas.microsoft.com/office/drawing/2014/main" id="{00000000-0008-0000-0000-000085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88034"/>
    <xdr:pic>
      <xdr:nvPicPr>
        <xdr:cNvPr id="283" name="Picture 20">
          <a:extLst>
            <a:ext uri="{FF2B5EF4-FFF2-40B4-BE49-F238E27FC236}">
              <a16:creationId xmlns:a16="http://schemas.microsoft.com/office/drawing/2014/main" id="{00000000-0008-0000-0000-000086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9525" cy="88034"/>
    <xdr:pic>
      <xdr:nvPicPr>
        <xdr:cNvPr id="284" name="Picture 20">
          <a:extLst>
            <a:ext uri="{FF2B5EF4-FFF2-40B4-BE49-F238E27FC236}">
              <a16:creationId xmlns:a16="http://schemas.microsoft.com/office/drawing/2014/main" id="{00000000-0008-0000-0000-000087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9525" cy="79375"/>
    <xdr:pic>
      <xdr:nvPicPr>
        <xdr:cNvPr id="285" name="Picture 20">
          <a:extLst>
            <a:ext uri="{FF2B5EF4-FFF2-40B4-BE49-F238E27FC236}">
              <a16:creationId xmlns:a16="http://schemas.microsoft.com/office/drawing/2014/main" id="{00000000-0008-0000-0000-000088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0" cy="88034"/>
    <xdr:pic>
      <xdr:nvPicPr>
        <xdr:cNvPr id="286" name="Picture 20">
          <a:extLst>
            <a:ext uri="{FF2B5EF4-FFF2-40B4-BE49-F238E27FC236}">
              <a16:creationId xmlns:a16="http://schemas.microsoft.com/office/drawing/2014/main" id="{00000000-0008-0000-0000-0000AD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0" cy="88034"/>
    <xdr:pic>
      <xdr:nvPicPr>
        <xdr:cNvPr id="287" name="Picture 20">
          <a:extLst>
            <a:ext uri="{FF2B5EF4-FFF2-40B4-BE49-F238E27FC236}">
              <a16:creationId xmlns:a16="http://schemas.microsoft.com/office/drawing/2014/main" id="{00000000-0008-0000-0000-0000AE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0" cy="82873"/>
    <xdr:pic>
      <xdr:nvPicPr>
        <xdr:cNvPr id="288" name="Picture 20">
          <a:extLst>
            <a:ext uri="{FF2B5EF4-FFF2-40B4-BE49-F238E27FC236}">
              <a16:creationId xmlns:a16="http://schemas.microsoft.com/office/drawing/2014/main" id="{00000000-0008-0000-0000-0000AF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88034"/>
    <xdr:pic>
      <xdr:nvPicPr>
        <xdr:cNvPr id="289" name="Picture 20">
          <a:extLst>
            <a:ext uri="{FF2B5EF4-FFF2-40B4-BE49-F238E27FC236}">
              <a16:creationId xmlns:a16="http://schemas.microsoft.com/office/drawing/2014/main" id="{00000000-0008-0000-0000-0000D8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9525" cy="88034"/>
    <xdr:pic>
      <xdr:nvPicPr>
        <xdr:cNvPr id="290" name="Picture 20">
          <a:extLst>
            <a:ext uri="{FF2B5EF4-FFF2-40B4-BE49-F238E27FC236}">
              <a16:creationId xmlns:a16="http://schemas.microsoft.com/office/drawing/2014/main" id="{00000000-0008-0000-0000-0000D9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4763" cy="79375"/>
    <xdr:pic>
      <xdr:nvPicPr>
        <xdr:cNvPr id="291" name="Picture 20">
          <a:extLst>
            <a:ext uri="{FF2B5EF4-FFF2-40B4-BE49-F238E27FC236}">
              <a16:creationId xmlns:a16="http://schemas.microsoft.com/office/drawing/2014/main" id="{00000000-0008-0000-0000-0000DA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88034"/>
    <xdr:pic>
      <xdr:nvPicPr>
        <xdr:cNvPr id="292" name="Picture 20">
          <a:extLst>
            <a:ext uri="{FF2B5EF4-FFF2-40B4-BE49-F238E27FC236}">
              <a16:creationId xmlns:a16="http://schemas.microsoft.com/office/drawing/2014/main" id="{00000000-0008-0000-0000-0000DB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9525" cy="88034"/>
    <xdr:pic>
      <xdr:nvPicPr>
        <xdr:cNvPr id="293" name="Picture 20">
          <a:extLst>
            <a:ext uri="{FF2B5EF4-FFF2-40B4-BE49-F238E27FC236}">
              <a16:creationId xmlns:a16="http://schemas.microsoft.com/office/drawing/2014/main" id="{00000000-0008-0000-0000-0000DC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4763" cy="79375"/>
    <xdr:pic>
      <xdr:nvPicPr>
        <xdr:cNvPr id="294" name="Picture 20">
          <a:extLst>
            <a:ext uri="{FF2B5EF4-FFF2-40B4-BE49-F238E27FC236}">
              <a16:creationId xmlns:a16="http://schemas.microsoft.com/office/drawing/2014/main" id="{00000000-0008-0000-0000-0000DD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88034"/>
    <xdr:pic>
      <xdr:nvPicPr>
        <xdr:cNvPr id="295" name="Picture 20">
          <a:extLst>
            <a:ext uri="{FF2B5EF4-FFF2-40B4-BE49-F238E27FC236}">
              <a16:creationId xmlns:a16="http://schemas.microsoft.com/office/drawing/2014/main" id="{00000000-0008-0000-0000-0000DE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9525" cy="88034"/>
    <xdr:pic>
      <xdr:nvPicPr>
        <xdr:cNvPr id="296" name="Picture 20">
          <a:extLst>
            <a:ext uri="{FF2B5EF4-FFF2-40B4-BE49-F238E27FC236}">
              <a16:creationId xmlns:a16="http://schemas.microsoft.com/office/drawing/2014/main" id="{00000000-0008-0000-0000-0000DF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4763" cy="79375"/>
    <xdr:pic>
      <xdr:nvPicPr>
        <xdr:cNvPr id="297" name="Picture 20">
          <a:extLst>
            <a:ext uri="{FF2B5EF4-FFF2-40B4-BE49-F238E27FC236}">
              <a16:creationId xmlns:a16="http://schemas.microsoft.com/office/drawing/2014/main" id="{00000000-0008-0000-0000-0000E0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88034"/>
    <xdr:pic>
      <xdr:nvPicPr>
        <xdr:cNvPr id="298" name="Picture 20">
          <a:extLst>
            <a:ext uri="{FF2B5EF4-FFF2-40B4-BE49-F238E27FC236}">
              <a16:creationId xmlns:a16="http://schemas.microsoft.com/office/drawing/2014/main" id="{00000000-0008-0000-0000-0000E1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9525" cy="88034"/>
    <xdr:pic>
      <xdr:nvPicPr>
        <xdr:cNvPr id="299" name="Picture 20">
          <a:extLst>
            <a:ext uri="{FF2B5EF4-FFF2-40B4-BE49-F238E27FC236}">
              <a16:creationId xmlns:a16="http://schemas.microsoft.com/office/drawing/2014/main" id="{00000000-0008-0000-0000-0000E2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4763" cy="79375"/>
    <xdr:pic>
      <xdr:nvPicPr>
        <xdr:cNvPr id="300" name="Picture 20">
          <a:extLst>
            <a:ext uri="{FF2B5EF4-FFF2-40B4-BE49-F238E27FC236}">
              <a16:creationId xmlns:a16="http://schemas.microsoft.com/office/drawing/2014/main" id="{00000000-0008-0000-0000-0000E3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88034"/>
    <xdr:pic>
      <xdr:nvPicPr>
        <xdr:cNvPr id="301" name="Picture 20">
          <a:extLst>
            <a:ext uri="{FF2B5EF4-FFF2-40B4-BE49-F238E27FC236}">
              <a16:creationId xmlns:a16="http://schemas.microsoft.com/office/drawing/2014/main" id="{00000000-0008-0000-0000-0000E4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9525" cy="88034"/>
    <xdr:pic>
      <xdr:nvPicPr>
        <xdr:cNvPr id="302" name="Picture 20">
          <a:extLst>
            <a:ext uri="{FF2B5EF4-FFF2-40B4-BE49-F238E27FC236}">
              <a16:creationId xmlns:a16="http://schemas.microsoft.com/office/drawing/2014/main" id="{00000000-0008-0000-0000-0000E5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4763" cy="79375"/>
    <xdr:pic>
      <xdr:nvPicPr>
        <xdr:cNvPr id="303" name="Picture 20">
          <a:extLst>
            <a:ext uri="{FF2B5EF4-FFF2-40B4-BE49-F238E27FC236}">
              <a16:creationId xmlns:a16="http://schemas.microsoft.com/office/drawing/2014/main" id="{00000000-0008-0000-0000-0000E6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88034"/>
    <xdr:pic>
      <xdr:nvPicPr>
        <xdr:cNvPr id="304" name="Picture 20">
          <a:extLst>
            <a:ext uri="{FF2B5EF4-FFF2-40B4-BE49-F238E27FC236}">
              <a16:creationId xmlns:a16="http://schemas.microsoft.com/office/drawing/2014/main" id="{00000000-0008-0000-0000-0000E7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9525" cy="88034"/>
    <xdr:pic>
      <xdr:nvPicPr>
        <xdr:cNvPr id="305" name="Picture 20">
          <a:extLst>
            <a:ext uri="{FF2B5EF4-FFF2-40B4-BE49-F238E27FC236}">
              <a16:creationId xmlns:a16="http://schemas.microsoft.com/office/drawing/2014/main" id="{00000000-0008-0000-0000-0000E8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4763" cy="79375"/>
    <xdr:pic>
      <xdr:nvPicPr>
        <xdr:cNvPr id="306" name="Picture 20">
          <a:extLst>
            <a:ext uri="{FF2B5EF4-FFF2-40B4-BE49-F238E27FC236}">
              <a16:creationId xmlns:a16="http://schemas.microsoft.com/office/drawing/2014/main" id="{00000000-0008-0000-0000-0000E9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88034"/>
    <xdr:pic>
      <xdr:nvPicPr>
        <xdr:cNvPr id="307" name="Picture 20">
          <a:extLst>
            <a:ext uri="{FF2B5EF4-FFF2-40B4-BE49-F238E27FC236}">
              <a16:creationId xmlns:a16="http://schemas.microsoft.com/office/drawing/2014/main" id="{00000000-0008-0000-0000-0000EA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9525" cy="88034"/>
    <xdr:pic>
      <xdr:nvPicPr>
        <xdr:cNvPr id="308" name="Picture 20">
          <a:extLst>
            <a:ext uri="{FF2B5EF4-FFF2-40B4-BE49-F238E27FC236}">
              <a16:creationId xmlns:a16="http://schemas.microsoft.com/office/drawing/2014/main" id="{00000000-0008-0000-0000-0000EB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4763" cy="79375"/>
    <xdr:pic>
      <xdr:nvPicPr>
        <xdr:cNvPr id="309" name="Picture 20">
          <a:extLst>
            <a:ext uri="{FF2B5EF4-FFF2-40B4-BE49-F238E27FC236}">
              <a16:creationId xmlns:a16="http://schemas.microsoft.com/office/drawing/2014/main" id="{00000000-0008-0000-0000-0000EC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88034"/>
    <xdr:pic>
      <xdr:nvPicPr>
        <xdr:cNvPr id="310" name="Picture 20">
          <a:extLst>
            <a:ext uri="{FF2B5EF4-FFF2-40B4-BE49-F238E27FC236}">
              <a16:creationId xmlns:a16="http://schemas.microsoft.com/office/drawing/2014/main" id="{00000000-0008-0000-0000-0000ED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9525" cy="88034"/>
    <xdr:pic>
      <xdr:nvPicPr>
        <xdr:cNvPr id="311" name="Picture 20">
          <a:extLst>
            <a:ext uri="{FF2B5EF4-FFF2-40B4-BE49-F238E27FC236}">
              <a16:creationId xmlns:a16="http://schemas.microsoft.com/office/drawing/2014/main" id="{00000000-0008-0000-0000-0000EE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4763" cy="79375"/>
    <xdr:pic>
      <xdr:nvPicPr>
        <xdr:cNvPr id="312" name="Picture 20">
          <a:extLst>
            <a:ext uri="{FF2B5EF4-FFF2-40B4-BE49-F238E27FC236}">
              <a16:creationId xmlns:a16="http://schemas.microsoft.com/office/drawing/2014/main" id="{00000000-0008-0000-0000-0000EF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88034"/>
    <xdr:pic>
      <xdr:nvPicPr>
        <xdr:cNvPr id="313" name="Picture 20">
          <a:extLst>
            <a:ext uri="{FF2B5EF4-FFF2-40B4-BE49-F238E27FC236}">
              <a16:creationId xmlns:a16="http://schemas.microsoft.com/office/drawing/2014/main" id="{00000000-0008-0000-0000-0000F0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9525" cy="88034"/>
    <xdr:pic>
      <xdr:nvPicPr>
        <xdr:cNvPr id="314" name="Picture 20">
          <a:extLst>
            <a:ext uri="{FF2B5EF4-FFF2-40B4-BE49-F238E27FC236}">
              <a16:creationId xmlns:a16="http://schemas.microsoft.com/office/drawing/2014/main" id="{00000000-0008-0000-0000-0000F1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9525" cy="79375"/>
    <xdr:pic>
      <xdr:nvPicPr>
        <xdr:cNvPr id="315" name="Picture 20">
          <a:extLst>
            <a:ext uri="{FF2B5EF4-FFF2-40B4-BE49-F238E27FC236}">
              <a16:creationId xmlns:a16="http://schemas.microsoft.com/office/drawing/2014/main" id="{00000000-0008-0000-0000-0000F2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88034"/>
    <xdr:pic>
      <xdr:nvPicPr>
        <xdr:cNvPr id="316" name="Picture 20">
          <a:extLst>
            <a:ext uri="{FF2B5EF4-FFF2-40B4-BE49-F238E27FC236}">
              <a16:creationId xmlns:a16="http://schemas.microsoft.com/office/drawing/2014/main" id="{00000000-0008-0000-0000-0000F3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9525" cy="88034"/>
    <xdr:pic>
      <xdr:nvPicPr>
        <xdr:cNvPr id="317" name="Picture 20">
          <a:extLst>
            <a:ext uri="{FF2B5EF4-FFF2-40B4-BE49-F238E27FC236}">
              <a16:creationId xmlns:a16="http://schemas.microsoft.com/office/drawing/2014/main" id="{00000000-0008-0000-0000-0000F4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9525" cy="79375"/>
    <xdr:pic>
      <xdr:nvPicPr>
        <xdr:cNvPr id="318" name="Picture 20">
          <a:extLst>
            <a:ext uri="{FF2B5EF4-FFF2-40B4-BE49-F238E27FC236}">
              <a16:creationId xmlns:a16="http://schemas.microsoft.com/office/drawing/2014/main" id="{00000000-0008-0000-0000-0000F5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88034"/>
    <xdr:pic>
      <xdr:nvPicPr>
        <xdr:cNvPr id="319" name="Picture 20">
          <a:extLst>
            <a:ext uri="{FF2B5EF4-FFF2-40B4-BE49-F238E27FC236}">
              <a16:creationId xmlns:a16="http://schemas.microsoft.com/office/drawing/2014/main" id="{00000000-0008-0000-0000-0000F6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9525" cy="88034"/>
    <xdr:pic>
      <xdr:nvPicPr>
        <xdr:cNvPr id="320" name="Picture 20">
          <a:extLst>
            <a:ext uri="{FF2B5EF4-FFF2-40B4-BE49-F238E27FC236}">
              <a16:creationId xmlns:a16="http://schemas.microsoft.com/office/drawing/2014/main" id="{00000000-0008-0000-0000-0000F7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9525" cy="79375"/>
    <xdr:pic>
      <xdr:nvPicPr>
        <xdr:cNvPr id="321" name="Picture 20">
          <a:extLst>
            <a:ext uri="{FF2B5EF4-FFF2-40B4-BE49-F238E27FC236}">
              <a16:creationId xmlns:a16="http://schemas.microsoft.com/office/drawing/2014/main" id="{00000000-0008-0000-0000-0000F8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88034"/>
    <xdr:pic>
      <xdr:nvPicPr>
        <xdr:cNvPr id="322" name="Picture 20">
          <a:extLst>
            <a:ext uri="{FF2B5EF4-FFF2-40B4-BE49-F238E27FC236}">
              <a16:creationId xmlns:a16="http://schemas.microsoft.com/office/drawing/2014/main" id="{00000000-0008-0000-0000-0000F9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76</xdr:row>
      <xdr:rowOff>0</xdr:rowOff>
    </xdr:from>
    <xdr:ext cx="9525" cy="88034"/>
    <xdr:pic>
      <xdr:nvPicPr>
        <xdr:cNvPr id="323" name="Picture 20">
          <a:extLst>
            <a:ext uri="{FF2B5EF4-FFF2-40B4-BE49-F238E27FC236}">
              <a16:creationId xmlns:a16="http://schemas.microsoft.com/office/drawing/2014/main" id="{00000000-0008-0000-0000-0000FA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76</xdr:row>
      <xdr:rowOff>0</xdr:rowOff>
    </xdr:from>
    <xdr:ext cx="9525" cy="79375"/>
    <xdr:pic>
      <xdr:nvPicPr>
        <xdr:cNvPr id="324" name="Picture 20">
          <a:extLst>
            <a:ext uri="{FF2B5EF4-FFF2-40B4-BE49-F238E27FC236}">
              <a16:creationId xmlns:a16="http://schemas.microsoft.com/office/drawing/2014/main" id="{00000000-0008-0000-0000-0000FB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72237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3111500</xdr:colOff>
      <xdr:row>76</xdr:row>
      <xdr:rowOff>0</xdr:rowOff>
    </xdr:from>
    <xdr:ext cx="0" cy="96209"/>
    <xdr:pic>
      <xdr:nvPicPr>
        <xdr:cNvPr id="325" name="Picture 20">
          <a:extLst>
            <a:ext uri="{FF2B5EF4-FFF2-40B4-BE49-F238E27FC236}">
              <a16:creationId xmlns:a16="http://schemas.microsoft.com/office/drawing/2014/main" id="{00000000-0008-0000-0000-0000FC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7475" y="37223700"/>
          <a:ext cx="0" cy="96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0" cy="91844"/>
    <xdr:pic>
      <xdr:nvPicPr>
        <xdr:cNvPr id="326" name="Picture 20">
          <a:extLst>
            <a:ext uri="{FF2B5EF4-FFF2-40B4-BE49-F238E27FC236}">
              <a16:creationId xmlns:a16="http://schemas.microsoft.com/office/drawing/2014/main" id="{00000000-0008-0000-0000-000011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0" cy="96208"/>
    <xdr:pic>
      <xdr:nvPicPr>
        <xdr:cNvPr id="327" name="Picture 20">
          <a:extLst>
            <a:ext uri="{FF2B5EF4-FFF2-40B4-BE49-F238E27FC236}">
              <a16:creationId xmlns:a16="http://schemas.microsoft.com/office/drawing/2014/main" id="{00000000-0008-0000-0000-00001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0" cy="96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9525" cy="88034"/>
    <xdr:pic>
      <xdr:nvPicPr>
        <xdr:cNvPr id="328" name="Picture 20">
          <a:extLst>
            <a:ext uri="{FF2B5EF4-FFF2-40B4-BE49-F238E27FC236}">
              <a16:creationId xmlns:a16="http://schemas.microsoft.com/office/drawing/2014/main" id="{00000000-0008-0000-0000-000013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9525" cy="82873"/>
    <xdr:pic>
      <xdr:nvPicPr>
        <xdr:cNvPr id="329" name="Picture 20">
          <a:extLst>
            <a:ext uri="{FF2B5EF4-FFF2-40B4-BE49-F238E27FC236}">
              <a16:creationId xmlns:a16="http://schemas.microsoft.com/office/drawing/2014/main" id="{00000000-0008-0000-0000-000014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9525" cy="88034"/>
    <xdr:pic>
      <xdr:nvPicPr>
        <xdr:cNvPr id="330" name="Picture 20">
          <a:extLst>
            <a:ext uri="{FF2B5EF4-FFF2-40B4-BE49-F238E27FC236}">
              <a16:creationId xmlns:a16="http://schemas.microsoft.com/office/drawing/2014/main" id="{00000000-0008-0000-0000-000015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9525" cy="82873"/>
    <xdr:pic>
      <xdr:nvPicPr>
        <xdr:cNvPr id="331" name="Picture 20">
          <a:extLst>
            <a:ext uri="{FF2B5EF4-FFF2-40B4-BE49-F238E27FC236}">
              <a16:creationId xmlns:a16="http://schemas.microsoft.com/office/drawing/2014/main" id="{00000000-0008-0000-0000-000016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9525" cy="88034"/>
    <xdr:pic>
      <xdr:nvPicPr>
        <xdr:cNvPr id="332" name="Picture 20">
          <a:extLst>
            <a:ext uri="{FF2B5EF4-FFF2-40B4-BE49-F238E27FC236}">
              <a16:creationId xmlns:a16="http://schemas.microsoft.com/office/drawing/2014/main" id="{00000000-0008-0000-0000-000017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9525" cy="82873"/>
    <xdr:pic>
      <xdr:nvPicPr>
        <xdr:cNvPr id="333" name="Picture 20">
          <a:extLst>
            <a:ext uri="{FF2B5EF4-FFF2-40B4-BE49-F238E27FC236}">
              <a16:creationId xmlns:a16="http://schemas.microsoft.com/office/drawing/2014/main" id="{00000000-0008-0000-0000-000018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9525" cy="88034"/>
    <xdr:pic>
      <xdr:nvPicPr>
        <xdr:cNvPr id="334" name="Picture 20">
          <a:extLst>
            <a:ext uri="{FF2B5EF4-FFF2-40B4-BE49-F238E27FC236}">
              <a16:creationId xmlns:a16="http://schemas.microsoft.com/office/drawing/2014/main" id="{00000000-0008-0000-0000-000019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9525" cy="82873"/>
    <xdr:pic>
      <xdr:nvPicPr>
        <xdr:cNvPr id="335" name="Picture 20">
          <a:extLst>
            <a:ext uri="{FF2B5EF4-FFF2-40B4-BE49-F238E27FC236}">
              <a16:creationId xmlns:a16="http://schemas.microsoft.com/office/drawing/2014/main" id="{00000000-0008-0000-0000-00001A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0" cy="91844"/>
    <xdr:pic>
      <xdr:nvPicPr>
        <xdr:cNvPr id="336" name="Picture 20">
          <a:extLst>
            <a:ext uri="{FF2B5EF4-FFF2-40B4-BE49-F238E27FC236}">
              <a16:creationId xmlns:a16="http://schemas.microsoft.com/office/drawing/2014/main" id="{00000000-0008-0000-0000-00001B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0" cy="96208"/>
    <xdr:pic>
      <xdr:nvPicPr>
        <xdr:cNvPr id="337" name="Picture 20">
          <a:extLst>
            <a:ext uri="{FF2B5EF4-FFF2-40B4-BE49-F238E27FC236}">
              <a16:creationId xmlns:a16="http://schemas.microsoft.com/office/drawing/2014/main" id="{00000000-0008-0000-0000-00001C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0" cy="96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9525" cy="88034"/>
    <xdr:pic>
      <xdr:nvPicPr>
        <xdr:cNvPr id="338" name="Picture 20">
          <a:extLst>
            <a:ext uri="{FF2B5EF4-FFF2-40B4-BE49-F238E27FC236}">
              <a16:creationId xmlns:a16="http://schemas.microsoft.com/office/drawing/2014/main" id="{00000000-0008-0000-0000-00001D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9525" cy="82873"/>
    <xdr:pic>
      <xdr:nvPicPr>
        <xdr:cNvPr id="339" name="Picture 20">
          <a:extLst>
            <a:ext uri="{FF2B5EF4-FFF2-40B4-BE49-F238E27FC236}">
              <a16:creationId xmlns:a16="http://schemas.microsoft.com/office/drawing/2014/main" id="{00000000-0008-0000-0000-00001E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9525" cy="88034"/>
    <xdr:pic>
      <xdr:nvPicPr>
        <xdr:cNvPr id="340" name="Picture 20">
          <a:extLst>
            <a:ext uri="{FF2B5EF4-FFF2-40B4-BE49-F238E27FC236}">
              <a16:creationId xmlns:a16="http://schemas.microsoft.com/office/drawing/2014/main" id="{00000000-0008-0000-0000-00001F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9525" cy="82873"/>
    <xdr:pic>
      <xdr:nvPicPr>
        <xdr:cNvPr id="341" name="Picture 20">
          <a:extLst>
            <a:ext uri="{FF2B5EF4-FFF2-40B4-BE49-F238E27FC236}">
              <a16:creationId xmlns:a16="http://schemas.microsoft.com/office/drawing/2014/main" id="{00000000-0008-0000-0000-000020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9525" cy="88034"/>
    <xdr:pic>
      <xdr:nvPicPr>
        <xdr:cNvPr id="342" name="Picture 20">
          <a:extLst>
            <a:ext uri="{FF2B5EF4-FFF2-40B4-BE49-F238E27FC236}">
              <a16:creationId xmlns:a16="http://schemas.microsoft.com/office/drawing/2014/main" id="{00000000-0008-0000-0000-000021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9525" cy="82873"/>
    <xdr:pic>
      <xdr:nvPicPr>
        <xdr:cNvPr id="343" name="Picture 20">
          <a:extLst>
            <a:ext uri="{FF2B5EF4-FFF2-40B4-BE49-F238E27FC236}">
              <a16:creationId xmlns:a16="http://schemas.microsoft.com/office/drawing/2014/main" id="{00000000-0008-0000-0000-00002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9525" cy="88034"/>
    <xdr:pic>
      <xdr:nvPicPr>
        <xdr:cNvPr id="344" name="Picture 20">
          <a:extLst>
            <a:ext uri="{FF2B5EF4-FFF2-40B4-BE49-F238E27FC236}">
              <a16:creationId xmlns:a16="http://schemas.microsoft.com/office/drawing/2014/main" id="{00000000-0008-0000-0000-000023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9525" cy="82873"/>
    <xdr:pic>
      <xdr:nvPicPr>
        <xdr:cNvPr id="345" name="Picture 20">
          <a:extLst>
            <a:ext uri="{FF2B5EF4-FFF2-40B4-BE49-F238E27FC236}">
              <a16:creationId xmlns:a16="http://schemas.microsoft.com/office/drawing/2014/main" id="{00000000-0008-0000-0000-000024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0" cy="91844"/>
    <xdr:pic>
      <xdr:nvPicPr>
        <xdr:cNvPr id="346" name="Picture 20">
          <a:extLst>
            <a:ext uri="{FF2B5EF4-FFF2-40B4-BE49-F238E27FC236}">
              <a16:creationId xmlns:a16="http://schemas.microsoft.com/office/drawing/2014/main" id="{00000000-0008-0000-0000-000025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0" cy="96208"/>
    <xdr:pic>
      <xdr:nvPicPr>
        <xdr:cNvPr id="347" name="Picture 20">
          <a:extLst>
            <a:ext uri="{FF2B5EF4-FFF2-40B4-BE49-F238E27FC236}">
              <a16:creationId xmlns:a16="http://schemas.microsoft.com/office/drawing/2014/main" id="{00000000-0008-0000-0000-000026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0" cy="96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9525" cy="88034"/>
    <xdr:pic>
      <xdr:nvPicPr>
        <xdr:cNvPr id="348" name="Picture 20">
          <a:extLst>
            <a:ext uri="{FF2B5EF4-FFF2-40B4-BE49-F238E27FC236}">
              <a16:creationId xmlns:a16="http://schemas.microsoft.com/office/drawing/2014/main" id="{00000000-0008-0000-0000-000027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9525" cy="82873"/>
    <xdr:pic>
      <xdr:nvPicPr>
        <xdr:cNvPr id="349" name="Picture 20">
          <a:extLst>
            <a:ext uri="{FF2B5EF4-FFF2-40B4-BE49-F238E27FC236}">
              <a16:creationId xmlns:a16="http://schemas.microsoft.com/office/drawing/2014/main" id="{00000000-0008-0000-0000-000028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9525" cy="88034"/>
    <xdr:pic>
      <xdr:nvPicPr>
        <xdr:cNvPr id="350" name="Picture 20">
          <a:extLst>
            <a:ext uri="{FF2B5EF4-FFF2-40B4-BE49-F238E27FC236}">
              <a16:creationId xmlns:a16="http://schemas.microsoft.com/office/drawing/2014/main" id="{00000000-0008-0000-0000-000029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9525" cy="82873"/>
    <xdr:pic>
      <xdr:nvPicPr>
        <xdr:cNvPr id="351" name="Picture 20">
          <a:extLst>
            <a:ext uri="{FF2B5EF4-FFF2-40B4-BE49-F238E27FC236}">
              <a16:creationId xmlns:a16="http://schemas.microsoft.com/office/drawing/2014/main" id="{00000000-0008-0000-0000-00002A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9525" cy="88034"/>
    <xdr:pic>
      <xdr:nvPicPr>
        <xdr:cNvPr id="352" name="Picture 20">
          <a:extLst>
            <a:ext uri="{FF2B5EF4-FFF2-40B4-BE49-F238E27FC236}">
              <a16:creationId xmlns:a16="http://schemas.microsoft.com/office/drawing/2014/main" id="{00000000-0008-0000-0000-00002B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9525" cy="82873"/>
    <xdr:pic>
      <xdr:nvPicPr>
        <xdr:cNvPr id="353" name="Picture 20">
          <a:extLst>
            <a:ext uri="{FF2B5EF4-FFF2-40B4-BE49-F238E27FC236}">
              <a16:creationId xmlns:a16="http://schemas.microsoft.com/office/drawing/2014/main" id="{00000000-0008-0000-0000-00002C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9525" cy="88034"/>
    <xdr:pic>
      <xdr:nvPicPr>
        <xdr:cNvPr id="354" name="Picture 20">
          <a:extLst>
            <a:ext uri="{FF2B5EF4-FFF2-40B4-BE49-F238E27FC236}">
              <a16:creationId xmlns:a16="http://schemas.microsoft.com/office/drawing/2014/main" id="{00000000-0008-0000-0000-00002D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9525" cy="82873"/>
    <xdr:pic>
      <xdr:nvPicPr>
        <xdr:cNvPr id="355" name="Picture 20">
          <a:extLst>
            <a:ext uri="{FF2B5EF4-FFF2-40B4-BE49-F238E27FC236}">
              <a16:creationId xmlns:a16="http://schemas.microsoft.com/office/drawing/2014/main" id="{00000000-0008-0000-0000-00002E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0" cy="91844"/>
    <xdr:pic>
      <xdr:nvPicPr>
        <xdr:cNvPr id="356" name="Picture 20">
          <a:extLst>
            <a:ext uri="{FF2B5EF4-FFF2-40B4-BE49-F238E27FC236}">
              <a16:creationId xmlns:a16="http://schemas.microsoft.com/office/drawing/2014/main" id="{00000000-0008-0000-0000-00002F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0" cy="96208"/>
    <xdr:pic>
      <xdr:nvPicPr>
        <xdr:cNvPr id="357" name="Picture 20">
          <a:extLst>
            <a:ext uri="{FF2B5EF4-FFF2-40B4-BE49-F238E27FC236}">
              <a16:creationId xmlns:a16="http://schemas.microsoft.com/office/drawing/2014/main" id="{00000000-0008-0000-0000-000030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0" cy="96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9525" cy="88034"/>
    <xdr:pic>
      <xdr:nvPicPr>
        <xdr:cNvPr id="358" name="Picture 20">
          <a:extLst>
            <a:ext uri="{FF2B5EF4-FFF2-40B4-BE49-F238E27FC236}">
              <a16:creationId xmlns:a16="http://schemas.microsoft.com/office/drawing/2014/main" id="{00000000-0008-0000-0000-000031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9525" cy="82873"/>
    <xdr:pic>
      <xdr:nvPicPr>
        <xdr:cNvPr id="359" name="Picture 20">
          <a:extLst>
            <a:ext uri="{FF2B5EF4-FFF2-40B4-BE49-F238E27FC236}">
              <a16:creationId xmlns:a16="http://schemas.microsoft.com/office/drawing/2014/main" id="{00000000-0008-0000-0000-00003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9525" cy="88034"/>
    <xdr:pic>
      <xdr:nvPicPr>
        <xdr:cNvPr id="360" name="Picture 20">
          <a:extLst>
            <a:ext uri="{FF2B5EF4-FFF2-40B4-BE49-F238E27FC236}">
              <a16:creationId xmlns:a16="http://schemas.microsoft.com/office/drawing/2014/main" id="{00000000-0008-0000-0000-000033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9525" cy="82873"/>
    <xdr:pic>
      <xdr:nvPicPr>
        <xdr:cNvPr id="361" name="Picture 20">
          <a:extLst>
            <a:ext uri="{FF2B5EF4-FFF2-40B4-BE49-F238E27FC236}">
              <a16:creationId xmlns:a16="http://schemas.microsoft.com/office/drawing/2014/main" id="{00000000-0008-0000-0000-000034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9525" cy="88034"/>
    <xdr:pic>
      <xdr:nvPicPr>
        <xdr:cNvPr id="362" name="Picture 20">
          <a:extLst>
            <a:ext uri="{FF2B5EF4-FFF2-40B4-BE49-F238E27FC236}">
              <a16:creationId xmlns:a16="http://schemas.microsoft.com/office/drawing/2014/main" id="{00000000-0008-0000-0000-000035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9525" cy="82873"/>
    <xdr:pic>
      <xdr:nvPicPr>
        <xdr:cNvPr id="363" name="Picture 20">
          <a:extLst>
            <a:ext uri="{FF2B5EF4-FFF2-40B4-BE49-F238E27FC236}">
              <a16:creationId xmlns:a16="http://schemas.microsoft.com/office/drawing/2014/main" id="{00000000-0008-0000-0000-000036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9525" cy="88034"/>
    <xdr:pic>
      <xdr:nvPicPr>
        <xdr:cNvPr id="364" name="Picture 20">
          <a:extLst>
            <a:ext uri="{FF2B5EF4-FFF2-40B4-BE49-F238E27FC236}">
              <a16:creationId xmlns:a16="http://schemas.microsoft.com/office/drawing/2014/main" id="{00000000-0008-0000-0000-000037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9525" cy="82873"/>
    <xdr:pic>
      <xdr:nvPicPr>
        <xdr:cNvPr id="365" name="Picture 20">
          <a:extLst>
            <a:ext uri="{FF2B5EF4-FFF2-40B4-BE49-F238E27FC236}">
              <a16:creationId xmlns:a16="http://schemas.microsoft.com/office/drawing/2014/main" id="{00000000-0008-0000-0000-000038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76</xdr:row>
      <xdr:rowOff>0</xdr:rowOff>
    </xdr:from>
    <xdr:ext cx="9525" cy="88034"/>
    <xdr:pic>
      <xdr:nvPicPr>
        <xdr:cNvPr id="366" name="Picture 20">
          <a:extLst>
            <a:ext uri="{FF2B5EF4-FFF2-40B4-BE49-F238E27FC236}">
              <a16:creationId xmlns:a16="http://schemas.microsoft.com/office/drawing/2014/main" id="{00000000-0008-0000-0000-000039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72237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76</xdr:row>
      <xdr:rowOff>0</xdr:rowOff>
    </xdr:from>
    <xdr:ext cx="9525" cy="82873"/>
    <xdr:pic>
      <xdr:nvPicPr>
        <xdr:cNvPr id="367" name="Picture 20">
          <a:extLst>
            <a:ext uri="{FF2B5EF4-FFF2-40B4-BE49-F238E27FC236}">
              <a16:creationId xmlns:a16="http://schemas.microsoft.com/office/drawing/2014/main" id="{00000000-0008-0000-0000-00003A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72237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0</xdr:colOff>
      <xdr:row>77</xdr:row>
      <xdr:rowOff>0</xdr:rowOff>
    </xdr:from>
    <xdr:to>
      <xdr:col>4</xdr:col>
      <xdr:colOff>9525</xdr:colOff>
      <xdr:row>77</xdr:row>
      <xdr:rowOff>88034</xdr:rowOff>
    </xdr:to>
    <xdr:pic>
      <xdr:nvPicPr>
        <xdr:cNvPr id="368" name="Picture 20">
          <a:extLst>
            <a:ext uri="{FF2B5EF4-FFF2-40B4-BE49-F238E27FC236}">
              <a16:creationId xmlns:a16="http://schemas.microsoft.com/office/drawing/2014/main" id="{00000000-0008-0000-0000-000055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77</xdr:row>
      <xdr:rowOff>0</xdr:rowOff>
    </xdr:from>
    <xdr:to>
      <xdr:col>4</xdr:col>
      <xdr:colOff>25400</xdr:colOff>
      <xdr:row>77</xdr:row>
      <xdr:rowOff>88034</xdr:rowOff>
    </xdr:to>
    <xdr:pic>
      <xdr:nvPicPr>
        <xdr:cNvPr id="369" name="Picture 20">
          <a:extLst>
            <a:ext uri="{FF2B5EF4-FFF2-40B4-BE49-F238E27FC236}">
              <a16:creationId xmlns:a16="http://schemas.microsoft.com/office/drawing/2014/main" id="{00000000-0008-0000-0000-000056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77</xdr:row>
      <xdr:rowOff>0</xdr:rowOff>
    </xdr:from>
    <xdr:to>
      <xdr:col>4</xdr:col>
      <xdr:colOff>3073400</xdr:colOff>
      <xdr:row>77</xdr:row>
      <xdr:rowOff>79375</xdr:rowOff>
    </xdr:to>
    <xdr:pic>
      <xdr:nvPicPr>
        <xdr:cNvPr id="370" name="Picture 20">
          <a:extLst>
            <a:ext uri="{FF2B5EF4-FFF2-40B4-BE49-F238E27FC236}">
              <a16:creationId xmlns:a16="http://schemas.microsoft.com/office/drawing/2014/main" id="{00000000-0008-0000-0000-00005F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9525</xdr:colOff>
      <xdr:row>77</xdr:row>
      <xdr:rowOff>88034</xdr:rowOff>
    </xdr:to>
    <xdr:pic>
      <xdr:nvPicPr>
        <xdr:cNvPr id="371" name="Picture 20">
          <a:extLst>
            <a:ext uri="{FF2B5EF4-FFF2-40B4-BE49-F238E27FC236}">
              <a16:creationId xmlns:a16="http://schemas.microsoft.com/office/drawing/2014/main" id="{00000000-0008-0000-0000-000068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77</xdr:row>
      <xdr:rowOff>0</xdr:rowOff>
    </xdr:from>
    <xdr:to>
      <xdr:col>4</xdr:col>
      <xdr:colOff>25400</xdr:colOff>
      <xdr:row>77</xdr:row>
      <xdr:rowOff>88034</xdr:rowOff>
    </xdr:to>
    <xdr:pic>
      <xdr:nvPicPr>
        <xdr:cNvPr id="372" name="Picture 20">
          <a:extLst>
            <a:ext uri="{FF2B5EF4-FFF2-40B4-BE49-F238E27FC236}">
              <a16:creationId xmlns:a16="http://schemas.microsoft.com/office/drawing/2014/main" id="{00000000-0008-0000-0000-000069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77</xdr:row>
      <xdr:rowOff>0</xdr:rowOff>
    </xdr:from>
    <xdr:to>
      <xdr:col>4</xdr:col>
      <xdr:colOff>3073400</xdr:colOff>
      <xdr:row>77</xdr:row>
      <xdr:rowOff>79375</xdr:rowOff>
    </xdr:to>
    <xdr:pic>
      <xdr:nvPicPr>
        <xdr:cNvPr id="373" name="Picture 20">
          <a:extLst>
            <a:ext uri="{FF2B5EF4-FFF2-40B4-BE49-F238E27FC236}">
              <a16:creationId xmlns:a16="http://schemas.microsoft.com/office/drawing/2014/main" id="{00000000-0008-0000-0000-00007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9525</xdr:colOff>
      <xdr:row>77</xdr:row>
      <xdr:rowOff>88034</xdr:rowOff>
    </xdr:to>
    <xdr:pic>
      <xdr:nvPicPr>
        <xdr:cNvPr id="374" name="Picture 20">
          <a:extLst>
            <a:ext uri="{FF2B5EF4-FFF2-40B4-BE49-F238E27FC236}">
              <a16:creationId xmlns:a16="http://schemas.microsoft.com/office/drawing/2014/main" id="{00000000-0008-0000-0000-00007B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77</xdr:row>
      <xdr:rowOff>0</xdr:rowOff>
    </xdr:from>
    <xdr:to>
      <xdr:col>4</xdr:col>
      <xdr:colOff>25400</xdr:colOff>
      <xdr:row>77</xdr:row>
      <xdr:rowOff>88034</xdr:rowOff>
    </xdr:to>
    <xdr:pic>
      <xdr:nvPicPr>
        <xdr:cNvPr id="375" name="Picture 20">
          <a:extLst>
            <a:ext uri="{FF2B5EF4-FFF2-40B4-BE49-F238E27FC236}">
              <a16:creationId xmlns:a16="http://schemas.microsoft.com/office/drawing/2014/main" id="{00000000-0008-0000-0000-00007C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77</xdr:row>
      <xdr:rowOff>0</xdr:rowOff>
    </xdr:from>
    <xdr:to>
      <xdr:col>4</xdr:col>
      <xdr:colOff>3073400</xdr:colOff>
      <xdr:row>77</xdr:row>
      <xdr:rowOff>79375</xdr:rowOff>
    </xdr:to>
    <xdr:pic>
      <xdr:nvPicPr>
        <xdr:cNvPr id="376" name="Picture 20">
          <a:extLst>
            <a:ext uri="{FF2B5EF4-FFF2-40B4-BE49-F238E27FC236}">
              <a16:creationId xmlns:a16="http://schemas.microsoft.com/office/drawing/2014/main" id="{00000000-0008-0000-0000-000085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9525</xdr:colOff>
      <xdr:row>77</xdr:row>
      <xdr:rowOff>88034</xdr:rowOff>
    </xdr:to>
    <xdr:pic>
      <xdr:nvPicPr>
        <xdr:cNvPr id="377" name="Picture 20">
          <a:extLst>
            <a:ext uri="{FF2B5EF4-FFF2-40B4-BE49-F238E27FC236}">
              <a16:creationId xmlns:a16="http://schemas.microsoft.com/office/drawing/2014/main" id="{00000000-0008-0000-0000-000088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77</xdr:row>
      <xdr:rowOff>0</xdr:rowOff>
    </xdr:from>
    <xdr:to>
      <xdr:col>4</xdr:col>
      <xdr:colOff>25400</xdr:colOff>
      <xdr:row>77</xdr:row>
      <xdr:rowOff>88034</xdr:rowOff>
    </xdr:to>
    <xdr:pic>
      <xdr:nvPicPr>
        <xdr:cNvPr id="378" name="Picture 20">
          <a:extLst>
            <a:ext uri="{FF2B5EF4-FFF2-40B4-BE49-F238E27FC236}">
              <a16:creationId xmlns:a16="http://schemas.microsoft.com/office/drawing/2014/main" id="{00000000-0008-0000-0000-000089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77</xdr:row>
      <xdr:rowOff>0</xdr:rowOff>
    </xdr:from>
    <xdr:to>
      <xdr:col>4</xdr:col>
      <xdr:colOff>3073400</xdr:colOff>
      <xdr:row>77</xdr:row>
      <xdr:rowOff>79375</xdr:rowOff>
    </xdr:to>
    <xdr:pic>
      <xdr:nvPicPr>
        <xdr:cNvPr id="379" name="Picture 20">
          <a:extLst>
            <a:ext uri="{FF2B5EF4-FFF2-40B4-BE49-F238E27FC236}">
              <a16:creationId xmlns:a16="http://schemas.microsoft.com/office/drawing/2014/main" id="{00000000-0008-0000-0000-00008A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9525</xdr:colOff>
      <xdr:row>77</xdr:row>
      <xdr:rowOff>88034</xdr:rowOff>
    </xdr:to>
    <xdr:pic>
      <xdr:nvPicPr>
        <xdr:cNvPr id="380" name="Picture 20">
          <a:extLst>
            <a:ext uri="{FF2B5EF4-FFF2-40B4-BE49-F238E27FC236}">
              <a16:creationId xmlns:a16="http://schemas.microsoft.com/office/drawing/2014/main" id="{00000000-0008-0000-0000-000091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77</xdr:row>
      <xdr:rowOff>0</xdr:rowOff>
    </xdr:from>
    <xdr:to>
      <xdr:col>4</xdr:col>
      <xdr:colOff>25400</xdr:colOff>
      <xdr:row>77</xdr:row>
      <xdr:rowOff>88034</xdr:rowOff>
    </xdr:to>
    <xdr:pic>
      <xdr:nvPicPr>
        <xdr:cNvPr id="381" name="Picture 20">
          <a:extLst>
            <a:ext uri="{FF2B5EF4-FFF2-40B4-BE49-F238E27FC236}">
              <a16:creationId xmlns:a16="http://schemas.microsoft.com/office/drawing/2014/main" id="{00000000-0008-0000-0000-00009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77</xdr:row>
      <xdr:rowOff>0</xdr:rowOff>
    </xdr:from>
    <xdr:to>
      <xdr:col>4</xdr:col>
      <xdr:colOff>3073400</xdr:colOff>
      <xdr:row>77</xdr:row>
      <xdr:rowOff>79375</xdr:rowOff>
    </xdr:to>
    <xdr:pic>
      <xdr:nvPicPr>
        <xdr:cNvPr id="382" name="Picture 20">
          <a:extLst>
            <a:ext uri="{FF2B5EF4-FFF2-40B4-BE49-F238E27FC236}">
              <a16:creationId xmlns:a16="http://schemas.microsoft.com/office/drawing/2014/main" id="{00000000-0008-0000-0000-00009B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9525</xdr:colOff>
      <xdr:row>77</xdr:row>
      <xdr:rowOff>88034</xdr:rowOff>
    </xdr:to>
    <xdr:pic>
      <xdr:nvPicPr>
        <xdr:cNvPr id="383" name="Picture 20">
          <a:extLst>
            <a:ext uri="{FF2B5EF4-FFF2-40B4-BE49-F238E27FC236}">
              <a16:creationId xmlns:a16="http://schemas.microsoft.com/office/drawing/2014/main" id="{00000000-0008-0000-0000-0000A4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77</xdr:row>
      <xdr:rowOff>0</xdr:rowOff>
    </xdr:from>
    <xdr:to>
      <xdr:col>4</xdr:col>
      <xdr:colOff>25400</xdr:colOff>
      <xdr:row>77</xdr:row>
      <xdr:rowOff>88034</xdr:rowOff>
    </xdr:to>
    <xdr:pic>
      <xdr:nvPicPr>
        <xdr:cNvPr id="384" name="Picture 20">
          <a:extLst>
            <a:ext uri="{FF2B5EF4-FFF2-40B4-BE49-F238E27FC236}">
              <a16:creationId xmlns:a16="http://schemas.microsoft.com/office/drawing/2014/main" id="{00000000-0008-0000-0000-0000A5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77</xdr:row>
      <xdr:rowOff>0</xdr:rowOff>
    </xdr:from>
    <xdr:to>
      <xdr:col>4</xdr:col>
      <xdr:colOff>3073400</xdr:colOff>
      <xdr:row>77</xdr:row>
      <xdr:rowOff>79375</xdr:rowOff>
    </xdr:to>
    <xdr:pic>
      <xdr:nvPicPr>
        <xdr:cNvPr id="385" name="Picture 20">
          <a:extLst>
            <a:ext uri="{FF2B5EF4-FFF2-40B4-BE49-F238E27FC236}">
              <a16:creationId xmlns:a16="http://schemas.microsoft.com/office/drawing/2014/main" id="{00000000-0008-0000-0000-0000AE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9525</xdr:colOff>
      <xdr:row>77</xdr:row>
      <xdr:rowOff>88034</xdr:rowOff>
    </xdr:to>
    <xdr:pic>
      <xdr:nvPicPr>
        <xdr:cNvPr id="386" name="Picture 20">
          <a:extLst>
            <a:ext uri="{FF2B5EF4-FFF2-40B4-BE49-F238E27FC236}">
              <a16:creationId xmlns:a16="http://schemas.microsoft.com/office/drawing/2014/main" id="{00000000-0008-0000-0000-0000B7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77</xdr:row>
      <xdr:rowOff>0</xdr:rowOff>
    </xdr:from>
    <xdr:to>
      <xdr:col>4</xdr:col>
      <xdr:colOff>25400</xdr:colOff>
      <xdr:row>77</xdr:row>
      <xdr:rowOff>88034</xdr:rowOff>
    </xdr:to>
    <xdr:pic>
      <xdr:nvPicPr>
        <xdr:cNvPr id="387" name="Picture 20">
          <a:extLst>
            <a:ext uri="{FF2B5EF4-FFF2-40B4-BE49-F238E27FC236}">
              <a16:creationId xmlns:a16="http://schemas.microsoft.com/office/drawing/2014/main" id="{00000000-0008-0000-0000-0000B8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77</xdr:row>
      <xdr:rowOff>0</xdr:rowOff>
    </xdr:from>
    <xdr:to>
      <xdr:col>4</xdr:col>
      <xdr:colOff>3073400</xdr:colOff>
      <xdr:row>77</xdr:row>
      <xdr:rowOff>79375</xdr:rowOff>
    </xdr:to>
    <xdr:pic>
      <xdr:nvPicPr>
        <xdr:cNvPr id="388" name="Picture 20">
          <a:extLst>
            <a:ext uri="{FF2B5EF4-FFF2-40B4-BE49-F238E27FC236}">
              <a16:creationId xmlns:a16="http://schemas.microsoft.com/office/drawing/2014/main" id="{00000000-0008-0000-0000-0000C1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9525</xdr:colOff>
      <xdr:row>77</xdr:row>
      <xdr:rowOff>88034</xdr:rowOff>
    </xdr:to>
    <xdr:pic>
      <xdr:nvPicPr>
        <xdr:cNvPr id="389" name="Picture 20">
          <a:extLst>
            <a:ext uri="{FF2B5EF4-FFF2-40B4-BE49-F238E27FC236}">
              <a16:creationId xmlns:a16="http://schemas.microsoft.com/office/drawing/2014/main" id="{00000000-0008-0000-0000-0000C4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77</xdr:row>
      <xdr:rowOff>0</xdr:rowOff>
    </xdr:from>
    <xdr:to>
      <xdr:col>4</xdr:col>
      <xdr:colOff>25400</xdr:colOff>
      <xdr:row>77</xdr:row>
      <xdr:rowOff>88034</xdr:rowOff>
    </xdr:to>
    <xdr:pic>
      <xdr:nvPicPr>
        <xdr:cNvPr id="390" name="Picture 20">
          <a:extLst>
            <a:ext uri="{FF2B5EF4-FFF2-40B4-BE49-F238E27FC236}">
              <a16:creationId xmlns:a16="http://schemas.microsoft.com/office/drawing/2014/main" id="{00000000-0008-0000-0000-0000C5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77</xdr:row>
      <xdr:rowOff>0</xdr:rowOff>
    </xdr:from>
    <xdr:to>
      <xdr:col>4</xdr:col>
      <xdr:colOff>3073400</xdr:colOff>
      <xdr:row>77</xdr:row>
      <xdr:rowOff>79375</xdr:rowOff>
    </xdr:to>
    <xdr:pic>
      <xdr:nvPicPr>
        <xdr:cNvPr id="391" name="Picture 20">
          <a:extLst>
            <a:ext uri="{FF2B5EF4-FFF2-40B4-BE49-F238E27FC236}">
              <a16:creationId xmlns:a16="http://schemas.microsoft.com/office/drawing/2014/main" id="{00000000-0008-0000-0000-0000C6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77</xdr:row>
      <xdr:rowOff>0</xdr:rowOff>
    </xdr:from>
    <xdr:ext cx="9525" cy="88034"/>
    <xdr:pic>
      <xdr:nvPicPr>
        <xdr:cNvPr id="392" name="Picture 20">
          <a:extLst>
            <a:ext uri="{FF2B5EF4-FFF2-40B4-BE49-F238E27FC236}">
              <a16:creationId xmlns:a16="http://schemas.microsoft.com/office/drawing/2014/main" id="{00000000-0008-0000-0000-0000C7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393" name="Picture 20">
          <a:extLst>
            <a:ext uri="{FF2B5EF4-FFF2-40B4-BE49-F238E27FC236}">
              <a16:creationId xmlns:a16="http://schemas.microsoft.com/office/drawing/2014/main" id="{00000000-0008-0000-0000-0000C8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79375"/>
    <xdr:pic>
      <xdr:nvPicPr>
        <xdr:cNvPr id="394" name="Picture 20">
          <a:extLst>
            <a:ext uri="{FF2B5EF4-FFF2-40B4-BE49-F238E27FC236}">
              <a16:creationId xmlns:a16="http://schemas.microsoft.com/office/drawing/2014/main" id="{00000000-0008-0000-0000-0000C9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9525" cy="88034"/>
    <xdr:pic>
      <xdr:nvPicPr>
        <xdr:cNvPr id="395" name="Picture 20">
          <a:extLst>
            <a:ext uri="{FF2B5EF4-FFF2-40B4-BE49-F238E27FC236}">
              <a16:creationId xmlns:a16="http://schemas.microsoft.com/office/drawing/2014/main" id="{00000000-0008-0000-0000-0000CA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396" name="Picture 20">
          <a:extLst>
            <a:ext uri="{FF2B5EF4-FFF2-40B4-BE49-F238E27FC236}">
              <a16:creationId xmlns:a16="http://schemas.microsoft.com/office/drawing/2014/main" id="{00000000-0008-0000-0000-0000CB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79375"/>
    <xdr:pic>
      <xdr:nvPicPr>
        <xdr:cNvPr id="397" name="Picture 20">
          <a:extLst>
            <a:ext uri="{FF2B5EF4-FFF2-40B4-BE49-F238E27FC236}">
              <a16:creationId xmlns:a16="http://schemas.microsoft.com/office/drawing/2014/main" id="{00000000-0008-0000-0000-0000CC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9525" cy="88034"/>
    <xdr:pic>
      <xdr:nvPicPr>
        <xdr:cNvPr id="398" name="Picture 20">
          <a:extLst>
            <a:ext uri="{FF2B5EF4-FFF2-40B4-BE49-F238E27FC236}">
              <a16:creationId xmlns:a16="http://schemas.microsoft.com/office/drawing/2014/main" id="{00000000-0008-0000-0000-0000CD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399" name="Picture 20">
          <a:extLst>
            <a:ext uri="{FF2B5EF4-FFF2-40B4-BE49-F238E27FC236}">
              <a16:creationId xmlns:a16="http://schemas.microsoft.com/office/drawing/2014/main" id="{00000000-0008-0000-0000-0000CE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79375"/>
    <xdr:pic>
      <xdr:nvPicPr>
        <xdr:cNvPr id="400" name="Picture 20">
          <a:extLst>
            <a:ext uri="{FF2B5EF4-FFF2-40B4-BE49-F238E27FC236}">
              <a16:creationId xmlns:a16="http://schemas.microsoft.com/office/drawing/2014/main" id="{00000000-0008-0000-0000-0000CF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9525" cy="88034"/>
    <xdr:pic>
      <xdr:nvPicPr>
        <xdr:cNvPr id="401" name="Picture 20">
          <a:extLst>
            <a:ext uri="{FF2B5EF4-FFF2-40B4-BE49-F238E27FC236}">
              <a16:creationId xmlns:a16="http://schemas.microsoft.com/office/drawing/2014/main" id="{00000000-0008-0000-0000-0000D0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402" name="Picture 20">
          <a:extLst>
            <a:ext uri="{FF2B5EF4-FFF2-40B4-BE49-F238E27FC236}">
              <a16:creationId xmlns:a16="http://schemas.microsoft.com/office/drawing/2014/main" id="{00000000-0008-0000-0000-0000D1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79375"/>
    <xdr:pic>
      <xdr:nvPicPr>
        <xdr:cNvPr id="403" name="Picture 20">
          <a:extLst>
            <a:ext uri="{FF2B5EF4-FFF2-40B4-BE49-F238E27FC236}">
              <a16:creationId xmlns:a16="http://schemas.microsoft.com/office/drawing/2014/main" id="{00000000-0008-0000-0000-0000D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0</xdr:colOff>
      <xdr:row>77</xdr:row>
      <xdr:rowOff>0</xdr:rowOff>
    </xdr:from>
    <xdr:to>
      <xdr:col>4</xdr:col>
      <xdr:colOff>9525</xdr:colOff>
      <xdr:row>81</xdr:row>
      <xdr:rowOff>387312</xdr:rowOff>
    </xdr:to>
    <xdr:pic>
      <xdr:nvPicPr>
        <xdr:cNvPr id="404" name="Рисунок 403" descr="https://www8.city-adm.lviv.ua/icons/ecblank.gif">
          <a:extLst>
            <a:ext uri="{FF2B5EF4-FFF2-40B4-BE49-F238E27FC236}">
              <a16:creationId xmlns:a16="http://schemas.microsoft.com/office/drawing/2014/main" id="{00000000-0008-0000-0000-0000D3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3006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9525</xdr:colOff>
      <xdr:row>77</xdr:row>
      <xdr:rowOff>88034</xdr:rowOff>
    </xdr:to>
    <xdr:pic>
      <xdr:nvPicPr>
        <xdr:cNvPr id="405" name="Picture 20">
          <a:extLst>
            <a:ext uri="{FF2B5EF4-FFF2-40B4-BE49-F238E27FC236}">
              <a16:creationId xmlns:a16="http://schemas.microsoft.com/office/drawing/2014/main" id="{00000000-0008-0000-00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77</xdr:row>
      <xdr:rowOff>0</xdr:rowOff>
    </xdr:from>
    <xdr:to>
      <xdr:col>4</xdr:col>
      <xdr:colOff>25400</xdr:colOff>
      <xdr:row>77</xdr:row>
      <xdr:rowOff>88034</xdr:rowOff>
    </xdr:to>
    <xdr:pic>
      <xdr:nvPicPr>
        <xdr:cNvPr id="406" name="Picture 20">
          <a:extLst>
            <a:ext uri="{FF2B5EF4-FFF2-40B4-BE49-F238E27FC236}">
              <a16:creationId xmlns:a16="http://schemas.microsoft.com/office/drawing/2014/main" id="{00000000-0008-0000-0000-00000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77</xdr:row>
      <xdr:rowOff>0</xdr:rowOff>
    </xdr:from>
    <xdr:to>
      <xdr:col>4</xdr:col>
      <xdr:colOff>3073400</xdr:colOff>
      <xdr:row>77</xdr:row>
      <xdr:rowOff>79375</xdr:rowOff>
    </xdr:to>
    <xdr:pic>
      <xdr:nvPicPr>
        <xdr:cNvPr id="407" name="Picture 20">
          <a:extLst>
            <a:ext uri="{FF2B5EF4-FFF2-40B4-BE49-F238E27FC236}">
              <a16:creationId xmlns:a16="http://schemas.microsoft.com/office/drawing/2014/main" id="{00000000-0008-0000-0000-00000C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9525</xdr:colOff>
      <xdr:row>77</xdr:row>
      <xdr:rowOff>88034</xdr:rowOff>
    </xdr:to>
    <xdr:pic>
      <xdr:nvPicPr>
        <xdr:cNvPr id="408" name="Picture 20">
          <a:extLst>
            <a:ext uri="{FF2B5EF4-FFF2-40B4-BE49-F238E27FC236}">
              <a16:creationId xmlns:a16="http://schemas.microsoft.com/office/drawing/2014/main" id="{00000000-0008-0000-0000-000015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77</xdr:row>
      <xdr:rowOff>0</xdr:rowOff>
    </xdr:from>
    <xdr:to>
      <xdr:col>4</xdr:col>
      <xdr:colOff>25400</xdr:colOff>
      <xdr:row>77</xdr:row>
      <xdr:rowOff>88034</xdr:rowOff>
    </xdr:to>
    <xdr:pic>
      <xdr:nvPicPr>
        <xdr:cNvPr id="409" name="Picture 20">
          <a:extLst>
            <a:ext uri="{FF2B5EF4-FFF2-40B4-BE49-F238E27FC236}">
              <a16:creationId xmlns:a16="http://schemas.microsoft.com/office/drawing/2014/main" id="{00000000-0008-0000-0000-00001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77</xdr:row>
      <xdr:rowOff>0</xdr:rowOff>
    </xdr:from>
    <xdr:to>
      <xdr:col>4</xdr:col>
      <xdr:colOff>3073400</xdr:colOff>
      <xdr:row>77</xdr:row>
      <xdr:rowOff>79375</xdr:rowOff>
    </xdr:to>
    <xdr:pic>
      <xdr:nvPicPr>
        <xdr:cNvPr id="410" name="Picture 20">
          <a:extLst>
            <a:ext uri="{FF2B5EF4-FFF2-40B4-BE49-F238E27FC236}">
              <a16:creationId xmlns:a16="http://schemas.microsoft.com/office/drawing/2014/main" id="{00000000-0008-0000-0000-00001F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9525</xdr:colOff>
      <xdr:row>77</xdr:row>
      <xdr:rowOff>88034</xdr:rowOff>
    </xdr:to>
    <xdr:pic>
      <xdr:nvPicPr>
        <xdr:cNvPr id="411" name="Picture 20">
          <a:extLst>
            <a:ext uri="{FF2B5EF4-FFF2-40B4-BE49-F238E27FC236}">
              <a16:creationId xmlns:a16="http://schemas.microsoft.com/office/drawing/2014/main" id="{00000000-0008-0000-0000-000028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77</xdr:row>
      <xdr:rowOff>0</xdr:rowOff>
    </xdr:from>
    <xdr:to>
      <xdr:col>4</xdr:col>
      <xdr:colOff>25400</xdr:colOff>
      <xdr:row>77</xdr:row>
      <xdr:rowOff>88034</xdr:rowOff>
    </xdr:to>
    <xdr:pic>
      <xdr:nvPicPr>
        <xdr:cNvPr id="412" name="Picture 20">
          <a:extLst>
            <a:ext uri="{FF2B5EF4-FFF2-40B4-BE49-F238E27FC236}">
              <a16:creationId xmlns:a16="http://schemas.microsoft.com/office/drawing/2014/main" id="{00000000-0008-0000-0000-000029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77</xdr:row>
      <xdr:rowOff>0</xdr:rowOff>
    </xdr:from>
    <xdr:to>
      <xdr:col>4</xdr:col>
      <xdr:colOff>3073400</xdr:colOff>
      <xdr:row>77</xdr:row>
      <xdr:rowOff>79375</xdr:rowOff>
    </xdr:to>
    <xdr:pic>
      <xdr:nvPicPr>
        <xdr:cNvPr id="413" name="Picture 20">
          <a:extLst>
            <a:ext uri="{FF2B5EF4-FFF2-40B4-BE49-F238E27FC236}">
              <a16:creationId xmlns:a16="http://schemas.microsoft.com/office/drawing/2014/main" id="{00000000-0008-0000-0000-00003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9525</xdr:colOff>
      <xdr:row>77</xdr:row>
      <xdr:rowOff>88034</xdr:rowOff>
    </xdr:to>
    <xdr:pic>
      <xdr:nvPicPr>
        <xdr:cNvPr id="414" name="Picture 20">
          <a:extLst>
            <a:ext uri="{FF2B5EF4-FFF2-40B4-BE49-F238E27FC236}">
              <a16:creationId xmlns:a16="http://schemas.microsoft.com/office/drawing/2014/main" id="{00000000-0008-0000-0000-000035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77</xdr:row>
      <xdr:rowOff>0</xdr:rowOff>
    </xdr:from>
    <xdr:to>
      <xdr:col>4</xdr:col>
      <xdr:colOff>25400</xdr:colOff>
      <xdr:row>77</xdr:row>
      <xdr:rowOff>88034</xdr:rowOff>
    </xdr:to>
    <xdr:pic>
      <xdr:nvPicPr>
        <xdr:cNvPr id="415" name="Picture 20">
          <a:extLst>
            <a:ext uri="{FF2B5EF4-FFF2-40B4-BE49-F238E27FC236}">
              <a16:creationId xmlns:a16="http://schemas.microsoft.com/office/drawing/2014/main" id="{00000000-0008-0000-0000-00003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77</xdr:row>
      <xdr:rowOff>0</xdr:rowOff>
    </xdr:from>
    <xdr:to>
      <xdr:col>4</xdr:col>
      <xdr:colOff>3073400</xdr:colOff>
      <xdr:row>77</xdr:row>
      <xdr:rowOff>79375</xdr:rowOff>
    </xdr:to>
    <xdr:pic>
      <xdr:nvPicPr>
        <xdr:cNvPr id="416" name="Picture 20">
          <a:extLst>
            <a:ext uri="{FF2B5EF4-FFF2-40B4-BE49-F238E27FC236}">
              <a16:creationId xmlns:a16="http://schemas.microsoft.com/office/drawing/2014/main" id="{00000000-0008-0000-0000-000037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9525</xdr:colOff>
      <xdr:row>77</xdr:row>
      <xdr:rowOff>88034</xdr:rowOff>
    </xdr:to>
    <xdr:pic>
      <xdr:nvPicPr>
        <xdr:cNvPr id="417" name="Picture 20">
          <a:extLst>
            <a:ext uri="{FF2B5EF4-FFF2-40B4-BE49-F238E27FC236}">
              <a16:creationId xmlns:a16="http://schemas.microsoft.com/office/drawing/2014/main" id="{00000000-0008-0000-0000-000038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77</xdr:row>
      <xdr:rowOff>0</xdr:rowOff>
    </xdr:from>
    <xdr:to>
      <xdr:col>4</xdr:col>
      <xdr:colOff>25400</xdr:colOff>
      <xdr:row>77</xdr:row>
      <xdr:rowOff>88034</xdr:rowOff>
    </xdr:to>
    <xdr:pic>
      <xdr:nvPicPr>
        <xdr:cNvPr id="418" name="Picture 20">
          <a:extLst>
            <a:ext uri="{FF2B5EF4-FFF2-40B4-BE49-F238E27FC236}">
              <a16:creationId xmlns:a16="http://schemas.microsoft.com/office/drawing/2014/main" id="{00000000-0008-0000-0000-000039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77</xdr:row>
      <xdr:rowOff>0</xdr:rowOff>
    </xdr:from>
    <xdr:to>
      <xdr:col>4</xdr:col>
      <xdr:colOff>3073400</xdr:colOff>
      <xdr:row>77</xdr:row>
      <xdr:rowOff>79375</xdr:rowOff>
    </xdr:to>
    <xdr:pic>
      <xdr:nvPicPr>
        <xdr:cNvPr id="419" name="Picture 20">
          <a:extLst>
            <a:ext uri="{FF2B5EF4-FFF2-40B4-BE49-F238E27FC236}">
              <a16:creationId xmlns:a16="http://schemas.microsoft.com/office/drawing/2014/main" id="{00000000-0008-0000-0000-00003A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9525</xdr:colOff>
      <xdr:row>77</xdr:row>
      <xdr:rowOff>88034</xdr:rowOff>
    </xdr:to>
    <xdr:pic>
      <xdr:nvPicPr>
        <xdr:cNvPr id="420" name="Picture 20">
          <a:extLst>
            <a:ext uri="{FF2B5EF4-FFF2-40B4-BE49-F238E27FC236}">
              <a16:creationId xmlns:a16="http://schemas.microsoft.com/office/drawing/2014/main" id="{00000000-0008-0000-0000-00003B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77</xdr:row>
      <xdr:rowOff>0</xdr:rowOff>
    </xdr:from>
    <xdr:to>
      <xdr:col>4</xdr:col>
      <xdr:colOff>25400</xdr:colOff>
      <xdr:row>77</xdr:row>
      <xdr:rowOff>88034</xdr:rowOff>
    </xdr:to>
    <xdr:pic>
      <xdr:nvPicPr>
        <xdr:cNvPr id="421" name="Picture 20">
          <a:extLst>
            <a:ext uri="{FF2B5EF4-FFF2-40B4-BE49-F238E27FC236}">
              <a16:creationId xmlns:a16="http://schemas.microsoft.com/office/drawing/2014/main" id="{00000000-0008-0000-0000-00003C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77</xdr:row>
      <xdr:rowOff>0</xdr:rowOff>
    </xdr:from>
    <xdr:to>
      <xdr:col>4</xdr:col>
      <xdr:colOff>3073400</xdr:colOff>
      <xdr:row>77</xdr:row>
      <xdr:rowOff>79375</xdr:rowOff>
    </xdr:to>
    <xdr:pic>
      <xdr:nvPicPr>
        <xdr:cNvPr id="422" name="Picture 20">
          <a:extLst>
            <a:ext uri="{FF2B5EF4-FFF2-40B4-BE49-F238E27FC236}">
              <a16:creationId xmlns:a16="http://schemas.microsoft.com/office/drawing/2014/main" id="{00000000-0008-0000-0000-00003D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9525</xdr:colOff>
      <xdr:row>77</xdr:row>
      <xdr:rowOff>88034</xdr:rowOff>
    </xdr:to>
    <xdr:pic>
      <xdr:nvPicPr>
        <xdr:cNvPr id="423" name="Picture 20">
          <a:extLst>
            <a:ext uri="{FF2B5EF4-FFF2-40B4-BE49-F238E27FC236}">
              <a16:creationId xmlns:a16="http://schemas.microsoft.com/office/drawing/2014/main" id="{00000000-0008-0000-0000-00003E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77</xdr:row>
      <xdr:rowOff>0</xdr:rowOff>
    </xdr:from>
    <xdr:to>
      <xdr:col>4</xdr:col>
      <xdr:colOff>25400</xdr:colOff>
      <xdr:row>77</xdr:row>
      <xdr:rowOff>88034</xdr:rowOff>
    </xdr:to>
    <xdr:pic>
      <xdr:nvPicPr>
        <xdr:cNvPr id="424" name="Picture 20">
          <a:extLst>
            <a:ext uri="{FF2B5EF4-FFF2-40B4-BE49-F238E27FC236}">
              <a16:creationId xmlns:a16="http://schemas.microsoft.com/office/drawing/2014/main" id="{00000000-0008-0000-0000-00003F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77</xdr:row>
      <xdr:rowOff>0</xdr:rowOff>
    </xdr:from>
    <xdr:to>
      <xdr:col>4</xdr:col>
      <xdr:colOff>3073400</xdr:colOff>
      <xdr:row>77</xdr:row>
      <xdr:rowOff>79375</xdr:rowOff>
    </xdr:to>
    <xdr:pic>
      <xdr:nvPicPr>
        <xdr:cNvPr id="425" name="Picture 20">
          <a:extLst>
            <a:ext uri="{FF2B5EF4-FFF2-40B4-BE49-F238E27FC236}">
              <a16:creationId xmlns:a16="http://schemas.microsoft.com/office/drawing/2014/main" id="{00000000-0008-0000-0000-000040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9525</xdr:colOff>
      <xdr:row>77</xdr:row>
      <xdr:rowOff>88034</xdr:rowOff>
    </xdr:to>
    <xdr:pic>
      <xdr:nvPicPr>
        <xdr:cNvPr id="426" name="Picture 20">
          <a:extLst>
            <a:ext uri="{FF2B5EF4-FFF2-40B4-BE49-F238E27FC236}">
              <a16:creationId xmlns:a16="http://schemas.microsoft.com/office/drawing/2014/main" id="{00000000-0008-0000-0000-00004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77</xdr:row>
      <xdr:rowOff>0</xdr:rowOff>
    </xdr:from>
    <xdr:to>
      <xdr:col>4</xdr:col>
      <xdr:colOff>25400</xdr:colOff>
      <xdr:row>77</xdr:row>
      <xdr:rowOff>88034</xdr:rowOff>
    </xdr:to>
    <xdr:pic>
      <xdr:nvPicPr>
        <xdr:cNvPr id="427" name="Picture 20">
          <a:extLst>
            <a:ext uri="{FF2B5EF4-FFF2-40B4-BE49-F238E27FC236}">
              <a16:creationId xmlns:a16="http://schemas.microsoft.com/office/drawing/2014/main" id="{00000000-0008-0000-0000-00004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77</xdr:row>
      <xdr:rowOff>0</xdr:rowOff>
    </xdr:from>
    <xdr:to>
      <xdr:col>4</xdr:col>
      <xdr:colOff>3073400</xdr:colOff>
      <xdr:row>77</xdr:row>
      <xdr:rowOff>79375</xdr:rowOff>
    </xdr:to>
    <xdr:pic>
      <xdr:nvPicPr>
        <xdr:cNvPr id="428" name="Picture 20">
          <a:extLst>
            <a:ext uri="{FF2B5EF4-FFF2-40B4-BE49-F238E27FC236}">
              <a16:creationId xmlns:a16="http://schemas.microsoft.com/office/drawing/2014/main" id="{00000000-0008-0000-0000-00004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77</xdr:row>
      <xdr:rowOff>0</xdr:rowOff>
    </xdr:from>
    <xdr:ext cx="9525" cy="88034"/>
    <xdr:pic>
      <xdr:nvPicPr>
        <xdr:cNvPr id="429" name="Picture 20">
          <a:extLst>
            <a:ext uri="{FF2B5EF4-FFF2-40B4-BE49-F238E27FC236}">
              <a16:creationId xmlns:a16="http://schemas.microsoft.com/office/drawing/2014/main" id="{00000000-0008-0000-0000-000044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430" name="Picture 20">
          <a:extLst>
            <a:ext uri="{FF2B5EF4-FFF2-40B4-BE49-F238E27FC236}">
              <a16:creationId xmlns:a16="http://schemas.microsoft.com/office/drawing/2014/main" id="{00000000-0008-0000-0000-000045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79375"/>
    <xdr:pic>
      <xdr:nvPicPr>
        <xdr:cNvPr id="431" name="Picture 20">
          <a:extLst>
            <a:ext uri="{FF2B5EF4-FFF2-40B4-BE49-F238E27FC236}">
              <a16:creationId xmlns:a16="http://schemas.microsoft.com/office/drawing/2014/main" id="{00000000-0008-0000-0000-00004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9525" cy="88034"/>
    <xdr:pic>
      <xdr:nvPicPr>
        <xdr:cNvPr id="432" name="Picture 20">
          <a:extLst>
            <a:ext uri="{FF2B5EF4-FFF2-40B4-BE49-F238E27FC236}">
              <a16:creationId xmlns:a16="http://schemas.microsoft.com/office/drawing/2014/main" id="{00000000-0008-0000-0000-000047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433" name="Picture 20">
          <a:extLst>
            <a:ext uri="{FF2B5EF4-FFF2-40B4-BE49-F238E27FC236}">
              <a16:creationId xmlns:a16="http://schemas.microsoft.com/office/drawing/2014/main" id="{00000000-0008-0000-0000-000048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79375"/>
    <xdr:pic>
      <xdr:nvPicPr>
        <xdr:cNvPr id="434" name="Picture 20">
          <a:extLst>
            <a:ext uri="{FF2B5EF4-FFF2-40B4-BE49-F238E27FC236}">
              <a16:creationId xmlns:a16="http://schemas.microsoft.com/office/drawing/2014/main" id="{00000000-0008-0000-0000-000049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9525" cy="88034"/>
    <xdr:pic>
      <xdr:nvPicPr>
        <xdr:cNvPr id="435" name="Picture 20">
          <a:extLst>
            <a:ext uri="{FF2B5EF4-FFF2-40B4-BE49-F238E27FC236}">
              <a16:creationId xmlns:a16="http://schemas.microsoft.com/office/drawing/2014/main" id="{00000000-0008-0000-0000-00004A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436" name="Picture 20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79375"/>
    <xdr:pic>
      <xdr:nvPicPr>
        <xdr:cNvPr id="437" name="Picture 20">
          <a:extLst>
            <a:ext uri="{FF2B5EF4-FFF2-40B4-BE49-F238E27FC236}">
              <a16:creationId xmlns:a16="http://schemas.microsoft.com/office/drawing/2014/main" id="{00000000-0008-0000-0000-00004C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9525" cy="88034"/>
    <xdr:pic>
      <xdr:nvPicPr>
        <xdr:cNvPr id="438" name="Picture 20">
          <a:extLst>
            <a:ext uri="{FF2B5EF4-FFF2-40B4-BE49-F238E27FC236}">
              <a16:creationId xmlns:a16="http://schemas.microsoft.com/office/drawing/2014/main" id="{00000000-0008-0000-0000-00004D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439" name="Picture 20">
          <a:extLst>
            <a:ext uri="{FF2B5EF4-FFF2-40B4-BE49-F238E27FC236}">
              <a16:creationId xmlns:a16="http://schemas.microsoft.com/office/drawing/2014/main" id="{00000000-0008-0000-0000-00004E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79375"/>
    <xdr:pic>
      <xdr:nvPicPr>
        <xdr:cNvPr id="440" name="Picture 20">
          <a:extLst>
            <a:ext uri="{FF2B5EF4-FFF2-40B4-BE49-F238E27FC236}">
              <a16:creationId xmlns:a16="http://schemas.microsoft.com/office/drawing/2014/main" id="{00000000-0008-0000-0000-00004F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441" name="Picture 20">
          <a:extLst>
            <a:ext uri="{FF2B5EF4-FFF2-40B4-BE49-F238E27FC236}">
              <a16:creationId xmlns:a16="http://schemas.microsoft.com/office/drawing/2014/main" id="{00000000-0008-0000-0000-00003D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442" name="Picture 20">
          <a:extLst>
            <a:ext uri="{FF2B5EF4-FFF2-40B4-BE49-F238E27FC236}">
              <a16:creationId xmlns:a16="http://schemas.microsoft.com/office/drawing/2014/main" id="{00000000-0008-0000-0000-00003E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443" name="Picture 20">
          <a:extLst>
            <a:ext uri="{FF2B5EF4-FFF2-40B4-BE49-F238E27FC236}">
              <a16:creationId xmlns:a16="http://schemas.microsoft.com/office/drawing/2014/main" id="{00000000-0008-0000-0000-00003F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444" name="Picture 20">
          <a:extLst>
            <a:ext uri="{FF2B5EF4-FFF2-40B4-BE49-F238E27FC236}">
              <a16:creationId xmlns:a16="http://schemas.microsoft.com/office/drawing/2014/main" id="{00000000-0008-0000-0000-000040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445" name="Picture 20">
          <a:extLst>
            <a:ext uri="{FF2B5EF4-FFF2-40B4-BE49-F238E27FC236}">
              <a16:creationId xmlns:a16="http://schemas.microsoft.com/office/drawing/2014/main" id="{00000000-0008-0000-0000-000041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446" name="Picture 20">
          <a:extLst>
            <a:ext uri="{FF2B5EF4-FFF2-40B4-BE49-F238E27FC236}">
              <a16:creationId xmlns:a16="http://schemas.microsoft.com/office/drawing/2014/main" id="{00000000-0008-0000-0000-000042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447" name="Picture 20">
          <a:extLst>
            <a:ext uri="{FF2B5EF4-FFF2-40B4-BE49-F238E27FC236}">
              <a16:creationId xmlns:a16="http://schemas.microsoft.com/office/drawing/2014/main" id="{00000000-0008-0000-0000-000043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448" name="Picture 20">
          <a:extLst>
            <a:ext uri="{FF2B5EF4-FFF2-40B4-BE49-F238E27FC236}">
              <a16:creationId xmlns:a16="http://schemas.microsoft.com/office/drawing/2014/main" id="{00000000-0008-0000-0000-000044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449" name="Picture 20">
          <a:extLst>
            <a:ext uri="{FF2B5EF4-FFF2-40B4-BE49-F238E27FC236}">
              <a16:creationId xmlns:a16="http://schemas.microsoft.com/office/drawing/2014/main" id="{00000000-0008-0000-0000-000045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450" name="Picture 20">
          <a:extLst>
            <a:ext uri="{FF2B5EF4-FFF2-40B4-BE49-F238E27FC236}">
              <a16:creationId xmlns:a16="http://schemas.microsoft.com/office/drawing/2014/main" id="{00000000-0008-0000-0000-000046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451" name="Picture 20">
          <a:extLst>
            <a:ext uri="{FF2B5EF4-FFF2-40B4-BE49-F238E27FC236}">
              <a16:creationId xmlns:a16="http://schemas.microsoft.com/office/drawing/2014/main" id="{00000000-0008-0000-0000-000047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452" name="Picture 20">
          <a:extLst>
            <a:ext uri="{FF2B5EF4-FFF2-40B4-BE49-F238E27FC236}">
              <a16:creationId xmlns:a16="http://schemas.microsoft.com/office/drawing/2014/main" id="{00000000-0008-0000-0000-000048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453" name="Picture 20">
          <a:extLst>
            <a:ext uri="{FF2B5EF4-FFF2-40B4-BE49-F238E27FC236}">
              <a16:creationId xmlns:a16="http://schemas.microsoft.com/office/drawing/2014/main" id="{00000000-0008-0000-0000-000049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454" name="Picture 20">
          <a:extLst>
            <a:ext uri="{FF2B5EF4-FFF2-40B4-BE49-F238E27FC236}">
              <a16:creationId xmlns:a16="http://schemas.microsoft.com/office/drawing/2014/main" id="{00000000-0008-0000-0000-00004A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455" name="Picture 20">
          <a:extLst>
            <a:ext uri="{FF2B5EF4-FFF2-40B4-BE49-F238E27FC236}">
              <a16:creationId xmlns:a16="http://schemas.microsoft.com/office/drawing/2014/main" id="{00000000-0008-0000-0000-00004B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456" name="Picture 20">
          <a:extLst>
            <a:ext uri="{FF2B5EF4-FFF2-40B4-BE49-F238E27FC236}">
              <a16:creationId xmlns:a16="http://schemas.microsoft.com/office/drawing/2014/main" id="{00000000-0008-0000-0000-00004C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457" name="Picture 20">
          <a:extLst>
            <a:ext uri="{FF2B5EF4-FFF2-40B4-BE49-F238E27FC236}">
              <a16:creationId xmlns:a16="http://schemas.microsoft.com/office/drawing/2014/main" id="{00000000-0008-0000-0000-00004D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458" name="Picture 20">
          <a:extLst>
            <a:ext uri="{FF2B5EF4-FFF2-40B4-BE49-F238E27FC236}">
              <a16:creationId xmlns:a16="http://schemas.microsoft.com/office/drawing/2014/main" id="{00000000-0008-0000-0000-00004E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459" name="Picture 20">
          <a:extLst>
            <a:ext uri="{FF2B5EF4-FFF2-40B4-BE49-F238E27FC236}">
              <a16:creationId xmlns:a16="http://schemas.microsoft.com/office/drawing/2014/main" id="{00000000-0008-0000-0000-00004F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460" name="Picture 20">
          <a:extLst>
            <a:ext uri="{FF2B5EF4-FFF2-40B4-BE49-F238E27FC236}">
              <a16:creationId xmlns:a16="http://schemas.microsoft.com/office/drawing/2014/main" id="{00000000-0008-0000-0000-000050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461" name="Picture 20">
          <a:extLst>
            <a:ext uri="{FF2B5EF4-FFF2-40B4-BE49-F238E27FC236}">
              <a16:creationId xmlns:a16="http://schemas.microsoft.com/office/drawing/2014/main" id="{00000000-0008-0000-0000-000051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462" name="Picture 20">
          <a:extLst>
            <a:ext uri="{FF2B5EF4-FFF2-40B4-BE49-F238E27FC236}">
              <a16:creationId xmlns:a16="http://schemas.microsoft.com/office/drawing/2014/main" id="{00000000-0008-0000-0000-000052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463" name="Picture 20">
          <a:extLst>
            <a:ext uri="{FF2B5EF4-FFF2-40B4-BE49-F238E27FC236}">
              <a16:creationId xmlns:a16="http://schemas.microsoft.com/office/drawing/2014/main" id="{00000000-0008-0000-0000-000053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464" name="Picture 20">
          <a:extLst>
            <a:ext uri="{FF2B5EF4-FFF2-40B4-BE49-F238E27FC236}">
              <a16:creationId xmlns:a16="http://schemas.microsoft.com/office/drawing/2014/main" id="{00000000-0008-0000-0000-000054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465" name="Picture 20">
          <a:extLst>
            <a:ext uri="{FF2B5EF4-FFF2-40B4-BE49-F238E27FC236}">
              <a16:creationId xmlns:a16="http://schemas.microsoft.com/office/drawing/2014/main" id="{00000000-0008-0000-0000-000055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466" name="Picture 20">
          <a:extLst>
            <a:ext uri="{FF2B5EF4-FFF2-40B4-BE49-F238E27FC236}">
              <a16:creationId xmlns:a16="http://schemas.microsoft.com/office/drawing/2014/main" id="{00000000-0008-0000-0000-000056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467" name="Picture 20">
          <a:extLst>
            <a:ext uri="{FF2B5EF4-FFF2-40B4-BE49-F238E27FC236}">
              <a16:creationId xmlns:a16="http://schemas.microsoft.com/office/drawing/2014/main" id="{00000000-0008-0000-0000-000057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468" name="Picture 20">
          <a:extLst>
            <a:ext uri="{FF2B5EF4-FFF2-40B4-BE49-F238E27FC236}">
              <a16:creationId xmlns:a16="http://schemas.microsoft.com/office/drawing/2014/main" id="{00000000-0008-0000-0000-000058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469" name="Picture 20">
          <a:extLst>
            <a:ext uri="{FF2B5EF4-FFF2-40B4-BE49-F238E27FC236}">
              <a16:creationId xmlns:a16="http://schemas.microsoft.com/office/drawing/2014/main" id="{00000000-0008-0000-0000-000059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470" name="Picture 20">
          <a:extLst>
            <a:ext uri="{FF2B5EF4-FFF2-40B4-BE49-F238E27FC236}">
              <a16:creationId xmlns:a16="http://schemas.microsoft.com/office/drawing/2014/main" id="{00000000-0008-0000-0000-00005A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471" name="Picture 20">
          <a:extLst>
            <a:ext uri="{FF2B5EF4-FFF2-40B4-BE49-F238E27FC236}">
              <a16:creationId xmlns:a16="http://schemas.microsoft.com/office/drawing/2014/main" id="{00000000-0008-0000-0000-00005B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472" name="Picture 20">
          <a:extLst>
            <a:ext uri="{FF2B5EF4-FFF2-40B4-BE49-F238E27FC236}">
              <a16:creationId xmlns:a16="http://schemas.microsoft.com/office/drawing/2014/main" id="{00000000-0008-0000-0000-00005C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473" name="Picture 20">
          <a:extLst>
            <a:ext uri="{FF2B5EF4-FFF2-40B4-BE49-F238E27FC236}">
              <a16:creationId xmlns:a16="http://schemas.microsoft.com/office/drawing/2014/main" id="{00000000-0008-0000-0000-00005D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474" name="Picture 20">
          <a:extLst>
            <a:ext uri="{FF2B5EF4-FFF2-40B4-BE49-F238E27FC236}">
              <a16:creationId xmlns:a16="http://schemas.microsoft.com/office/drawing/2014/main" id="{00000000-0008-0000-0000-00005E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475" name="Picture 20">
          <a:extLst>
            <a:ext uri="{FF2B5EF4-FFF2-40B4-BE49-F238E27FC236}">
              <a16:creationId xmlns:a16="http://schemas.microsoft.com/office/drawing/2014/main" id="{00000000-0008-0000-0000-00005F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476" name="Picture 20">
          <a:extLst>
            <a:ext uri="{FF2B5EF4-FFF2-40B4-BE49-F238E27FC236}">
              <a16:creationId xmlns:a16="http://schemas.microsoft.com/office/drawing/2014/main" id="{00000000-0008-0000-0000-000060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15875</xdr:colOff>
      <xdr:row>77</xdr:row>
      <xdr:rowOff>0</xdr:rowOff>
    </xdr:from>
    <xdr:to>
      <xdr:col>4</xdr:col>
      <xdr:colOff>15875</xdr:colOff>
      <xdr:row>77</xdr:row>
      <xdr:rowOff>88034</xdr:rowOff>
    </xdr:to>
    <xdr:pic>
      <xdr:nvPicPr>
        <xdr:cNvPr id="477" name="Picture 20">
          <a:extLst>
            <a:ext uri="{FF2B5EF4-FFF2-40B4-BE49-F238E27FC236}">
              <a16:creationId xmlns:a16="http://schemas.microsoft.com/office/drawing/2014/main" id="{00000000-0008-0000-0000-00009D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478" name="Picture 20">
          <a:extLst>
            <a:ext uri="{FF2B5EF4-FFF2-40B4-BE49-F238E27FC236}">
              <a16:creationId xmlns:a16="http://schemas.microsoft.com/office/drawing/2014/main" id="{00000000-0008-0000-0000-00009E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479" name="Picture 20">
          <a:extLst>
            <a:ext uri="{FF2B5EF4-FFF2-40B4-BE49-F238E27FC236}">
              <a16:creationId xmlns:a16="http://schemas.microsoft.com/office/drawing/2014/main" id="{00000000-0008-0000-0000-00009F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480" name="Picture 20">
          <a:extLst>
            <a:ext uri="{FF2B5EF4-FFF2-40B4-BE49-F238E27FC236}">
              <a16:creationId xmlns:a16="http://schemas.microsoft.com/office/drawing/2014/main" id="{00000000-0008-0000-0000-0000C8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481" name="Picture 20">
          <a:extLst>
            <a:ext uri="{FF2B5EF4-FFF2-40B4-BE49-F238E27FC236}">
              <a16:creationId xmlns:a16="http://schemas.microsoft.com/office/drawing/2014/main" id="{00000000-0008-0000-0000-0000C9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482" name="Picture 20">
          <a:extLst>
            <a:ext uri="{FF2B5EF4-FFF2-40B4-BE49-F238E27FC236}">
              <a16:creationId xmlns:a16="http://schemas.microsoft.com/office/drawing/2014/main" id="{00000000-0008-0000-0000-0000CA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483" name="Picture 20">
          <a:extLst>
            <a:ext uri="{FF2B5EF4-FFF2-40B4-BE49-F238E27FC236}">
              <a16:creationId xmlns:a16="http://schemas.microsoft.com/office/drawing/2014/main" id="{00000000-0008-0000-0000-0000CB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3111500</xdr:colOff>
      <xdr:row>77</xdr:row>
      <xdr:rowOff>0</xdr:rowOff>
    </xdr:from>
    <xdr:to>
      <xdr:col>4</xdr:col>
      <xdr:colOff>3111500</xdr:colOff>
      <xdr:row>77</xdr:row>
      <xdr:rowOff>82873</xdr:rowOff>
    </xdr:to>
    <xdr:pic>
      <xdr:nvPicPr>
        <xdr:cNvPr id="484" name="Picture 20">
          <a:extLst>
            <a:ext uri="{FF2B5EF4-FFF2-40B4-BE49-F238E27FC236}">
              <a16:creationId xmlns:a16="http://schemas.microsoft.com/office/drawing/2014/main" id="{00000000-0008-0000-0000-0000CC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7475" y="381762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485" name="Picture 20">
          <a:extLst>
            <a:ext uri="{FF2B5EF4-FFF2-40B4-BE49-F238E27FC236}">
              <a16:creationId xmlns:a16="http://schemas.microsoft.com/office/drawing/2014/main" id="{00000000-0008-0000-0000-0000E1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486" name="Picture 20">
          <a:extLst>
            <a:ext uri="{FF2B5EF4-FFF2-40B4-BE49-F238E27FC236}">
              <a16:creationId xmlns:a16="http://schemas.microsoft.com/office/drawing/2014/main" id="{00000000-0008-0000-0000-0000E2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487" name="Picture 20">
          <a:extLst>
            <a:ext uri="{FF2B5EF4-FFF2-40B4-BE49-F238E27FC236}">
              <a16:creationId xmlns:a16="http://schemas.microsoft.com/office/drawing/2014/main" id="{00000000-0008-0000-0000-0000E3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488" name="Picture 20">
          <a:extLst>
            <a:ext uri="{FF2B5EF4-FFF2-40B4-BE49-F238E27FC236}">
              <a16:creationId xmlns:a16="http://schemas.microsoft.com/office/drawing/2014/main" id="{00000000-0008-0000-0000-0000E4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489" name="Picture 20">
          <a:extLst>
            <a:ext uri="{FF2B5EF4-FFF2-40B4-BE49-F238E27FC236}">
              <a16:creationId xmlns:a16="http://schemas.microsoft.com/office/drawing/2014/main" id="{00000000-0008-0000-0000-000009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490" name="Picture 20">
          <a:extLst>
            <a:ext uri="{FF2B5EF4-FFF2-40B4-BE49-F238E27FC236}">
              <a16:creationId xmlns:a16="http://schemas.microsoft.com/office/drawing/2014/main" id="{00000000-0008-0000-0000-00000A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0" cy="82873"/>
    <xdr:pic>
      <xdr:nvPicPr>
        <xdr:cNvPr id="491" name="Picture 20">
          <a:extLst>
            <a:ext uri="{FF2B5EF4-FFF2-40B4-BE49-F238E27FC236}">
              <a16:creationId xmlns:a16="http://schemas.microsoft.com/office/drawing/2014/main" id="{00000000-0008-0000-0000-00000B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492" name="Picture 20">
          <a:extLst>
            <a:ext uri="{FF2B5EF4-FFF2-40B4-BE49-F238E27FC236}">
              <a16:creationId xmlns:a16="http://schemas.microsoft.com/office/drawing/2014/main" id="{00000000-0008-0000-0000-000070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493" name="Picture 20">
          <a:extLst>
            <a:ext uri="{FF2B5EF4-FFF2-40B4-BE49-F238E27FC236}">
              <a16:creationId xmlns:a16="http://schemas.microsoft.com/office/drawing/2014/main" id="{00000000-0008-0000-0000-000071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494" name="Picture 20">
          <a:extLst>
            <a:ext uri="{FF2B5EF4-FFF2-40B4-BE49-F238E27FC236}">
              <a16:creationId xmlns:a16="http://schemas.microsoft.com/office/drawing/2014/main" id="{00000000-0008-0000-0000-000072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495" name="Picture 20">
          <a:extLst>
            <a:ext uri="{FF2B5EF4-FFF2-40B4-BE49-F238E27FC236}">
              <a16:creationId xmlns:a16="http://schemas.microsoft.com/office/drawing/2014/main" id="{00000000-0008-0000-0000-000073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496" name="Picture 20">
          <a:extLst>
            <a:ext uri="{FF2B5EF4-FFF2-40B4-BE49-F238E27FC236}">
              <a16:creationId xmlns:a16="http://schemas.microsoft.com/office/drawing/2014/main" id="{00000000-0008-0000-0000-000074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497" name="Picture 20">
          <a:extLst>
            <a:ext uri="{FF2B5EF4-FFF2-40B4-BE49-F238E27FC236}">
              <a16:creationId xmlns:a16="http://schemas.microsoft.com/office/drawing/2014/main" id="{00000000-0008-0000-0000-000075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498" name="Picture 20">
          <a:extLst>
            <a:ext uri="{FF2B5EF4-FFF2-40B4-BE49-F238E27FC236}">
              <a16:creationId xmlns:a16="http://schemas.microsoft.com/office/drawing/2014/main" id="{00000000-0008-0000-0000-000076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499" name="Picture 20">
          <a:extLst>
            <a:ext uri="{FF2B5EF4-FFF2-40B4-BE49-F238E27FC236}">
              <a16:creationId xmlns:a16="http://schemas.microsoft.com/office/drawing/2014/main" id="{00000000-0008-0000-0000-000077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500" name="Picture 20">
          <a:extLst>
            <a:ext uri="{FF2B5EF4-FFF2-40B4-BE49-F238E27FC236}">
              <a16:creationId xmlns:a16="http://schemas.microsoft.com/office/drawing/2014/main" id="{00000000-0008-0000-0000-000078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501" name="Picture 20">
          <a:extLst>
            <a:ext uri="{FF2B5EF4-FFF2-40B4-BE49-F238E27FC236}">
              <a16:creationId xmlns:a16="http://schemas.microsoft.com/office/drawing/2014/main" id="{00000000-0008-0000-0000-000079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502" name="Picture 20">
          <a:extLst>
            <a:ext uri="{FF2B5EF4-FFF2-40B4-BE49-F238E27FC236}">
              <a16:creationId xmlns:a16="http://schemas.microsoft.com/office/drawing/2014/main" id="{00000000-0008-0000-0000-00007A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503" name="Picture 20">
          <a:extLst>
            <a:ext uri="{FF2B5EF4-FFF2-40B4-BE49-F238E27FC236}">
              <a16:creationId xmlns:a16="http://schemas.microsoft.com/office/drawing/2014/main" id="{00000000-0008-0000-0000-00007B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504" name="Picture 20">
          <a:extLst>
            <a:ext uri="{FF2B5EF4-FFF2-40B4-BE49-F238E27FC236}">
              <a16:creationId xmlns:a16="http://schemas.microsoft.com/office/drawing/2014/main" id="{00000000-0008-0000-0000-00007C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505" name="Picture 20">
          <a:extLst>
            <a:ext uri="{FF2B5EF4-FFF2-40B4-BE49-F238E27FC236}">
              <a16:creationId xmlns:a16="http://schemas.microsoft.com/office/drawing/2014/main" id="{00000000-0008-0000-0000-00007D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506" name="Picture 20">
          <a:extLst>
            <a:ext uri="{FF2B5EF4-FFF2-40B4-BE49-F238E27FC236}">
              <a16:creationId xmlns:a16="http://schemas.microsoft.com/office/drawing/2014/main" id="{00000000-0008-0000-0000-00007E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507" name="Picture 20">
          <a:extLst>
            <a:ext uri="{FF2B5EF4-FFF2-40B4-BE49-F238E27FC236}">
              <a16:creationId xmlns:a16="http://schemas.microsoft.com/office/drawing/2014/main" id="{00000000-0008-0000-0000-00007F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508" name="Picture 20">
          <a:extLst>
            <a:ext uri="{FF2B5EF4-FFF2-40B4-BE49-F238E27FC236}">
              <a16:creationId xmlns:a16="http://schemas.microsoft.com/office/drawing/2014/main" id="{00000000-0008-0000-0000-000080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509" name="Picture 20">
          <a:extLst>
            <a:ext uri="{FF2B5EF4-FFF2-40B4-BE49-F238E27FC236}">
              <a16:creationId xmlns:a16="http://schemas.microsoft.com/office/drawing/2014/main" id="{00000000-0008-0000-0000-000081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510" name="Picture 20">
          <a:extLst>
            <a:ext uri="{FF2B5EF4-FFF2-40B4-BE49-F238E27FC236}">
              <a16:creationId xmlns:a16="http://schemas.microsoft.com/office/drawing/2014/main" id="{00000000-0008-0000-0000-000082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511" name="Picture 20">
          <a:extLst>
            <a:ext uri="{FF2B5EF4-FFF2-40B4-BE49-F238E27FC236}">
              <a16:creationId xmlns:a16="http://schemas.microsoft.com/office/drawing/2014/main" id="{00000000-0008-0000-0000-000083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512" name="Picture 20">
          <a:extLst>
            <a:ext uri="{FF2B5EF4-FFF2-40B4-BE49-F238E27FC236}">
              <a16:creationId xmlns:a16="http://schemas.microsoft.com/office/drawing/2014/main" id="{00000000-0008-0000-0000-000084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513" name="Picture 20">
          <a:extLst>
            <a:ext uri="{FF2B5EF4-FFF2-40B4-BE49-F238E27FC236}">
              <a16:creationId xmlns:a16="http://schemas.microsoft.com/office/drawing/2014/main" id="{00000000-0008-0000-0000-000085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514" name="Picture 20">
          <a:extLst>
            <a:ext uri="{FF2B5EF4-FFF2-40B4-BE49-F238E27FC236}">
              <a16:creationId xmlns:a16="http://schemas.microsoft.com/office/drawing/2014/main" id="{00000000-0008-0000-0000-000086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515" name="Picture 20">
          <a:extLst>
            <a:ext uri="{FF2B5EF4-FFF2-40B4-BE49-F238E27FC236}">
              <a16:creationId xmlns:a16="http://schemas.microsoft.com/office/drawing/2014/main" id="{00000000-0008-0000-0000-000087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516" name="Picture 20">
          <a:extLst>
            <a:ext uri="{FF2B5EF4-FFF2-40B4-BE49-F238E27FC236}">
              <a16:creationId xmlns:a16="http://schemas.microsoft.com/office/drawing/2014/main" id="{00000000-0008-0000-0000-000088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517" name="Picture 20">
          <a:extLst>
            <a:ext uri="{FF2B5EF4-FFF2-40B4-BE49-F238E27FC236}">
              <a16:creationId xmlns:a16="http://schemas.microsoft.com/office/drawing/2014/main" id="{00000000-0008-0000-0000-000089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518" name="Picture 20">
          <a:extLst>
            <a:ext uri="{FF2B5EF4-FFF2-40B4-BE49-F238E27FC236}">
              <a16:creationId xmlns:a16="http://schemas.microsoft.com/office/drawing/2014/main" id="{00000000-0008-0000-0000-00008A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519" name="Picture 20">
          <a:extLst>
            <a:ext uri="{FF2B5EF4-FFF2-40B4-BE49-F238E27FC236}">
              <a16:creationId xmlns:a16="http://schemas.microsoft.com/office/drawing/2014/main" id="{00000000-0008-0000-0000-00008B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520" name="Picture 20">
          <a:extLst>
            <a:ext uri="{FF2B5EF4-FFF2-40B4-BE49-F238E27FC236}">
              <a16:creationId xmlns:a16="http://schemas.microsoft.com/office/drawing/2014/main" id="{00000000-0008-0000-0000-00008C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521" name="Picture 20">
          <a:extLst>
            <a:ext uri="{FF2B5EF4-FFF2-40B4-BE49-F238E27FC236}">
              <a16:creationId xmlns:a16="http://schemas.microsoft.com/office/drawing/2014/main" id="{00000000-0008-0000-0000-00008D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522" name="Picture 20">
          <a:extLst>
            <a:ext uri="{FF2B5EF4-FFF2-40B4-BE49-F238E27FC236}">
              <a16:creationId xmlns:a16="http://schemas.microsoft.com/office/drawing/2014/main" id="{00000000-0008-0000-0000-00008E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523" name="Picture 20">
          <a:extLst>
            <a:ext uri="{FF2B5EF4-FFF2-40B4-BE49-F238E27FC236}">
              <a16:creationId xmlns:a16="http://schemas.microsoft.com/office/drawing/2014/main" id="{00000000-0008-0000-0000-00008F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524" name="Picture 20">
          <a:extLst>
            <a:ext uri="{FF2B5EF4-FFF2-40B4-BE49-F238E27FC236}">
              <a16:creationId xmlns:a16="http://schemas.microsoft.com/office/drawing/2014/main" id="{00000000-0008-0000-0000-000090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525" name="Picture 20">
          <a:extLst>
            <a:ext uri="{FF2B5EF4-FFF2-40B4-BE49-F238E27FC236}">
              <a16:creationId xmlns:a16="http://schemas.microsoft.com/office/drawing/2014/main" id="{00000000-0008-0000-0000-000091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526" name="Picture 20">
          <a:extLst>
            <a:ext uri="{FF2B5EF4-FFF2-40B4-BE49-F238E27FC236}">
              <a16:creationId xmlns:a16="http://schemas.microsoft.com/office/drawing/2014/main" id="{00000000-0008-0000-0000-000092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527" name="Picture 20">
          <a:extLst>
            <a:ext uri="{FF2B5EF4-FFF2-40B4-BE49-F238E27FC236}">
              <a16:creationId xmlns:a16="http://schemas.microsoft.com/office/drawing/2014/main" id="{00000000-0008-0000-0000-000093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528" name="Picture 20">
          <a:extLst>
            <a:ext uri="{FF2B5EF4-FFF2-40B4-BE49-F238E27FC236}">
              <a16:creationId xmlns:a16="http://schemas.microsoft.com/office/drawing/2014/main" id="{00000000-0008-0000-0000-0000B8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529" name="Picture 20">
          <a:extLst>
            <a:ext uri="{FF2B5EF4-FFF2-40B4-BE49-F238E27FC236}">
              <a16:creationId xmlns:a16="http://schemas.microsoft.com/office/drawing/2014/main" id="{00000000-0008-0000-0000-0000B9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0" cy="82873"/>
    <xdr:pic>
      <xdr:nvPicPr>
        <xdr:cNvPr id="530" name="Picture 20">
          <a:extLst>
            <a:ext uri="{FF2B5EF4-FFF2-40B4-BE49-F238E27FC236}">
              <a16:creationId xmlns:a16="http://schemas.microsoft.com/office/drawing/2014/main" id="{00000000-0008-0000-0000-0000BA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531" name="Picture 20">
          <a:extLst>
            <a:ext uri="{FF2B5EF4-FFF2-40B4-BE49-F238E27FC236}">
              <a16:creationId xmlns:a16="http://schemas.microsoft.com/office/drawing/2014/main" id="{00000000-0008-0000-0000-0000E3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532" name="Picture 20">
          <a:extLst>
            <a:ext uri="{FF2B5EF4-FFF2-40B4-BE49-F238E27FC236}">
              <a16:creationId xmlns:a16="http://schemas.microsoft.com/office/drawing/2014/main" id="{00000000-0008-0000-0000-0000E4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533" name="Picture 20">
          <a:extLst>
            <a:ext uri="{FF2B5EF4-FFF2-40B4-BE49-F238E27FC236}">
              <a16:creationId xmlns:a16="http://schemas.microsoft.com/office/drawing/2014/main" id="{00000000-0008-0000-0000-0000E5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534" name="Picture 20">
          <a:extLst>
            <a:ext uri="{FF2B5EF4-FFF2-40B4-BE49-F238E27FC236}">
              <a16:creationId xmlns:a16="http://schemas.microsoft.com/office/drawing/2014/main" id="{00000000-0008-0000-0000-0000E6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535" name="Picture 20">
          <a:extLst>
            <a:ext uri="{FF2B5EF4-FFF2-40B4-BE49-F238E27FC236}">
              <a16:creationId xmlns:a16="http://schemas.microsoft.com/office/drawing/2014/main" id="{00000000-0008-0000-0000-0000E7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536" name="Picture 20">
          <a:extLst>
            <a:ext uri="{FF2B5EF4-FFF2-40B4-BE49-F238E27FC236}">
              <a16:creationId xmlns:a16="http://schemas.microsoft.com/office/drawing/2014/main" id="{00000000-0008-0000-0000-0000E8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537" name="Picture 20">
          <a:extLst>
            <a:ext uri="{FF2B5EF4-FFF2-40B4-BE49-F238E27FC236}">
              <a16:creationId xmlns:a16="http://schemas.microsoft.com/office/drawing/2014/main" id="{00000000-0008-0000-0000-0000E9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538" name="Picture 20">
          <a:extLst>
            <a:ext uri="{FF2B5EF4-FFF2-40B4-BE49-F238E27FC236}">
              <a16:creationId xmlns:a16="http://schemas.microsoft.com/office/drawing/2014/main" id="{00000000-0008-0000-0000-0000EA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539" name="Picture 20">
          <a:extLst>
            <a:ext uri="{FF2B5EF4-FFF2-40B4-BE49-F238E27FC236}">
              <a16:creationId xmlns:a16="http://schemas.microsoft.com/office/drawing/2014/main" id="{00000000-0008-0000-0000-0000EB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540" name="Picture 20">
          <a:extLst>
            <a:ext uri="{FF2B5EF4-FFF2-40B4-BE49-F238E27FC236}">
              <a16:creationId xmlns:a16="http://schemas.microsoft.com/office/drawing/2014/main" id="{00000000-0008-0000-0000-0000EC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541" name="Picture 20">
          <a:extLst>
            <a:ext uri="{FF2B5EF4-FFF2-40B4-BE49-F238E27FC236}">
              <a16:creationId xmlns:a16="http://schemas.microsoft.com/office/drawing/2014/main" id="{00000000-0008-0000-0000-0000ED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542" name="Picture 20">
          <a:extLst>
            <a:ext uri="{FF2B5EF4-FFF2-40B4-BE49-F238E27FC236}">
              <a16:creationId xmlns:a16="http://schemas.microsoft.com/office/drawing/2014/main" id="{00000000-0008-0000-0000-0000EE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543" name="Picture 20">
          <a:extLst>
            <a:ext uri="{FF2B5EF4-FFF2-40B4-BE49-F238E27FC236}">
              <a16:creationId xmlns:a16="http://schemas.microsoft.com/office/drawing/2014/main" id="{00000000-0008-0000-0000-0000EF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544" name="Picture 20">
          <a:extLst>
            <a:ext uri="{FF2B5EF4-FFF2-40B4-BE49-F238E27FC236}">
              <a16:creationId xmlns:a16="http://schemas.microsoft.com/office/drawing/2014/main" id="{00000000-0008-0000-0000-0000F0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545" name="Picture 20">
          <a:extLst>
            <a:ext uri="{FF2B5EF4-FFF2-40B4-BE49-F238E27FC236}">
              <a16:creationId xmlns:a16="http://schemas.microsoft.com/office/drawing/2014/main" id="{00000000-0008-0000-0000-0000F1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546" name="Picture 20">
          <a:extLst>
            <a:ext uri="{FF2B5EF4-FFF2-40B4-BE49-F238E27FC236}">
              <a16:creationId xmlns:a16="http://schemas.microsoft.com/office/drawing/2014/main" id="{00000000-0008-0000-0000-0000F2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547" name="Picture 20">
          <a:extLst>
            <a:ext uri="{FF2B5EF4-FFF2-40B4-BE49-F238E27FC236}">
              <a16:creationId xmlns:a16="http://schemas.microsoft.com/office/drawing/2014/main" id="{00000000-0008-0000-0000-0000F3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548" name="Picture 20">
          <a:extLst>
            <a:ext uri="{FF2B5EF4-FFF2-40B4-BE49-F238E27FC236}">
              <a16:creationId xmlns:a16="http://schemas.microsoft.com/office/drawing/2014/main" id="{00000000-0008-0000-0000-0000F4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549" name="Picture 20">
          <a:extLst>
            <a:ext uri="{FF2B5EF4-FFF2-40B4-BE49-F238E27FC236}">
              <a16:creationId xmlns:a16="http://schemas.microsoft.com/office/drawing/2014/main" id="{00000000-0008-0000-0000-0000F5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550" name="Picture 20">
          <a:extLst>
            <a:ext uri="{FF2B5EF4-FFF2-40B4-BE49-F238E27FC236}">
              <a16:creationId xmlns:a16="http://schemas.microsoft.com/office/drawing/2014/main" id="{00000000-0008-0000-0000-0000F6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551" name="Picture 20">
          <a:extLst>
            <a:ext uri="{FF2B5EF4-FFF2-40B4-BE49-F238E27FC236}">
              <a16:creationId xmlns:a16="http://schemas.microsoft.com/office/drawing/2014/main" id="{00000000-0008-0000-0000-0000F7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552" name="Picture 20">
          <a:extLst>
            <a:ext uri="{FF2B5EF4-FFF2-40B4-BE49-F238E27FC236}">
              <a16:creationId xmlns:a16="http://schemas.microsoft.com/office/drawing/2014/main" id="{00000000-0008-0000-0000-0000F8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553" name="Picture 20">
          <a:extLst>
            <a:ext uri="{FF2B5EF4-FFF2-40B4-BE49-F238E27FC236}">
              <a16:creationId xmlns:a16="http://schemas.microsoft.com/office/drawing/2014/main" id="{00000000-0008-0000-0000-0000F9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554" name="Picture 20">
          <a:extLst>
            <a:ext uri="{FF2B5EF4-FFF2-40B4-BE49-F238E27FC236}">
              <a16:creationId xmlns:a16="http://schemas.microsoft.com/office/drawing/2014/main" id="{00000000-0008-0000-0000-0000FA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555" name="Picture 20">
          <a:extLst>
            <a:ext uri="{FF2B5EF4-FFF2-40B4-BE49-F238E27FC236}">
              <a16:creationId xmlns:a16="http://schemas.microsoft.com/office/drawing/2014/main" id="{00000000-0008-0000-0000-0000FB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556" name="Picture 20">
          <a:extLst>
            <a:ext uri="{FF2B5EF4-FFF2-40B4-BE49-F238E27FC236}">
              <a16:creationId xmlns:a16="http://schemas.microsoft.com/office/drawing/2014/main" id="{00000000-0008-0000-0000-0000FC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557" name="Picture 20">
          <a:extLst>
            <a:ext uri="{FF2B5EF4-FFF2-40B4-BE49-F238E27FC236}">
              <a16:creationId xmlns:a16="http://schemas.microsoft.com/office/drawing/2014/main" id="{00000000-0008-0000-0000-0000FD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558" name="Picture 20">
          <a:extLst>
            <a:ext uri="{FF2B5EF4-FFF2-40B4-BE49-F238E27FC236}">
              <a16:creationId xmlns:a16="http://schemas.microsoft.com/office/drawing/2014/main" id="{00000000-0008-0000-0000-0000FE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559" name="Picture 20">
          <a:extLst>
            <a:ext uri="{FF2B5EF4-FFF2-40B4-BE49-F238E27FC236}">
              <a16:creationId xmlns:a16="http://schemas.microsoft.com/office/drawing/2014/main" id="{00000000-0008-0000-0000-0000FF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560" name="Picture 20">
          <a:extLst>
            <a:ext uri="{FF2B5EF4-FFF2-40B4-BE49-F238E27FC236}">
              <a16:creationId xmlns:a16="http://schemas.microsoft.com/office/drawing/2014/main" id="{00000000-0008-0000-0000-000000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561" name="Picture 20">
          <a:extLst>
            <a:ext uri="{FF2B5EF4-FFF2-40B4-BE49-F238E27FC236}">
              <a16:creationId xmlns:a16="http://schemas.microsoft.com/office/drawing/2014/main" id="{00000000-0008-0000-0000-000001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562" name="Picture 20">
          <a:extLst>
            <a:ext uri="{FF2B5EF4-FFF2-40B4-BE49-F238E27FC236}">
              <a16:creationId xmlns:a16="http://schemas.microsoft.com/office/drawing/2014/main" id="{00000000-0008-0000-0000-000002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563" name="Picture 20">
          <a:extLst>
            <a:ext uri="{FF2B5EF4-FFF2-40B4-BE49-F238E27FC236}">
              <a16:creationId xmlns:a16="http://schemas.microsoft.com/office/drawing/2014/main" id="{00000000-0008-0000-0000-000003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564" name="Picture 20">
          <a:extLst>
            <a:ext uri="{FF2B5EF4-FFF2-40B4-BE49-F238E27FC236}">
              <a16:creationId xmlns:a16="http://schemas.microsoft.com/office/drawing/2014/main" id="{00000000-0008-0000-0000-000004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565" name="Picture 20">
          <a:extLst>
            <a:ext uri="{FF2B5EF4-FFF2-40B4-BE49-F238E27FC236}">
              <a16:creationId xmlns:a16="http://schemas.microsoft.com/office/drawing/2014/main" id="{00000000-0008-0000-0000-000005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566" name="Picture 20">
          <a:extLst>
            <a:ext uri="{FF2B5EF4-FFF2-40B4-BE49-F238E27FC236}">
              <a16:creationId xmlns:a16="http://schemas.microsoft.com/office/drawing/2014/main" id="{00000000-0008-0000-0000-000006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3111500</xdr:colOff>
      <xdr:row>77</xdr:row>
      <xdr:rowOff>0</xdr:rowOff>
    </xdr:from>
    <xdr:ext cx="0" cy="82874"/>
    <xdr:pic>
      <xdr:nvPicPr>
        <xdr:cNvPr id="567" name="Picture 20">
          <a:extLst>
            <a:ext uri="{FF2B5EF4-FFF2-40B4-BE49-F238E27FC236}">
              <a16:creationId xmlns:a16="http://schemas.microsoft.com/office/drawing/2014/main" id="{00000000-0008-0000-0000-000007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7475" y="38176200"/>
          <a:ext cx="0" cy="8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568" name="Picture 20">
          <a:extLst>
            <a:ext uri="{FF2B5EF4-FFF2-40B4-BE49-F238E27FC236}">
              <a16:creationId xmlns:a16="http://schemas.microsoft.com/office/drawing/2014/main" id="{00000000-0008-0000-0000-00001C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0" cy="82873"/>
    <xdr:pic>
      <xdr:nvPicPr>
        <xdr:cNvPr id="569" name="Picture 20">
          <a:extLst>
            <a:ext uri="{FF2B5EF4-FFF2-40B4-BE49-F238E27FC236}">
              <a16:creationId xmlns:a16="http://schemas.microsoft.com/office/drawing/2014/main" id="{00000000-0008-0000-0000-00001D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570" name="Picture 20">
          <a:extLst>
            <a:ext uri="{FF2B5EF4-FFF2-40B4-BE49-F238E27FC236}">
              <a16:creationId xmlns:a16="http://schemas.microsoft.com/office/drawing/2014/main" id="{00000000-0008-0000-0000-00001E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571" name="Picture 20">
          <a:extLst>
            <a:ext uri="{FF2B5EF4-FFF2-40B4-BE49-F238E27FC236}">
              <a16:creationId xmlns:a16="http://schemas.microsoft.com/office/drawing/2014/main" id="{00000000-0008-0000-0000-00001F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572" name="Picture 20">
          <a:extLst>
            <a:ext uri="{FF2B5EF4-FFF2-40B4-BE49-F238E27FC236}">
              <a16:creationId xmlns:a16="http://schemas.microsoft.com/office/drawing/2014/main" id="{00000000-0008-0000-0000-000020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573" name="Picture 20">
          <a:extLst>
            <a:ext uri="{FF2B5EF4-FFF2-40B4-BE49-F238E27FC236}">
              <a16:creationId xmlns:a16="http://schemas.microsoft.com/office/drawing/2014/main" id="{00000000-0008-0000-0000-000021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574" name="Picture 20">
          <a:extLst>
            <a:ext uri="{FF2B5EF4-FFF2-40B4-BE49-F238E27FC236}">
              <a16:creationId xmlns:a16="http://schemas.microsoft.com/office/drawing/2014/main" id="{00000000-0008-0000-0000-000022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575" name="Picture 20">
          <a:extLst>
            <a:ext uri="{FF2B5EF4-FFF2-40B4-BE49-F238E27FC236}">
              <a16:creationId xmlns:a16="http://schemas.microsoft.com/office/drawing/2014/main" id="{00000000-0008-0000-0000-000023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576" name="Picture 20">
          <a:extLst>
            <a:ext uri="{FF2B5EF4-FFF2-40B4-BE49-F238E27FC236}">
              <a16:creationId xmlns:a16="http://schemas.microsoft.com/office/drawing/2014/main" id="{00000000-0008-0000-0000-000024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577" name="Picture 20">
          <a:extLst>
            <a:ext uri="{FF2B5EF4-FFF2-40B4-BE49-F238E27FC236}">
              <a16:creationId xmlns:a16="http://schemas.microsoft.com/office/drawing/2014/main" id="{00000000-0008-0000-0000-000025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578" name="Picture 20">
          <a:extLst>
            <a:ext uri="{FF2B5EF4-FFF2-40B4-BE49-F238E27FC236}">
              <a16:creationId xmlns:a16="http://schemas.microsoft.com/office/drawing/2014/main" id="{00000000-0008-0000-0000-000026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0" cy="82873"/>
    <xdr:pic>
      <xdr:nvPicPr>
        <xdr:cNvPr id="579" name="Picture 20">
          <a:extLst>
            <a:ext uri="{FF2B5EF4-FFF2-40B4-BE49-F238E27FC236}">
              <a16:creationId xmlns:a16="http://schemas.microsoft.com/office/drawing/2014/main" id="{00000000-0008-0000-0000-000027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580" name="Picture 20">
          <a:extLst>
            <a:ext uri="{FF2B5EF4-FFF2-40B4-BE49-F238E27FC236}">
              <a16:creationId xmlns:a16="http://schemas.microsoft.com/office/drawing/2014/main" id="{00000000-0008-0000-0000-000028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581" name="Picture 20">
          <a:extLst>
            <a:ext uri="{FF2B5EF4-FFF2-40B4-BE49-F238E27FC236}">
              <a16:creationId xmlns:a16="http://schemas.microsoft.com/office/drawing/2014/main" id="{00000000-0008-0000-0000-000029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582" name="Picture 20">
          <a:extLst>
            <a:ext uri="{FF2B5EF4-FFF2-40B4-BE49-F238E27FC236}">
              <a16:creationId xmlns:a16="http://schemas.microsoft.com/office/drawing/2014/main" id="{00000000-0008-0000-0000-00002A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583" name="Picture 20">
          <a:extLst>
            <a:ext uri="{FF2B5EF4-FFF2-40B4-BE49-F238E27FC236}">
              <a16:creationId xmlns:a16="http://schemas.microsoft.com/office/drawing/2014/main" id="{00000000-0008-0000-0000-00002B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584" name="Picture 20">
          <a:extLst>
            <a:ext uri="{FF2B5EF4-FFF2-40B4-BE49-F238E27FC236}">
              <a16:creationId xmlns:a16="http://schemas.microsoft.com/office/drawing/2014/main" id="{00000000-0008-0000-0000-00002C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585" name="Picture 20">
          <a:extLst>
            <a:ext uri="{FF2B5EF4-FFF2-40B4-BE49-F238E27FC236}">
              <a16:creationId xmlns:a16="http://schemas.microsoft.com/office/drawing/2014/main" id="{00000000-0008-0000-0000-00002D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586" name="Picture 20">
          <a:extLst>
            <a:ext uri="{FF2B5EF4-FFF2-40B4-BE49-F238E27FC236}">
              <a16:creationId xmlns:a16="http://schemas.microsoft.com/office/drawing/2014/main" id="{00000000-0008-0000-0000-00002E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587" name="Picture 20">
          <a:extLst>
            <a:ext uri="{FF2B5EF4-FFF2-40B4-BE49-F238E27FC236}">
              <a16:creationId xmlns:a16="http://schemas.microsoft.com/office/drawing/2014/main" id="{00000000-0008-0000-0000-00002F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588" name="Picture 20">
          <a:extLst>
            <a:ext uri="{FF2B5EF4-FFF2-40B4-BE49-F238E27FC236}">
              <a16:creationId xmlns:a16="http://schemas.microsoft.com/office/drawing/2014/main" id="{00000000-0008-0000-0000-000030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0" cy="82873"/>
    <xdr:pic>
      <xdr:nvPicPr>
        <xdr:cNvPr id="589" name="Picture 20">
          <a:extLst>
            <a:ext uri="{FF2B5EF4-FFF2-40B4-BE49-F238E27FC236}">
              <a16:creationId xmlns:a16="http://schemas.microsoft.com/office/drawing/2014/main" id="{00000000-0008-0000-0000-000031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590" name="Picture 20">
          <a:extLst>
            <a:ext uri="{FF2B5EF4-FFF2-40B4-BE49-F238E27FC236}">
              <a16:creationId xmlns:a16="http://schemas.microsoft.com/office/drawing/2014/main" id="{00000000-0008-0000-0000-000032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591" name="Picture 20">
          <a:extLst>
            <a:ext uri="{FF2B5EF4-FFF2-40B4-BE49-F238E27FC236}">
              <a16:creationId xmlns:a16="http://schemas.microsoft.com/office/drawing/2014/main" id="{00000000-0008-0000-0000-000033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592" name="Picture 20">
          <a:extLst>
            <a:ext uri="{FF2B5EF4-FFF2-40B4-BE49-F238E27FC236}">
              <a16:creationId xmlns:a16="http://schemas.microsoft.com/office/drawing/2014/main" id="{00000000-0008-0000-0000-000034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593" name="Picture 20">
          <a:extLst>
            <a:ext uri="{FF2B5EF4-FFF2-40B4-BE49-F238E27FC236}">
              <a16:creationId xmlns:a16="http://schemas.microsoft.com/office/drawing/2014/main" id="{00000000-0008-0000-0000-000035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594" name="Picture 20">
          <a:extLst>
            <a:ext uri="{FF2B5EF4-FFF2-40B4-BE49-F238E27FC236}">
              <a16:creationId xmlns:a16="http://schemas.microsoft.com/office/drawing/2014/main" id="{00000000-0008-0000-0000-000036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595" name="Picture 20">
          <a:extLst>
            <a:ext uri="{FF2B5EF4-FFF2-40B4-BE49-F238E27FC236}">
              <a16:creationId xmlns:a16="http://schemas.microsoft.com/office/drawing/2014/main" id="{00000000-0008-0000-0000-000037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596" name="Picture 20">
          <a:extLst>
            <a:ext uri="{FF2B5EF4-FFF2-40B4-BE49-F238E27FC236}">
              <a16:creationId xmlns:a16="http://schemas.microsoft.com/office/drawing/2014/main" id="{00000000-0008-0000-0000-000038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597" name="Picture 20">
          <a:extLst>
            <a:ext uri="{FF2B5EF4-FFF2-40B4-BE49-F238E27FC236}">
              <a16:creationId xmlns:a16="http://schemas.microsoft.com/office/drawing/2014/main" id="{00000000-0008-0000-0000-000039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598" name="Picture 20">
          <a:extLst>
            <a:ext uri="{FF2B5EF4-FFF2-40B4-BE49-F238E27FC236}">
              <a16:creationId xmlns:a16="http://schemas.microsoft.com/office/drawing/2014/main" id="{00000000-0008-0000-0000-00003A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0" cy="82873"/>
    <xdr:pic>
      <xdr:nvPicPr>
        <xdr:cNvPr id="599" name="Picture 20">
          <a:extLst>
            <a:ext uri="{FF2B5EF4-FFF2-40B4-BE49-F238E27FC236}">
              <a16:creationId xmlns:a16="http://schemas.microsoft.com/office/drawing/2014/main" id="{00000000-0008-0000-0000-00003B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600" name="Picture 20">
          <a:extLst>
            <a:ext uri="{FF2B5EF4-FFF2-40B4-BE49-F238E27FC236}">
              <a16:creationId xmlns:a16="http://schemas.microsoft.com/office/drawing/2014/main" id="{00000000-0008-0000-0000-00003C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601" name="Picture 20">
          <a:extLst>
            <a:ext uri="{FF2B5EF4-FFF2-40B4-BE49-F238E27FC236}">
              <a16:creationId xmlns:a16="http://schemas.microsoft.com/office/drawing/2014/main" id="{00000000-0008-0000-0000-00003D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602" name="Picture 20">
          <a:extLst>
            <a:ext uri="{FF2B5EF4-FFF2-40B4-BE49-F238E27FC236}">
              <a16:creationId xmlns:a16="http://schemas.microsoft.com/office/drawing/2014/main" id="{00000000-0008-0000-0000-00003E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603" name="Picture 20">
          <a:extLst>
            <a:ext uri="{FF2B5EF4-FFF2-40B4-BE49-F238E27FC236}">
              <a16:creationId xmlns:a16="http://schemas.microsoft.com/office/drawing/2014/main" id="{00000000-0008-0000-0000-00003F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604" name="Picture 20">
          <a:extLst>
            <a:ext uri="{FF2B5EF4-FFF2-40B4-BE49-F238E27FC236}">
              <a16:creationId xmlns:a16="http://schemas.microsoft.com/office/drawing/2014/main" id="{00000000-0008-0000-0000-000040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605" name="Picture 20">
          <a:extLst>
            <a:ext uri="{FF2B5EF4-FFF2-40B4-BE49-F238E27FC236}">
              <a16:creationId xmlns:a16="http://schemas.microsoft.com/office/drawing/2014/main" id="{00000000-0008-0000-0000-000041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606" name="Picture 20">
          <a:extLst>
            <a:ext uri="{FF2B5EF4-FFF2-40B4-BE49-F238E27FC236}">
              <a16:creationId xmlns:a16="http://schemas.microsoft.com/office/drawing/2014/main" id="{00000000-0008-0000-0000-000042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607" name="Picture 20">
          <a:extLst>
            <a:ext uri="{FF2B5EF4-FFF2-40B4-BE49-F238E27FC236}">
              <a16:creationId xmlns:a16="http://schemas.microsoft.com/office/drawing/2014/main" id="{00000000-0008-0000-0000-000043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608" name="Picture 20">
          <a:extLst>
            <a:ext uri="{FF2B5EF4-FFF2-40B4-BE49-F238E27FC236}">
              <a16:creationId xmlns:a16="http://schemas.microsoft.com/office/drawing/2014/main" id="{00000000-0008-0000-0000-000044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609" name="Picture 20">
          <a:extLst>
            <a:ext uri="{FF2B5EF4-FFF2-40B4-BE49-F238E27FC236}">
              <a16:creationId xmlns:a16="http://schemas.microsoft.com/office/drawing/2014/main" id="{00000000-0008-0000-0000-000045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0</xdr:rowOff>
    </xdr:from>
    <xdr:ext cx="9525" cy="1705769"/>
    <xdr:pic>
      <xdr:nvPicPr>
        <xdr:cNvPr id="610" name="Рисунок 609" descr="https://www8.city-adm.lviv.ua/icons/ecblank.gif">
          <a:extLst>
            <a:ext uri="{FF2B5EF4-FFF2-40B4-BE49-F238E27FC236}">
              <a16:creationId xmlns:a16="http://schemas.microsoft.com/office/drawing/2014/main" id="{00000000-0008-0000-0000-0000B3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76200"/>
          <a:ext cx="9525" cy="1705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611" name="Picture 20">
          <a:extLst>
            <a:ext uri="{FF2B5EF4-FFF2-40B4-BE49-F238E27FC236}">
              <a16:creationId xmlns:a16="http://schemas.microsoft.com/office/drawing/2014/main" id="{00000000-0008-0000-0000-000099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612" name="Picture 20">
          <a:extLst>
            <a:ext uri="{FF2B5EF4-FFF2-40B4-BE49-F238E27FC236}">
              <a16:creationId xmlns:a16="http://schemas.microsoft.com/office/drawing/2014/main" id="{00000000-0008-0000-0000-00009A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613" name="Picture 20">
          <a:extLst>
            <a:ext uri="{FF2B5EF4-FFF2-40B4-BE49-F238E27FC236}">
              <a16:creationId xmlns:a16="http://schemas.microsoft.com/office/drawing/2014/main" id="{00000000-0008-0000-0000-00009B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614" name="Picture 20">
          <a:extLst>
            <a:ext uri="{FF2B5EF4-FFF2-40B4-BE49-F238E27FC236}">
              <a16:creationId xmlns:a16="http://schemas.microsoft.com/office/drawing/2014/main" id="{00000000-0008-0000-0000-00009C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615" name="Picture 20">
          <a:extLst>
            <a:ext uri="{FF2B5EF4-FFF2-40B4-BE49-F238E27FC236}">
              <a16:creationId xmlns:a16="http://schemas.microsoft.com/office/drawing/2014/main" id="{00000000-0008-0000-0000-0000C14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616" name="Picture 20">
          <a:extLst>
            <a:ext uri="{FF2B5EF4-FFF2-40B4-BE49-F238E27FC236}">
              <a16:creationId xmlns:a16="http://schemas.microsoft.com/office/drawing/2014/main" id="{00000000-0008-0000-0000-0000C24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0" cy="82873"/>
    <xdr:pic>
      <xdr:nvPicPr>
        <xdr:cNvPr id="617" name="Picture 20">
          <a:extLst>
            <a:ext uri="{FF2B5EF4-FFF2-40B4-BE49-F238E27FC236}">
              <a16:creationId xmlns:a16="http://schemas.microsoft.com/office/drawing/2014/main" id="{00000000-0008-0000-0000-0000C34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18" name="Picture 20">
          <a:extLst>
            <a:ext uri="{FF2B5EF4-FFF2-40B4-BE49-F238E27FC236}">
              <a16:creationId xmlns:a16="http://schemas.microsoft.com/office/drawing/2014/main" id="{00000000-0008-0000-0000-000028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19" name="Picture 20">
          <a:extLst>
            <a:ext uri="{FF2B5EF4-FFF2-40B4-BE49-F238E27FC236}">
              <a16:creationId xmlns:a16="http://schemas.microsoft.com/office/drawing/2014/main" id="{00000000-0008-0000-0000-000029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620" name="Picture 20">
          <a:extLst>
            <a:ext uri="{FF2B5EF4-FFF2-40B4-BE49-F238E27FC236}">
              <a16:creationId xmlns:a16="http://schemas.microsoft.com/office/drawing/2014/main" id="{00000000-0008-0000-0000-00002A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21" name="Picture 20">
          <a:extLst>
            <a:ext uri="{FF2B5EF4-FFF2-40B4-BE49-F238E27FC236}">
              <a16:creationId xmlns:a16="http://schemas.microsoft.com/office/drawing/2014/main" id="{00000000-0008-0000-0000-00002B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22" name="Picture 20">
          <a:extLst>
            <a:ext uri="{FF2B5EF4-FFF2-40B4-BE49-F238E27FC236}">
              <a16:creationId xmlns:a16="http://schemas.microsoft.com/office/drawing/2014/main" id="{00000000-0008-0000-0000-00002C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623" name="Picture 20">
          <a:extLst>
            <a:ext uri="{FF2B5EF4-FFF2-40B4-BE49-F238E27FC236}">
              <a16:creationId xmlns:a16="http://schemas.microsoft.com/office/drawing/2014/main" id="{00000000-0008-0000-0000-00002D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24" name="Picture 20">
          <a:extLst>
            <a:ext uri="{FF2B5EF4-FFF2-40B4-BE49-F238E27FC236}">
              <a16:creationId xmlns:a16="http://schemas.microsoft.com/office/drawing/2014/main" id="{00000000-0008-0000-0000-00002E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25" name="Picture 20">
          <a:extLst>
            <a:ext uri="{FF2B5EF4-FFF2-40B4-BE49-F238E27FC236}">
              <a16:creationId xmlns:a16="http://schemas.microsoft.com/office/drawing/2014/main" id="{00000000-0008-0000-0000-00002F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626" name="Picture 20">
          <a:extLst>
            <a:ext uri="{FF2B5EF4-FFF2-40B4-BE49-F238E27FC236}">
              <a16:creationId xmlns:a16="http://schemas.microsoft.com/office/drawing/2014/main" id="{00000000-0008-0000-0000-000030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27" name="Picture 20">
          <a:extLst>
            <a:ext uri="{FF2B5EF4-FFF2-40B4-BE49-F238E27FC236}">
              <a16:creationId xmlns:a16="http://schemas.microsoft.com/office/drawing/2014/main" id="{00000000-0008-0000-0000-000031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28" name="Picture 20">
          <a:extLst>
            <a:ext uri="{FF2B5EF4-FFF2-40B4-BE49-F238E27FC236}">
              <a16:creationId xmlns:a16="http://schemas.microsoft.com/office/drawing/2014/main" id="{00000000-0008-0000-0000-000032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629" name="Picture 20">
          <a:extLst>
            <a:ext uri="{FF2B5EF4-FFF2-40B4-BE49-F238E27FC236}">
              <a16:creationId xmlns:a16="http://schemas.microsoft.com/office/drawing/2014/main" id="{00000000-0008-0000-0000-000033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30" name="Picture 20">
          <a:extLst>
            <a:ext uri="{FF2B5EF4-FFF2-40B4-BE49-F238E27FC236}">
              <a16:creationId xmlns:a16="http://schemas.microsoft.com/office/drawing/2014/main" id="{00000000-0008-0000-0000-000034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31" name="Picture 20">
          <a:extLst>
            <a:ext uri="{FF2B5EF4-FFF2-40B4-BE49-F238E27FC236}">
              <a16:creationId xmlns:a16="http://schemas.microsoft.com/office/drawing/2014/main" id="{00000000-0008-0000-0000-000035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632" name="Picture 20">
          <a:extLst>
            <a:ext uri="{FF2B5EF4-FFF2-40B4-BE49-F238E27FC236}">
              <a16:creationId xmlns:a16="http://schemas.microsoft.com/office/drawing/2014/main" id="{00000000-0008-0000-0000-000036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33" name="Picture 20">
          <a:extLst>
            <a:ext uri="{FF2B5EF4-FFF2-40B4-BE49-F238E27FC236}">
              <a16:creationId xmlns:a16="http://schemas.microsoft.com/office/drawing/2014/main" id="{00000000-0008-0000-0000-000037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34" name="Picture 20">
          <a:extLst>
            <a:ext uri="{FF2B5EF4-FFF2-40B4-BE49-F238E27FC236}">
              <a16:creationId xmlns:a16="http://schemas.microsoft.com/office/drawing/2014/main" id="{00000000-0008-0000-0000-000038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635" name="Picture 20">
          <a:extLst>
            <a:ext uri="{FF2B5EF4-FFF2-40B4-BE49-F238E27FC236}">
              <a16:creationId xmlns:a16="http://schemas.microsoft.com/office/drawing/2014/main" id="{00000000-0008-0000-0000-000039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36" name="Picture 20">
          <a:extLst>
            <a:ext uri="{FF2B5EF4-FFF2-40B4-BE49-F238E27FC236}">
              <a16:creationId xmlns:a16="http://schemas.microsoft.com/office/drawing/2014/main" id="{00000000-0008-0000-0000-00003A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37" name="Picture 20">
          <a:extLst>
            <a:ext uri="{FF2B5EF4-FFF2-40B4-BE49-F238E27FC236}">
              <a16:creationId xmlns:a16="http://schemas.microsoft.com/office/drawing/2014/main" id="{00000000-0008-0000-0000-00003B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638" name="Picture 20">
          <a:extLst>
            <a:ext uri="{FF2B5EF4-FFF2-40B4-BE49-F238E27FC236}">
              <a16:creationId xmlns:a16="http://schemas.microsoft.com/office/drawing/2014/main" id="{00000000-0008-0000-0000-00003C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39" name="Picture 20">
          <a:extLst>
            <a:ext uri="{FF2B5EF4-FFF2-40B4-BE49-F238E27FC236}">
              <a16:creationId xmlns:a16="http://schemas.microsoft.com/office/drawing/2014/main" id="{00000000-0008-0000-0000-00003D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40" name="Picture 20">
          <a:extLst>
            <a:ext uri="{FF2B5EF4-FFF2-40B4-BE49-F238E27FC236}">
              <a16:creationId xmlns:a16="http://schemas.microsoft.com/office/drawing/2014/main" id="{00000000-0008-0000-0000-00003E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641" name="Picture 20">
          <a:extLst>
            <a:ext uri="{FF2B5EF4-FFF2-40B4-BE49-F238E27FC236}">
              <a16:creationId xmlns:a16="http://schemas.microsoft.com/office/drawing/2014/main" id="{00000000-0008-0000-0000-00003F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42" name="Picture 20">
          <a:extLst>
            <a:ext uri="{FF2B5EF4-FFF2-40B4-BE49-F238E27FC236}">
              <a16:creationId xmlns:a16="http://schemas.microsoft.com/office/drawing/2014/main" id="{00000000-0008-0000-0000-000040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43" name="Picture 20">
          <a:extLst>
            <a:ext uri="{FF2B5EF4-FFF2-40B4-BE49-F238E27FC236}">
              <a16:creationId xmlns:a16="http://schemas.microsoft.com/office/drawing/2014/main" id="{00000000-0008-0000-0000-000041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644" name="Picture 20">
          <a:extLst>
            <a:ext uri="{FF2B5EF4-FFF2-40B4-BE49-F238E27FC236}">
              <a16:creationId xmlns:a16="http://schemas.microsoft.com/office/drawing/2014/main" id="{00000000-0008-0000-0000-000042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45" name="Picture 20">
          <a:extLst>
            <a:ext uri="{FF2B5EF4-FFF2-40B4-BE49-F238E27FC236}">
              <a16:creationId xmlns:a16="http://schemas.microsoft.com/office/drawing/2014/main" id="{00000000-0008-0000-0000-000043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46" name="Picture 20">
          <a:extLst>
            <a:ext uri="{FF2B5EF4-FFF2-40B4-BE49-F238E27FC236}">
              <a16:creationId xmlns:a16="http://schemas.microsoft.com/office/drawing/2014/main" id="{00000000-0008-0000-0000-000044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647" name="Picture 20">
          <a:extLst>
            <a:ext uri="{FF2B5EF4-FFF2-40B4-BE49-F238E27FC236}">
              <a16:creationId xmlns:a16="http://schemas.microsoft.com/office/drawing/2014/main" id="{00000000-0008-0000-0000-000045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48" name="Picture 20">
          <a:extLst>
            <a:ext uri="{FF2B5EF4-FFF2-40B4-BE49-F238E27FC236}">
              <a16:creationId xmlns:a16="http://schemas.microsoft.com/office/drawing/2014/main" id="{00000000-0008-0000-0000-000046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49" name="Picture 20">
          <a:extLst>
            <a:ext uri="{FF2B5EF4-FFF2-40B4-BE49-F238E27FC236}">
              <a16:creationId xmlns:a16="http://schemas.microsoft.com/office/drawing/2014/main" id="{00000000-0008-0000-0000-000047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650" name="Picture 20">
          <a:extLst>
            <a:ext uri="{FF2B5EF4-FFF2-40B4-BE49-F238E27FC236}">
              <a16:creationId xmlns:a16="http://schemas.microsoft.com/office/drawing/2014/main" id="{00000000-0008-0000-0000-000048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51" name="Picture 20">
          <a:extLst>
            <a:ext uri="{FF2B5EF4-FFF2-40B4-BE49-F238E27FC236}">
              <a16:creationId xmlns:a16="http://schemas.microsoft.com/office/drawing/2014/main" id="{00000000-0008-0000-0000-000049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52" name="Picture 20">
          <a:extLst>
            <a:ext uri="{FF2B5EF4-FFF2-40B4-BE49-F238E27FC236}">
              <a16:creationId xmlns:a16="http://schemas.microsoft.com/office/drawing/2014/main" id="{00000000-0008-0000-0000-00004A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653" name="Picture 20">
          <a:extLst>
            <a:ext uri="{FF2B5EF4-FFF2-40B4-BE49-F238E27FC236}">
              <a16:creationId xmlns:a16="http://schemas.microsoft.com/office/drawing/2014/main" id="{00000000-0008-0000-0000-00004B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654" name="Picture 20">
          <a:extLst>
            <a:ext uri="{FF2B5EF4-FFF2-40B4-BE49-F238E27FC236}">
              <a16:creationId xmlns:a16="http://schemas.microsoft.com/office/drawing/2014/main" id="{00000000-0008-0000-0000-000070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655" name="Picture 20">
          <a:extLst>
            <a:ext uri="{FF2B5EF4-FFF2-40B4-BE49-F238E27FC236}">
              <a16:creationId xmlns:a16="http://schemas.microsoft.com/office/drawing/2014/main" id="{00000000-0008-0000-0000-00007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0" cy="82873"/>
    <xdr:pic>
      <xdr:nvPicPr>
        <xdr:cNvPr id="656" name="Picture 20">
          <a:extLst>
            <a:ext uri="{FF2B5EF4-FFF2-40B4-BE49-F238E27FC236}">
              <a16:creationId xmlns:a16="http://schemas.microsoft.com/office/drawing/2014/main" id="{00000000-0008-0000-0000-00007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57" name="Picture 20">
          <a:extLst>
            <a:ext uri="{FF2B5EF4-FFF2-40B4-BE49-F238E27FC236}">
              <a16:creationId xmlns:a16="http://schemas.microsoft.com/office/drawing/2014/main" id="{00000000-0008-0000-0000-00009B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58" name="Picture 20">
          <a:extLst>
            <a:ext uri="{FF2B5EF4-FFF2-40B4-BE49-F238E27FC236}">
              <a16:creationId xmlns:a16="http://schemas.microsoft.com/office/drawing/2014/main" id="{00000000-0008-0000-0000-00009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659" name="Picture 20">
          <a:extLst>
            <a:ext uri="{FF2B5EF4-FFF2-40B4-BE49-F238E27FC236}">
              <a16:creationId xmlns:a16="http://schemas.microsoft.com/office/drawing/2014/main" id="{00000000-0008-0000-0000-00009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60" name="Picture 20">
          <a:extLst>
            <a:ext uri="{FF2B5EF4-FFF2-40B4-BE49-F238E27FC236}">
              <a16:creationId xmlns:a16="http://schemas.microsoft.com/office/drawing/2014/main" id="{00000000-0008-0000-0000-00009E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61" name="Picture 20">
          <a:extLst>
            <a:ext uri="{FF2B5EF4-FFF2-40B4-BE49-F238E27FC236}">
              <a16:creationId xmlns:a16="http://schemas.microsoft.com/office/drawing/2014/main" id="{00000000-0008-0000-0000-00009F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662" name="Picture 20">
          <a:extLst>
            <a:ext uri="{FF2B5EF4-FFF2-40B4-BE49-F238E27FC236}">
              <a16:creationId xmlns:a16="http://schemas.microsoft.com/office/drawing/2014/main" id="{00000000-0008-0000-0000-0000A0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63" name="Picture 20">
          <a:extLst>
            <a:ext uri="{FF2B5EF4-FFF2-40B4-BE49-F238E27FC236}">
              <a16:creationId xmlns:a16="http://schemas.microsoft.com/office/drawing/2014/main" id="{00000000-0008-0000-0000-0000A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64" name="Picture 20">
          <a:extLst>
            <a:ext uri="{FF2B5EF4-FFF2-40B4-BE49-F238E27FC236}">
              <a16:creationId xmlns:a16="http://schemas.microsoft.com/office/drawing/2014/main" id="{00000000-0008-0000-0000-0000A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665" name="Picture 20">
          <a:extLst>
            <a:ext uri="{FF2B5EF4-FFF2-40B4-BE49-F238E27FC236}">
              <a16:creationId xmlns:a16="http://schemas.microsoft.com/office/drawing/2014/main" id="{00000000-0008-0000-0000-0000A3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66" name="Picture 20">
          <a:extLst>
            <a:ext uri="{FF2B5EF4-FFF2-40B4-BE49-F238E27FC236}">
              <a16:creationId xmlns:a16="http://schemas.microsoft.com/office/drawing/2014/main" id="{00000000-0008-0000-0000-0000A4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67" name="Picture 20">
          <a:extLst>
            <a:ext uri="{FF2B5EF4-FFF2-40B4-BE49-F238E27FC236}">
              <a16:creationId xmlns:a16="http://schemas.microsoft.com/office/drawing/2014/main" id="{00000000-0008-0000-0000-0000A5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668" name="Picture 20">
          <a:extLst>
            <a:ext uri="{FF2B5EF4-FFF2-40B4-BE49-F238E27FC236}">
              <a16:creationId xmlns:a16="http://schemas.microsoft.com/office/drawing/2014/main" id="{00000000-0008-0000-0000-0000A6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69" name="Picture 20">
          <a:extLst>
            <a:ext uri="{FF2B5EF4-FFF2-40B4-BE49-F238E27FC236}">
              <a16:creationId xmlns:a16="http://schemas.microsoft.com/office/drawing/2014/main" id="{00000000-0008-0000-0000-0000A7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70" name="Picture 20">
          <a:extLst>
            <a:ext uri="{FF2B5EF4-FFF2-40B4-BE49-F238E27FC236}">
              <a16:creationId xmlns:a16="http://schemas.microsoft.com/office/drawing/2014/main" id="{00000000-0008-0000-0000-0000A8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671" name="Picture 20">
          <a:extLst>
            <a:ext uri="{FF2B5EF4-FFF2-40B4-BE49-F238E27FC236}">
              <a16:creationId xmlns:a16="http://schemas.microsoft.com/office/drawing/2014/main" id="{00000000-0008-0000-0000-0000A9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72" name="Picture 20">
          <a:extLst>
            <a:ext uri="{FF2B5EF4-FFF2-40B4-BE49-F238E27FC236}">
              <a16:creationId xmlns:a16="http://schemas.microsoft.com/office/drawing/2014/main" id="{00000000-0008-0000-0000-0000A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73" name="Picture 20">
          <a:extLst>
            <a:ext uri="{FF2B5EF4-FFF2-40B4-BE49-F238E27FC236}">
              <a16:creationId xmlns:a16="http://schemas.microsoft.com/office/drawing/2014/main" id="{00000000-0008-0000-0000-0000AB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674" name="Picture 20">
          <a:extLst>
            <a:ext uri="{FF2B5EF4-FFF2-40B4-BE49-F238E27FC236}">
              <a16:creationId xmlns:a16="http://schemas.microsoft.com/office/drawing/2014/main" id="{00000000-0008-0000-0000-0000A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75" name="Picture 20"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76" name="Picture 20">
          <a:extLst>
            <a:ext uri="{FF2B5EF4-FFF2-40B4-BE49-F238E27FC236}">
              <a16:creationId xmlns:a16="http://schemas.microsoft.com/office/drawing/2014/main" id="{00000000-0008-0000-0000-0000AE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677" name="Picture 20">
          <a:extLst>
            <a:ext uri="{FF2B5EF4-FFF2-40B4-BE49-F238E27FC236}">
              <a16:creationId xmlns:a16="http://schemas.microsoft.com/office/drawing/2014/main" id="{00000000-0008-0000-0000-0000AF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78" name="Picture 20">
          <a:extLst>
            <a:ext uri="{FF2B5EF4-FFF2-40B4-BE49-F238E27FC236}">
              <a16:creationId xmlns:a16="http://schemas.microsoft.com/office/drawing/2014/main" id="{00000000-0008-0000-0000-0000B0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79" name="Picture 20">
          <a:extLst>
            <a:ext uri="{FF2B5EF4-FFF2-40B4-BE49-F238E27FC236}">
              <a16:creationId xmlns:a16="http://schemas.microsoft.com/office/drawing/2014/main" id="{00000000-0008-0000-0000-0000B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680" name="Picture 20">
          <a:extLst>
            <a:ext uri="{FF2B5EF4-FFF2-40B4-BE49-F238E27FC236}">
              <a16:creationId xmlns:a16="http://schemas.microsoft.com/office/drawing/2014/main" id="{00000000-0008-0000-0000-0000B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81" name="Picture 20">
          <a:extLst>
            <a:ext uri="{FF2B5EF4-FFF2-40B4-BE49-F238E27FC236}">
              <a16:creationId xmlns:a16="http://schemas.microsoft.com/office/drawing/2014/main" id="{00000000-0008-0000-0000-0000B3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82" name="Picture 20">
          <a:extLst>
            <a:ext uri="{FF2B5EF4-FFF2-40B4-BE49-F238E27FC236}">
              <a16:creationId xmlns:a16="http://schemas.microsoft.com/office/drawing/2014/main" id="{00000000-0008-0000-0000-0000B4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683" name="Picture 20">
          <a:extLst>
            <a:ext uri="{FF2B5EF4-FFF2-40B4-BE49-F238E27FC236}">
              <a16:creationId xmlns:a16="http://schemas.microsoft.com/office/drawing/2014/main" id="{00000000-0008-0000-0000-0000B5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84" name="Picture 20">
          <a:extLst>
            <a:ext uri="{FF2B5EF4-FFF2-40B4-BE49-F238E27FC236}">
              <a16:creationId xmlns:a16="http://schemas.microsoft.com/office/drawing/2014/main" id="{00000000-0008-0000-0000-0000B6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85" name="Picture 20">
          <a:extLst>
            <a:ext uri="{FF2B5EF4-FFF2-40B4-BE49-F238E27FC236}">
              <a16:creationId xmlns:a16="http://schemas.microsoft.com/office/drawing/2014/main" id="{00000000-0008-0000-0000-0000B7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686" name="Picture 20">
          <a:extLst>
            <a:ext uri="{FF2B5EF4-FFF2-40B4-BE49-F238E27FC236}">
              <a16:creationId xmlns:a16="http://schemas.microsoft.com/office/drawing/2014/main" id="{00000000-0008-0000-0000-0000B8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87" name="Picture 20">
          <a:extLst>
            <a:ext uri="{FF2B5EF4-FFF2-40B4-BE49-F238E27FC236}">
              <a16:creationId xmlns:a16="http://schemas.microsoft.com/office/drawing/2014/main" id="{00000000-0008-0000-0000-0000B9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88" name="Picture 20">
          <a:extLst>
            <a:ext uri="{FF2B5EF4-FFF2-40B4-BE49-F238E27FC236}">
              <a16:creationId xmlns:a16="http://schemas.microsoft.com/office/drawing/2014/main" id="{00000000-0008-0000-0000-0000B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689" name="Picture 20">
          <a:extLst>
            <a:ext uri="{FF2B5EF4-FFF2-40B4-BE49-F238E27FC236}">
              <a16:creationId xmlns:a16="http://schemas.microsoft.com/office/drawing/2014/main" id="{00000000-0008-0000-0000-0000BB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690" name="Picture 20">
          <a:extLst>
            <a:ext uri="{FF2B5EF4-FFF2-40B4-BE49-F238E27FC236}">
              <a16:creationId xmlns:a16="http://schemas.microsoft.com/office/drawing/2014/main" id="{00000000-0008-0000-0000-0000B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691" name="Picture 20">
          <a:extLst>
            <a:ext uri="{FF2B5EF4-FFF2-40B4-BE49-F238E27FC236}">
              <a16:creationId xmlns:a16="http://schemas.microsoft.com/office/drawing/2014/main" id="{00000000-0008-0000-0000-0000B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692" name="Picture 20">
          <a:extLst>
            <a:ext uri="{FF2B5EF4-FFF2-40B4-BE49-F238E27FC236}">
              <a16:creationId xmlns:a16="http://schemas.microsoft.com/office/drawing/2014/main" id="{00000000-0008-0000-0000-0000BE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3111500</xdr:colOff>
      <xdr:row>77</xdr:row>
      <xdr:rowOff>0</xdr:rowOff>
    </xdr:from>
    <xdr:ext cx="0" cy="82874"/>
    <xdr:pic>
      <xdr:nvPicPr>
        <xdr:cNvPr id="693" name="Picture 20">
          <a:extLst>
            <a:ext uri="{FF2B5EF4-FFF2-40B4-BE49-F238E27FC236}">
              <a16:creationId xmlns:a16="http://schemas.microsoft.com/office/drawing/2014/main" id="{00000000-0008-0000-0000-0000BF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7475" y="38176200"/>
          <a:ext cx="0" cy="8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694" name="Picture 20">
          <a:extLst>
            <a:ext uri="{FF2B5EF4-FFF2-40B4-BE49-F238E27FC236}">
              <a16:creationId xmlns:a16="http://schemas.microsoft.com/office/drawing/2014/main" id="{00000000-0008-0000-0000-0000D4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0" cy="82873"/>
    <xdr:pic>
      <xdr:nvPicPr>
        <xdr:cNvPr id="695" name="Picture 20">
          <a:extLst>
            <a:ext uri="{FF2B5EF4-FFF2-40B4-BE49-F238E27FC236}">
              <a16:creationId xmlns:a16="http://schemas.microsoft.com/office/drawing/2014/main" id="{00000000-0008-0000-0000-0000D5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696" name="Picture 20">
          <a:extLst>
            <a:ext uri="{FF2B5EF4-FFF2-40B4-BE49-F238E27FC236}">
              <a16:creationId xmlns:a16="http://schemas.microsoft.com/office/drawing/2014/main" id="{00000000-0008-0000-0000-0000D6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697" name="Picture 20">
          <a:extLst>
            <a:ext uri="{FF2B5EF4-FFF2-40B4-BE49-F238E27FC236}">
              <a16:creationId xmlns:a16="http://schemas.microsoft.com/office/drawing/2014/main" id="{00000000-0008-0000-0000-0000D7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698" name="Picture 20">
          <a:extLst>
            <a:ext uri="{FF2B5EF4-FFF2-40B4-BE49-F238E27FC236}">
              <a16:creationId xmlns:a16="http://schemas.microsoft.com/office/drawing/2014/main" id="{00000000-0008-0000-0000-0000D8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699" name="Picture 20">
          <a:extLst>
            <a:ext uri="{FF2B5EF4-FFF2-40B4-BE49-F238E27FC236}">
              <a16:creationId xmlns:a16="http://schemas.microsoft.com/office/drawing/2014/main" id="{00000000-0008-0000-0000-0000D9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700" name="Picture 20">
          <a:extLst>
            <a:ext uri="{FF2B5EF4-FFF2-40B4-BE49-F238E27FC236}">
              <a16:creationId xmlns:a16="http://schemas.microsoft.com/office/drawing/2014/main" id="{00000000-0008-0000-0000-0000D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701" name="Picture 20">
          <a:extLst>
            <a:ext uri="{FF2B5EF4-FFF2-40B4-BE49-F238E27FC236}">
              <a16:creationId xmlns:a16="http://schemas.microsoft.com/office/drawing/2014/main" id="{00000000-0008-0000-0000-0000DB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702" name="Picture 20">
          <a:extLst>
            <a:ext uri="{FF2B5EF4-FFF2-40B4-BE49-F238E27FC236}">
              <a16:creationId xmlns:a16="http://schemas.microsoft.com/office/drawing/2014/main" id="{00000000-0008-0000-0000-0000D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703" name="Picture 20">
          <a:extLst>
            <a:ext uri="{FF2B5EF4-FFF2-40B4-BE49-F238E27FC236}">
              <a16:creationId xmlns:a16="http://schemas.microsoft.com/office/drawing/2014/main" id="{00000000-0008-0000-0000-0000D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704" name="Picture 20">
          <a:extLst>
            <a:ext uri="{FF2B5EF4-FFF2-40B4-BE49-F238E27FC236}">
              <a16:creationId xmlns:a16="http://schemas.microsoft.com/office/drawing/2014/main" id="{00000000-0008-0000-0000-0000DE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0" cy="82873"/>
    <xdr:pic>
      <xdr:nvPicPr>
        <xdr:cNvPr id="705" name="Picture 20">
          <a:extLst>
            <a:ext uri="{FF2B5EF4-FFF2-40B4-BE49-F238E27FC236}">
              <a16:creationId xmlns:a16="http://schemas.microsoft.com/office/drawing/2014/main" id="{00000000-0008-0000-0000-0000DF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706" name="Picture 20">
          <a:extLst>
            <a:ext uri="{FF2B5EF4-FFF2-40B4-BE49-F238E27FC236}">
              <a16:creationId xmlns:a16="http://schemas.microsoft.com/office/drawing/2014/main" id="{00000000-0008-0000-0000-0000E0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707" name="Picture 20">
          <a:extLst>
            <a:ext uri="{FF2B5EF4-FFF2-40B4-BE49-F238E27FC236}">
              <a16:creationId xmlns:a16="http://schemas.microsoft.com/office/drawing/2014/main" id="{00000000-0008-0000-0000-0000E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708" name="Picture 20">
          <a:extLst>
            <a:ext uri="{FF2B5EF4-FFF2-40B4-BE49-F238E27FC236}">
              <a16:creationId xmlns:a16="http://schemas.microsoft.com/office/drawing/2014/main" id="{00000000-0008-0000-0000-0000E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709" name="Picture 20">
          <a:extLst>
            <a:ext uri="{FF2B5EF4-FFF2-40B4-BE49-F238E27FC236}">
              <a16:creationId xmlns:a16="http://schemas.microsoft.com/office/drawing/2014/main" id="{00000000-0008-0000-0000-0000E3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710" name="Picture 20">
          <a:extLst>
            <a:ext uri="{FF2B5EF4-FFF2-40B4-BE49-F238E27FC236}">
              <a16:creationId xmlns:a16="http://schemas.microsoft.com/office/drawing/2014/main" id="{00000000-0008-0000-0000-0000E4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711" name="Picture 20">
          <a:extLst>
            <a:ext uri="{FF2B5EF4-FFF2-40B4-BE49-F238E27FC236}">
              <a16:creationId xmlns:a16="http://schemas.microsoft.com/office/drawing/2014/main" id="{00000000-0008-0000-0000-0000E5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712" name="Picture 20">
          <a:extLst>
            <a:ext uri="{FF2B5EF4-FFF2-40B4-BE49-F238E27FC236}">
              <a16:creationId xmlns:a16="http://schemas.microsoft.com/office/drawing/2014/main" id="{00000000-0008-0000-0000-0000E6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713" name="Picture 20">
          <a:extLst>
            <a:ext uri="{FF2B5EF4-FFF2-40B4-BE49-F238E27FC236}">
              <a16:creationId xmlns:a16="http://schemas.microsoft.com/office/drawing/2014/main" id="{00000000-0008-0000-0000-0000E7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714" name="Picture 20">
          <a:extLst>
            <a:ext uri="{FF2B5EF4-FFF2-40B4-BE49-F238E27FC236}">
              <a16:creationId xmlns:a16="http://schemas.microsoft.com/office/drawing/2014/main" id="{00000000-0008-0000-0000-0000E8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0" cy="82873"/>
    <xdr:pic>
      <xdr:nvPicPr>
        <xdr:cNvPr id="715" name="Picture 20">
          <a:extLst>
            <a:ext uri="{FF2B5EF4-FFF2-40B4-BE49-F238E27FC236}">
              <a16:creationId xmlns:a16="http://schemas.microsoft.com/office/drawing/2014/main" id="{00000000-0008-0000-0000-0000E9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716" name="Picture 20">
          <a:extLst>
            <a:ext uri="{FF2B5EF4-FFF2-40B4-BE49-F238E27FC236}">
              <a16:creationId xmlns:a16="http://schemas.microsoft.com/office/drawing/2014/main" id="{00000000-0008-0000-0000-0000E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717" name="Picture 20">
          <a:extLst>
            <a:ext uri="{FF2B5EF4-FFF2-40B4-BE49-F238E27FC236}">
              <a16:creationId xmlns:a16="http://schemas.microsoft.com/office/drawing/2014/main" id="{00000000-0008-0000-0000-0000EB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718" name="Picture 20">
          <a:extLst>
            <a:ext uri="{FF2B5EF4-FFF2-40B4-BE49-F238E27FC236}">
              <a16:creationId xmlns:a16="http://schemas.microsoft.com/office/drawing/2014/main" id="{00000000-0008-0000-0000-0000E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719" name="Picture 20">
          <a:extLst>
            <a:ext uri="{FF2B5EF4-FFF2-40B4-BE49-F238E27FC236}">
              <a16:creationId xmlns:a16="http://schemas.microsoft.com/office/drawing/2014/main" id="{00000000-0008-0000-0000-0000E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720" name="Picture 20">
          <a:extLst>
            <a:ext uri="{FF2B5EF4-FFF2-40B4-BE49-F238E27FC236}">
              <a16:creationId xmlns:a16="http://schemas.microsoft.com/office/drawing/2014/main" id="{00000000-0008-0000-0000-0000EE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721" name="Picture 20">
          <a:extLst>
            <a:ext uri="{FF2B5EF4-FFF2-40B4-BE49-F238E27FC236}">
              <a16:creationId xmlns:a16="http://schemas.microsoft.com/office/drawing/2014/main" id="{00000000-0008-0000-0000-0000EF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722" name="Picture 20">
          <a:extLst>
            <a:ext uri="{FF2B5EF4-FFF2-40B4-BE49-F238E27FC236}">
              <a16:creationId xmlns:a16="http://schemas.microsoft.com/office/drawing/2014/main" id="{00000000-0008-0000-0000-0000F0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723" name="Picture 20">
          <a:extLst>
            <a:ext uri="{FF2B5EF4-FFF2-40B4-BE49-F238E27FC236}">
              <a16:creationId xmlns:a16="http://schemas.microsoft.com/office/drawing/2014/main" id="{00000000-0008-0000-0000-0000F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724" name="Picture 20">
          <a:extLst>
            <a:ext uri="{FF2B5EF4-FFF2-40B4-BE49-F238E27FC236}">
              <a16:creationId xmlns:a16="http://schemas.microsoft.com/office/drawing/2014/main" id="{00000000-0008-0000-0000-0000F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0" cy="82873"/>
    <xdr:pic>
      <xdr:nvPicPr>
        <xdr:cNvPr id="725" name="Picture 20">
          <a:extLst>
            <a:ext uri="{FF2B5EF4-FFF2-40B4-BE49-F238E27FC236}">
              <a16:creationId xmlns:a16="http://schemas.microsoft.com/office/drawing/2014/main" id="{00000000-0008-0000-0000-0000F3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726" name="Picture 20">
          <a:extLst>
            <a:ext uri="{FF2B5EF4-FFF2-40B4-BE49-F238E27FC236}">
              <a16:creationId xmlns:a16="http://schemas.microsoft.com/office/drawing/2014/main" id="{00000000-0008-0000-0000-0000F4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727" name="Picture 20">
          <a:extLst>
            <a:ext uri="{FF2B5EF4-FFF2-40B4-BE49-F238E27FC236}">
              <a16:creationId xmlns:a16="http://schemas.microsoft.com/office/drawing/2014/main" id="{00000000-0008-0000-0000-0000F5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728" name="Picture 20">
          <a:extLst>
            <a:ext uri="{FF2B5EF4-FFF2-40B4-BE49-F238E27FC236}">
              <a16:creationId xmlns:a16="http://schemas.microsoft.com/office/drawing/2014/main" id="{00000000-0008-0000-0000-0000F6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729" name="Picture 20">
          <a:extLst>
            <a:ext uri="{FF2B5EF4-FFF2-40B4-BE49-F238E27FC236}">
              <a16:creationId xmlns:a16="http://schemas.microsoft.com/office/drawing/2014/main" id="{00000000-0008-0000-0000-0000F7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730" name="Picture 20">
          <a:extLst>
            <a:ext uri="{FF2B5EF4-FFF2-40B4-BE49-F238E27FC236}">
              <a16:creationId xmlns:a16="http://schemas.microsoft.com/office/drawing/2014/main" id="{00000000-0008-0000-0000-0000F8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731" name="Picture 20">
          <a:extLst>
            <a:ext uri="{FF2B5EF4-FFF2-40B4-BE49-F238E27FC236}">
              <a16:creationId xmlns:a16="http://schemas.microsoft.com/office/drawing/2014/main" id="{00000000-0008-0000-0000-0000F9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732" name="Picture 20">
          <a:extLst>
            <a:ext uri="{FF2B5EF4-FFF2-40B4-BE49-F238E27FC236}">
              <a16:creationId xmlns:a16="http://schemas.microsoft.com/office/drawing/2014/main" id="{00000000-0008-0000-0000-0000F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733" name="Picture 20">
          <a:extLst>
            <a:ext uri="{FF2B5EF4-FFF2-40B4-BE49-F238E27FC236}">
              <a16:creationId xmlns:a16="http://schemas.microsoft.com/office/drawing/2014/main" id="{00000000-0008-0000-0000-0000FB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734" name="Picture 20">
          <a:extLst>
            <a:ext uri="{FF2B5EF4-FFF2-40B4-BE49-F238E27FC236}">
              <a16:creationId xmlns:a16="http://schemas.microsoft.com/office/drawing/2014/main" id="{00000000-0008-0000-0000-0000F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735" name="Picture 20">
          <a:extLst>
            <a:ext uri="{FF2B5EF4-FFF2-40B4-BE49-F238E27FC236}">
              <a16:creationId xmlns:a16="http://schemas.microsoft.com/office/drawing/2014/main" id="{00000000-0008-0000-0000-0000F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736" name="Picture 20">
          <a:extLst>
            <a:ext uri="{FF2B5EF4-FFF2-40B4-BE49-F238E27FC236}">
              <a16:creationId xmlns:a16="http://schemas.microsoft.com/office/drawing/2014/main" id="{00000000-0008-0000-0000-00009A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737" name="Picture 20">
          <a:extLst>
            <a:ext uri="{FF2B5EF4-FFF2-40B4-BE49-F238E27FC236}">
              <a16:creationId xmlns:a16="http://schemas.microsoft.com/office/drawing/2014/main" id="{00000000-0008-0000-0000-00009B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738" name="Picture 20">
          <a:extLst>
            <a:ext uri="{FF2B5EF4-FFF2-40B4-BE49-F238E27FC236}">
              <a16:creationId xmlns:a16="http://schemas.microsoft.com/office/drawing/2014/main" id="{00000000-0008-0000-0000-00009C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739" name="Picture 20">
          <a:extLst>
            <a:ext uri="{FF2B5EF4-FFF2-40B4-BE49-F238E27FC236}">
              <a16:creationId xmlns:a16="http://schemas.microsoft.com/office/drawing/2014/main" id="{00000000-0008-0000-0000-00009D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740" name="Picture 20">
          <a:extLst>
            <a:ext uri="{FF2B5EF4-FFF2-40B4-BE49-F238E27FC236}">
              <a16:creationId xmlns:a16="http://schemas.microsoft.com/office/drawing/2014/main" id="{00000000-0008-0000-0000-00009E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741" name="Picture 20">
          <a:extLst>
            <a:ext uri="{FF2B5EF4-FFF2-40B4-BE49-F238E27FC236}">
              <a16:creationId xmlns:a16="http://schemas.microsoft.com/office/drawing/2014/main" id="{00000000-0008-0000-0000-00009F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742" name="Picture 20">
          <a:extLst>
            <a:ext uri="{FF2B5EF4-FFF2-40B4-BE49-F238E27FC236}">
              <a16:creationId xmlns:a16="http://schemas.microsoft.com/office/drawing/2014/main" id="{00000000-0008-0000-0000-0000A0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743" name="Picture 20">
          <a:extLst>
            <a:ext uri="{FF2B5EF4-FFF2-40B4-BE49-F238E27FC236}">
              <a16:creationId xmlns:a16="http://schemas.microsoft.com/office/drawing/2014/main" id="{00000000-0008-0000-0000-0000A1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744" name="Picture 20">
          <a:extLst>
            <a:ext uri="{FF2B5EF4-FFF2-40B4-BE49-F238E27FC236}">
              <a16:creationId xmlns:a16="http://schemas.microsoft.com/office/drawing/2014/main" id="{00000000-0008-0000-0000-0000A2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745" name="Picture 20">
          <a:extLst>
            <a:ext uri="{FF2B5EF4-FFF2-40B4-BE49-F238E27FC236}">
              <a16:creationId xmlns:a16="http://schemas.microsoft.com/office/drawing/2014/main" id="{00000000-0008-0000-0000-0000A3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746" name="Picture 20">
          <a:extLst>
            <a:ext uri="{FF2B5EF4-FFF2-40B4-BE49-F238E27FC236}">
              <a16:creationId xmlns:a16="http://schemas.microsoft.com/office/drawing/2014/main" id="{00000000-0008-0000-0000-0000A4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747" name="Picture 20">
          <a:extLst>
            <a:ext uri="{FF2B5EF4-FFF2-40B4-BE49-F238E27FC236}">
              <a16:creationId xmlns:a16="http://schemas.microsoft.com/office/drawing/2014/main" id="{00000000-0008-0000-0000-0000A5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748" name="Picture 20">
          <a:extLst>
            <a:ext uri="{FF2B5EF4-FFF2-40B4-BE49-F238E27FC236}">
              <a16:creationId xmlns:a16="http://schemas.microsoft.com/office/drawing/2014/main" id="{00000000-0008-0000-0000-0000A6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749" name="Picture 20">
          <a:extLst>
            <a:ext uri="{FF2B5EF4-FFF2-40B4-BE49-F238E27FC236}">
              <a16:creationId xmlns:a16="http://schemas.microsoft.com/office/drawing/2014/main" id="{00000000-0008-0000-0000-0000A7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750" name="Picture 20">
          <a:extLst>
            <a:ext uri="{FF2B5EF4-FFF2-40B4-BE49-F238E27FC236}">
              <a16:creationId xmlns:a16="http://schemas.microsoft.com/office/drawing/2014/main" id="{00000000-0008-0000-0000-0000A8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751" name="Picture 20">
          <a:extLst>
            <a:ext uri="{FF2B5EF4-FFF2-40B4-BE49-F238E27FC236}">
              <a16:creationId xmlns:a16="http://schemas.microsoft.com/office/drawing/2014/main" id="{00000000-0008-0000-0000-0000A9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752" name="Picture 20">
          <a:extLst>
            <a:ext uri="{FF2B5EF4-FFF2-40B4-BE49-F238E27FC236}">
              <a16:creationId xmlns:a16="http://schemas.microsoft.com/office/drawing/2014/main" id="{00000000-0008-0000-0000-0000AA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753" name="Picture 20">
          <a:extLst>
            <a:ext uri="{FF2B5EF4-FFF2-40B4-BE49-F238E27FC236}">
              <a16:creationId xmlns:a16="http://schemas.microsoft.com/office/drawing/2014/main" id="{00000000-0008-0000-0000-0000AB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754" name="Picture 20">
          <a:extLst>
            <a:ext uri="{FF2B5EF4-FFF2-40B4-BE49-F238E27FC236}">
              <a16:creationId xmlns:a16="http://schemas.microsoft.com/office/drawing/2014/main" id="{00000000-0008-0000-0000-0000AC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755" name="Picture 20">
          <a:extLst>
            <a:ext uri="{FF2B5EF4-FFF2-40B4-BE49-F238E27FC236}">
              <a16:creationId xmlns:a16="http://schemas.microsoft.com/office/drawing/2014/main" id="{00000000-0008-0000-0000-0000AD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756" name="Picture 20">
          <a:extLst>
            <a:ext uri="{FF2B5EF4-FFF2-40B4-BE49-F238E27FC236}">
              <a16:creationId xmlns:a16="http://schemas.microsoft.com/office/drawing/2014/main" id="{00000000-0008-0000-0000-0000AE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757" name="Picture 20">
          <a:extLst>
            <a:ext uri="{FF2B5EF4-FFF2-40B4-BE49-F238E27FC236}">
              <a16:creationId xmlns:a16="http://schemas.microsoft.com/office/drawing/2014/main" id="{00000000-0008-0000-0000-0000AF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758" name="Picture 20">
          <a:extLst>
            <a:ext uri="{FF2B5EF4-FFF2-40B4-BE49-F238E27FC236}">
              <a16:creationId xmlns:a16="http://schemas.microsoft.com/office/drawing/2014/main" id="{00000000-0008-0000-0000-0000B0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759" name="Picture 20">
          <a:extLst>
            <a:ext uri="{FF2B5EF4-FFF2-40B4-BE49-F238E27FC236}">
              <a16:creationId xmlns:a16="http://schemas.microsoft.com/office/drawing/2014/main" id="{00000000-0008-0000-0000-0000B1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760" name="Picture 20">
          <a:extLst>
            <a:ext uri="{FF2B5EF4-FFF2-40B4-BE49-F238E27FC236}">
              <a16:creationId xmlns:a16="http://schemas.microsoft.com/office/drawing/2014/main" id="{00000000-0008-0000-0000-0000B2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761" name="Picture 20">
          <a:extLst>
            <a:ext uri="{FF2B5EF4-FFF2-40B4-BE49-F238E27FC236}">
              <a16:creationId xmlns:a16="http://schemas.microsoft.com/office/drawing/2014/main" id="{00000000-0008-0000-0000-0000B3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762" name="Picture 20">
          <a:extLst>
            <a:ext uri="{FF2B5EF4-FFF2-40B4-BE49-F238E27FC236}">
              <a16:creationId xmlns:a16="http://schemas.microsoft.com/office/drawing/2014/main" id="{00000000-0008-0000-0000-0000B4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763" name="Picture 20">
          <a:extLst>
            <a:ext uri="{FF2B5EF4-FFF2-40B4-BE49-F238E27FC236}">
              <a16:creationId xmlns:a16="http://schemas.microsoft.com/office/drawing/2014/main" id="{00000000-0008-0000-0000-0000B5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764" name="Picture 20">
          <a:extLst>
            <a:ext uri="{FF2B5EF4-FFF2-40B4-BE49-F238E27FC236}">
              <a16:creationId xmlns:a16="http://schemas.microsoft.com/office/drawing/2014/main" id="{00000000-0008-0000-0000-0000B6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765" name="Picture 20">
          <a:extLst>
            <a:ext uri="{FF2B5EF4-FFF2-40B4-BE49-F238E27FC236}">
              <a16:creationId xmlns:a16="http://schemas.microsoft.com/office/drawing/2014/main" id="{00000000-0008-0000-0000-0000B7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766" name="Picture 20">
          <a:extLst>
            <a:ext uri="{FF2B5EF4-FFF2-40B4-BE49-F238E27FC236}">
              <a16:creationId xmlns:a16="http://schemas.microsoft.com/office/drawing/2014/main" id="{00000000-0008-0000-0000-0000B8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767" name="Picture 20">
          <a:extLst>
            <a:ext uri="{FF2B5EF4-FFF2-40B4-BE49-F238E27FC236}">
              <a16:creationId xmlns:a16="http://schemas.microsoft.com/office/drawing/2014/main" id="{00000000-0008-0000-0000-0000B9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768" name="Picture 20">
          <a:extLst>
            <a:ext uri="{FF2B5EF4-FFF2-40B4-BE49-F238E27FC236}">
              <a16:creationId xmlns:a16="http://schemas.microsoft.com/office/drawing/2014/main" id="{00000000-0008-0000-0000-0000BA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769" name="Picture 20">
          <a:extLst>
            <a:ext uri="{FF2B5EF4-FFF2-40B4-BE49-F238E27FC236}">
              <a16:creationId xmlns:a16="http://schemas.microsoft.com/office/drawing/2014/main" id="{00000000-0008-0000-0000-0000BB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770" name="Picture 20">
          <a:extLst>
            <a:ext uri="{FF2B5EF4-FFF2-40B4-BE49-F238E27FC236}">
              <a16:creationId xmlns:a16="http://schemas.microsoft.com/office/drawing/2014/main" id="{00000000-0008-0000-0000-0000BC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771" name="Picture 20">
          <a:extLst>
            <a:ext uri="{FF2B5EF4-FFF2-40B4-BE49-F238E27FC236}">
              <a16:creationId xmlns:a16="http://schemas.microsoft.com/office/drawing/2014/main" id="{00000000-0008-0000-0000-0000BD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772" name="Picture 20">
          <a:extLst>
            <a:ext uri="{FF2B5EF4-FFF2-40B4-BE49-F238E27FC236}">
              <a16:creationId xmlns:a16="http://schemas.microsoft.com/office/drawing/2014/main" id="{00000000-0008-0000-0000-00000A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773" name="Picture 20">
          <a:extLst>
            <a:ext uri="{FF2B5EF4-FFF2-40B4-BE49-F238E27FC236}">
              <a16:creationId xmlns:a16="http://schemas.microsoft.com/office/drawing/2014/main" id="{00000000-0008-0000-0000-00000B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774" name="Picture 20">
          <a:extLst>
            <a:ext uri="{FF2B5EF4-FFF2-40B4-BE49-F238E27FC236}">
              <a16:creationId xmlns:a16="http://schemas.microsoft.com/office/drawing/2014/main" id="{00000000-0008-0000-0000-00000C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775" name="Picture 20">
          <a:extLst>
            <a:ext uri="{FF2B5EF4-FFF2-40B4-BE49-F238E27FC236}">
              <a16:creationId xmlns:a16="http://schemas.microsoft.com/office/drawing/2014/main" id="{00000000-0008-0000-0000-00000D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776" name="Picture 20">
          <a:extLst>
            <a:ext uri="{FF2B5EF4-FFF2-40B4-BE49-F238E27FC236}">
              <a16:creationId xmlns:a16="http://schemas.microsoft.com/office/drawing/2014/main" id="{00000000-0008-0000-0000-00000E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777" name="Picture 20">
          <a:extLst>
            <a:ext uri="{FF2B5EF4-FFF2-40B4-BE49-F238E27FC236}">
              <a16:creationId xmlns:a16="http://schemas.microsoft.com/office/drawing/2014/main" id="{00000000-0008-0000-0000-00000F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778" name="Picture 20">
          <a:extLst>
            <a:ext uri="{FF2B5EF4-FFF2-40B4-BE49-F238E27FC236}">
              <a16:creationId xmlns:a16="http://schemas.microsoft.com/office/drawing/2014/main" id="{00000000-0008-0000-0000-000010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779" name="Picture 20">
          <a:extLst>
            <a:ext uri="{FF2B5EF4-FFF2-40B4-BE49-F238E27FC236}">
              <a16:creationId xmlns:a16="http://schemas.microsoft.com/office/drawing/2014/main" id="{00000000-0008-0000-0000-000011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780" name="Picture 20">
          <a:extLst>
            <a:ext uri="{FF2B5EF4-FFF2-40B4-BE49-F238E27FC236}">
              <a16:creationId xmlns:a16="http://schemas.microsoft.com/office/drawing/2014/main" id="{00000000-0008-0000-0000-000012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781" name="Picture 20">
          <a:extLst>
            <a:ext uri="{FF2B5EF4-FFF2-40B4-BE49-F238E27FC236}">
              <a16:creationId xmlns:a16="http://schemas.microsoft.com/office/drawing/2014/main" id="{00000000-0008-0000-0000-000013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782" name="Picture 20">
          <a:extLst>
            <a:ext uri="{FF2B5EF4-FFF2-40B4-BE49-F238E27FC236}">
              <a16:creationId xmlns:a16="http://schemas.microsoft.com/office/drawing/2014/main" id="{00000000-0008-0000-0000-000014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783" name="Picture 20">
          <a:extLst>
            <a:ext uri="{FF2B5EF4-FFF2-40B4-BE49-F238E27FC236}">
              <a16:creationId xmlns:a16="http://schemas.microsoft.com/office/drawing/2014/main" id="{00000000-0008-0000-0000-000015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784" name="Picture 20">
          <a:extLst>
            <a:ext uri="{FF2B5EF4-FFF2-40B4-BE49-F238E27FC236}">
              <a16:creationId xmlns:a16="http://schemas.microsoft.com/office/drawing/2014/main" id="{00000000-0008-0000-0000-000016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785" name="Picture 20">
          <a:extLst>
            <a:ext uri="{FF2B5EF4-FFF2-40B4-BE49-F238E27FC236}">
              <a16:creationId xmlns:a16="http://schemas.microsoft.com/office/drawing/2014/main" id="{00000000-0008-0000-0000-000017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786" name="Picture 20">
          <a:extLst>
            <a:ext uri="{FF2B5EF4-FFF2-40B4-BE49-F238E27FC236}">
              <a16:creationId xmlns:a16="http://schemas.microsoft.com/office/drawing/2014/main" id="{00000000-0008-0000-0000-000018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787" name="Picture 20">
          <a:extLst>
            <a:ext uri="{FF2B5EF4-FFF2-40B4-BE49-F238E27FC236}">
              <a16:creationId xmlns:a16="http://schemas.microsoft.com/office/drawing/2014/main" id="{00000000-0008-0000-0000-000019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788" name="Picture 20">
          <a:extLst>
            <a:ext uri="{FF2B5EF4-FFF2-40B4-BE49-F238E27FC236}">
              <a16:creationId xmlns:a16="http://schemas.microsoft.com/office/drawing/2014/main" id="{00000000-0008-0000-0000-00001A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789" name="Picture 20">
          <a:extLst>
            <a:ext uri="{FF2B5EF4-FFF2-40B4-BE49-F238E27FC236}">
              <a16:creationId xmlns:a16="http://schemas.microsoft.com/office/drawing/2014/main" id="{00000000-0008-0000-0000-00001B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790" name="Picture 20">
          <a:extLst>
            <a:ext uri="{FF2B5EF4-FFF2-40B4-BE49-F238E27FC236}">
              <a16:creationId xmlns:a16="http://schemas.microsoft.com/office/drawing/2014/main" id="{00000000-0008-0000-0000-00001C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791" name="Picture 20">
          <a:extLst>
            <a:ext uri="{FF2B5EF4-FFF2-40B4-BE49-F238E27FC236}">
              <a16:creationId xmlns:a16="http://schemas.microsoft.com/office/drawing/2014/main" id="{00000000-0008-0000-0000-00001D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792" name="Picture 20">
          <a:extLst>
            <a:ext uri="{FF2B5EF4-FFF2-40B4-BE49-F238E27FC236}">
              <a16:creationId xmlns:a16="http://schemas.microsoft.com/office/drawing/2014/main" id="{00000000-0008-0000-0000-00001E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793" name="Picture 20">
          <a:extLst>
            <a:ext uri="{FF2B5EF4-FFF2-40B4-BE49-F238E27FC236}">
              <a16:creationId xmlns:a16="http://schemas.microsoft.com/office/drawing/2014/main" id="{00000000-0008-0000-0000-00001F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794" name="Picture 20">
          <a:extLst>
            <a:ext uri="{FF2B5EF4-FFF2-40B4-BE49-F238E27FC236}">
              <a16:creationId xmlns:a16="http://schemas.microsoft.com/office/drawing/2014/main" id="{00000000-0008-0000-0000-000020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795" name="Picture 20">
          <a:extLst>
            <a:ext uri="{FF2B5EF4-FFF2-40B4-BE49-F238E27FC236}">
              <a16:creationId xmlns:a16="http://schemas.microsoft.com/office/drawing/2014/main" id="{00000000-0008-0000-0000-000021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796" name="Picture 20">
          <a:extLst>
            <a:ext uri="{FF2B5EF4-FFF2-40B4-BE49-F238E27FC236}">
              <a16:creationId xmlns:a16="http://schemas.microsoft.com/office/drawing/2014/main" id="{00000000-0008-0000-0000-000022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797" name="Picture 20">
          <a:extLst>
            <a:ext uri="{FF2B5EF4-FFF2-40B4-BE49-F238E27FC236}">
              <a16:creationId xmlns:a16="http://schemas.microsoft.com/office/drawing/2014/main" id="{00000000-0008-0000-0000-000023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798" name="Picture 20">
          <a:extLst>
            <a:ext uri="{FF2B5EF4-FFF2-40B4-BE49-F238E27FC236}">
              <a16:creationId xmlns:a16="http://schemas.microsoft.com/office/drawing/2014/main" id="{00000000-0008-0000-0000-000024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799" name="Picture 20">
          <a:extLst>
            <a:ext uri="{FF2B5EF4-FFF2-40B4-BE49-F238E27FC236}">
              <a16:creationId xmlns:a16="http://schemas.microsoft.com/office/drawing/2014/main" id="{00000000-0008-0000-0000-000025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800" name="Picture 20">
          <a:extLst>
            <a:ext uri="{FF2B5EF4-FFF2-40B4-BE49-F238E27FC236}">
              <a16:creationId xmlns:a16="http://schemas.microsoft.com/office/drawing/2014/main" id="{00000000-0008-0000-0000-000026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801" name="Picture 20">
          <a:extLst>
            <a:ext uri="{FF2B5EF4-FFF2-40B4-BE49-F238E27FC236}">
              <a16:creationId xmlns:a16="http://schemas.microsoft.com/office/drawing/2014/main" id="{00000000-0008-0000-0000-000027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802" name="Picture 20">
          <a:extLst>
            <a:ext uri="{FF2B5EF4-FFF2-40B4-BE49-F238E27FC236}">
              <a16:creationId xmlns:a16="http://schemas.microsoft.com/office/drawing/2014/main" id="{00000000-0008-0000-0000-000028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803" name="Picture 20">
          <a:extLst>
            <a:ext uri="{FF2B5EF4-FFF2-40B4-BE49-F238E27FC236}">
              <a16:creationId xmlns:a16="http://schemas.microsoft.com/office/drawing/2014/main" id="{00000000-0008-0000-0000-000029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804" name="Picture 20">
          <a:extLst>
            <a:ext uri="{FF2B5EF4-FFF2-40B4-BE49-F238E27FC236}">
              <a16:creationId xmlns:a16="http://schemas.microsoft.com/office/drawing/2014/main" id="{00000000-0008-0000-0000-00002A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805" name="Picture 20">
          <a:extLst>
            <a:ext uri="{FF2B5EF4-FFF2-40B4-BE49-F238E27FC236}">
              <a16:creationId xmlns:a16="http://schemas.microsoft.com/office/drawing/2014/main" id="{00000000-0008-0000-0000-00002B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806" name="Picture 20">
          <a:extLst>
            <a:ext uri="{FF2B5EF4-FFF2-40B4-BE49-F238E27FC236}">
              <a16:creationId xmlns:a16="http://schemas.microsoft.com/office/drawing/2014/main" id="{00000000-0008-0000-0000-00002C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807" name="Picture 20">
          <a:extLst>
            <a:ext uri="{FF2B5EF4-FFF2-40B4-BE49-F238E27FC236}">
              <a16:creationId xmlns:a16="http://schemas.microsoft.com/office/drawing/2014/main" id="{00000000-0008-0000-0000-00002D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0</xdr:colOff>
      <xdr:row>79</xdr:row>
      <xdr:rowOff>0</xdr:rowOff>
    </xdr:from>
    <xdr:to>
      <xdr:col>4</xdr:col>
      <xdr:colOff>9525</xdr:colOff>
      <xdr:row>91</xdr:row>
      <xdr:rowOff>71510</xdr:rowOff>
    </xdr:to>
    <xdr:pic>
      <xdr:nvPicPr>
        <xdr:cNvPr id="808" name="Рисунок 807" descr="https://www8.city-adm.lviv.ua/icons/ecblank.gif">
          <a:extLst>
            <a:ext uri="{FF2B5EF4-FFF2-40B4-BE49-F238E27FC236}">
              <a16:creationId xmlns:a16="http://schemas.microsoft.com/office/drawing/2014/main" id="{00000000-0008-0000-0000-0000E4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652450"/>
          <a:ext cx="9525" cy="611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77</xdr:row>
      <xdr:rowOff>0</xdr:rowOff>
    </xdr:from>
    <xdr:ext cx="19050" cy="91844"/>
    <xdr:pic>
      <xdr:nvPicPr>
        <xdr:cNvPr id="809" name="Picture 20">
          <a:extLst>
            <a:ext uri="{FF2B5EF4-FFF2-40B4-BE49-F238E27FC236}">
              <a16:creationId xmlns:a16="http://schemas.microsoft.com/office/drawing/2014/main" id="{E2295577-3D34-4FE2-8F7F-D5F908D08C9C}"/>
            </a:ext>
            <a:ext uri="{147F2762-F138-4A5C-976F-8EAC2B608ADB}">
              <a16:predDERef xmlns:a16="http://schemas.microsoft.com/office/drawing/2014/main" pred="{00000000-0008-0000-0000-0000E4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1905" cy="91844"/>
    <xdr:pic>
      <xdr:nvPicPr>
        <xdr:cNvPr id="810" name="Picture 20">
          <a:extLst>
            <a:ext uri="{FF2B5EF4-FFF2-40B4-BE49-F238E27FC236}">
              <a16:creationId xmlns:a16="http://schemas.microsoft.com/office/drawing/2014/main" id="{46ACFCE1-FEE2-4584-836B-2CD4F178D3CE}"/>
            </a:ext>
            <a:ext uri="{147F2762-F138-4A5C-976F-8EAC2B608ADB}">
              <a16:predDERef xmlns:a16="http://schemas.microsoft.com/office/drawing/2014/main" pred="{E2295577-3D34-4FE2-8F7F-D5F908D08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25400" cy="79375"/>
    <xdr:pic>
      <xdr:nvPicPr>
        <xdr:cNvPr id="811" name="Picture 20">
          <a:extLst>
            <a:ext uri="{FF2B5EF4-FFF2-40B4-BE49-F238E27FC236}">
              <a16:creationId xmlns:a16="http://schemas.microsoft.com/office/drawing/2014/main" id="{DDBC434B-B604-4F1E-A276-6B3270F7E6ED}"/>
            </a:ext>
            <a:ext uri="{147F2762-F138-4A5C-976F-8EAC2B608ADB}">
              <a16:predDERef xmlns:a16="http://schemas.microsoft.com/office/drawing/2014/main" pred="{46ACFCE1-FEE2-4584-836B-2CD4F178D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19050" cy="91844"/>
    <xdr:pic>
      <xdr:nvPicPr>
        <xdr:cNvPr id="812" name="Picture 20">
          <a:extLst>
            <a:ext uri="{FF2B5EF4-FFF2-40B4-BE49-F238E27FC236}">
              <a16:creationId xmlns:a16="http://schemas.microsoft.com/office/drawing/2014/main" id="{08410F5A-AB93-43D5-9F14-22C473B355A5}"/>
            </a:ext>
            <a:ext uri="{147F2762-F138-4A5C-976F-8EAC2B608ADB}">
              <a16:predDERef xmlns:a16="http://schemas.microsoft.com/office/drawing/2014/main" pred="{DDBC434B-B604-4F1E-A276-6B3270F7E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1905" cy="91844"/>
    <xdr:pic>
      <xdr:nvPicPr>
        <xdr:cNvPr id="813" name="Picture 20">
          <a:extLst>
            <a:ext uri="{FF2B5EF4-FFF2-40B4-BE49-F238E27FC236}">
              <a16:creationId xmlns:a16="http://schemas.microsoft.com/office/drawing/2014/main" id="{5012BA2D-2DE1-41B7-9148-29DF770355AA}"/>
            </a:ext>
            <a:ext uri="{147F2762-F138-4A5C-976F-8EAC2B608ADB}">
              <a16:predDERef xmlns:a16="http://schemas.microsoft.com/office/drawing/2014/main" pred="{08410F5A-AB93-43D5-9F14-22C473B3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25400" cy="79375"/>
    <xdr:pic>
      <xdr:nvPicPr>
        <xdr:cNvPr id="814" name="Picture 20">
          <a:extLst>
            <a:ext uri="{FF2B5EF4-FFF2-40B4-BE49-F238E27FC236}">
              <a16:creationId xmlns:a16="http://schemas.microsoft.com/office/drawing/2014/main" id="{8B24F860-52E5-4F4C-BE2F-8A8A108916CB}"/>
            </a:ext>
            <a:ext uri="{147F2762-F138-4A5C-976F-8EAC2B608ADB}">
              <a16:predDERef xmlns:a16="http://schemas.microsoft.com/office/drawing/2014/main" pred="{5012BA2D-2DE1-41B7-9148-29DF77035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19050" cy="91844"/>
    <xdr:pic>
      <xdr:nvPicPr>
        <xdr:cNvPr id="815" name="Picture 20">
          <a:extLst>
            <a:ext uri="{FF2B5EF4-FFF2-40B4-BE49-F238E27FC236}">
              <a16:creationId xmlns:a16="http://schemas.microsoft.com/office/drawing/2014/main" id="{99B8714C-8820-48F7-A4A7-F28CE369D52D}"/>
            </a:ext>
            <a:ext uri="{147F2762-F138-4A5C-976F-8EAC2B608ADB}">
              <a16:predDERef xmlns:a16="http://schemas.microsoft.com/office/drawing/2014/main" pred="{8B24F860-52E5-4F4C-BE2F-8A8A10891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1905" cy="91844"/>
    <xdr:pic>
      <xdr:nvPicPr>
        <xdr:cNvPr id="816" name="Picture 20">
          <a:extLst>
            <a:ext uri="{FF2B5EF4-FFF2-40B4-BE49-F238E27FC236}">
              <a16:creationId xmlns:a16="http://schemas.microsoft.com/office/drawing/2014/main" id="{7B69B472-B105-44DE-AC1E-5F35D6E4169F}"/>
            </a:ext>
            <a:ext uri="{147F2762-F138-4A5C-976F-8EAC2B608ADB}">
              <a16:predDERef xmlns:a16="http://schemas.microsoft.com/office/drawing/2014/main" pred="{99B8714C-8820-48F7-A4A7-F28CE369D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25400" cy="79375"/>
    <xdr:pic>
      <xdr:nvPicPr>
        <xdr:cNvPr id="817" name="Picture 20">
          <a:extLst>
            <a:ext uri="{FF2B5EF4-FFF2-40B4-BE49-F238E27FC236}">
              <a16:creationId xmlns:a16="http://schemas.microsoft.com/office/drawing/2014/main" id="{C594A779-C69C-4451-A169-66760512A60F}"/>
            </a:ext>
            <a:ext uri="{147F2762-F138-4A5C-976F-8EAC2B608ADB}">
              <a16:predDERef xmlns:a16="http://schemas.microsoft.com/office/drawing/2014/main" pred="{7B69B472-B105-44DE-AC1E-5F35D6E41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19050" cy="91844"/>
    <xdr:pic>
      <xdr:nvPicPr>
        <xdr:cNvPr id="818" name="Picture 20">
          <a:extLst>
            <a:ext uri="{FF2B5EF4-FFF2-40B4-BE49-F238E27FC236}">
              <a16:creationId xmlns:a16="http://schemas.microsoft.com/office/drawing/2014/main" id="{8CCD31A2-73FE-4111-9101-FF38725108AF}"/>
            </a:ext>
            <a:ext uri="{147F2762-F138-4A5C-976F-8EAC2B608ADB}">
              <a16:predDERef xmlns:a16="http://schemas.microsoft.com/office/drawing/2014/main" pred="{C594A779-C69C-4451-A169-66760512A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1905" cy="91844"/>
    <xdr:pic>
      <xdr:nvPicPr>
        <xdr:cNvPr id="819" name="Picture 20">
          <a:extLst>
            <a:ext uri="{FF2B5EF4-FFF2-40B4-BE49-F238E27FC236}">
              <a16:creationId xmlns:a16="http://schemas.microsoft.com/office/drawing/2014/main" id="{623D48DF-3ACF-4C3A-BBB5-44160555B29C}"/>
            </a:ext>
            <a:ext uri="{147F2762-F138-4A5C-976F-8EAC2B608ADB}">
              <a16:predDERef xmlns:a16="http://schemas.microsoft.com/office/drawing/2014/main" pred="{8CCD31A2-73FE-4111-9101-FF3872510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25400" cy="79375"/>
    <xdr:pic>
      <xdr:nvPicPr>
        <xdr:cNvPr id="820" name="Picture 20">
          <a:extLst>
            <a:ext uri="{FF2B5EF4-FFF2-40B4-BE49-F238E27FC236}">
              <a16:creationId xmlns:a16="http://schemas.microsoft.com/office/drawing/2014/main" id="{9F30DA9B-6D06-4C33-AF16-5427E4314CE5}"/>
            </a:ext>
            <a:ext uri="{147F2762-F138-4A5C-976F-8EAC2B608ADB}">
              <a16:predDERef xmlns:a16="http://schemas.microsoft.com/office/drawing/2014/main" pred="{623D48DF-3ACF-4C3A-BBB5-44160555B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19050" cy="91844"/>
    <xdr:pic>
      <xdr:nvPicPr>
        <xdr:cNvPr id="821" name="Picture 20">
          <a:extLst>
            <a:ext uri="{FF2B5EF4-FFF2-40B4-BE49-F238E27FC236}">
              <a16:creationId xmlns:a16="http://schemas.microsoft.com/office/drawing/2014/main" id="{FCC5ED4C-B9B1-4C95-B061-C95CD57E2106}"/>
            </a:ext>
            <a:ext uri="{147F2762-F138-4A5C-976F-8EAC2B608ADB}">
              <a16:predDERef xmlns:a16="http://schemas.microsoft.com/office/drawing/2014/main" pred="{9F30DA9B-6D06-4C33-AF16-5427E4314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1905" cy="91844"/>
    <xdr:pic>
      <xdr:nvPicPr>
        <xdr:cNvPr id="822" name="Picture 20">
          <a:extLst>
            <a:ext uri="{FF2B5EF4-FFF2-40B4-BE49-F238E27FC236}">
              <a16:creationId xmlns:a16="http://schemas.microsoft.com/office/drawing/2014/main" id="{B23E1813-33D8-4E6D-B6CB-151EBD7394DA}"/>
            </a:ext>
            <a:ext uri="{147F2762-F138-4A5C-976F-8EAC2B608ADB}">
              <a16:predDERef xmlns:a16="http://schemas.microsoft.com/office/drawing/2014/main" pred="{FCC5ED4C-B9B1-4C95-B061-C95CD57E2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25400" cy="79375"/>
    <xdr:pic>
      <xdr:nvPicPr>
        <xdr:cNvPr id="823" name="Picture 20">
          <a:extLst>
            <a:ext uri="{FF2B5EF4-FFF2-40B4-BE49-F238E27FC236}">
              <a16:creationId xmlns:a16="http://schemas.microsoft.com/office/drawing/2014/main" id="{AF1BC32F-2432-4122-A4B3-D54C9EA24ED3}"/>
            </a:ext>
            <a:ext uri="{147F2762-F138-4A5C-976F-8EAC2B608ADB}">
              <a16:predDERef xmlns:a16="http://schemas.microsoft.com/office/drawing/2014/main" pred="{B23E1813-33D8-4E6D-B6CB-151EBD739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19050" cy="91844"/>
    <xdr:pic>
      <xdr:nvPicPr>
        <xdr:cNvPr id="824" name="Picture 20">
          <a:extLst>
            <a:ext uri="{FF2B5EF4-FFF2-40B4-BE49-F238E27FC236}">
              <a16:creationId xmlns:a16="http://schemas.microsoft.com/office/drawing/2014/main" id="{74315078-6C4F-4D68-BFE3-EB0622212CBA}"/>
            </a:ext>
            <a:ext uri="{147F2762-F138-4A5C-976F-8EAC2B608ADB}">
              <a16:predDERef xmlns:a16="http://schemas.microsoft.com/office/drawing/2014/main" pred="{AF1BC32F-2432-4122-A4B3-D54C9EA24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1905" cy="91844"/>
    <xdr:pic>
      <xdr:nvPicPr>
        <xdr:cNvPr id="825" name="Picture 20">
          <a:extLst>
            <a:ext uri="{FF2B5EF4-FFF2-40B4-BE49-F238E27FC236}">
              <a16:creationId xmlns:a16="http://schemas.microsoft.com/office/drawing/2014/main" id="{E614AE01-5B7E-426D-AE87-80E85D4C1066}"/>
            </a:ext>
            <a:ext uri="{147F2762-F138-4A5C-976F-8EAC2B608ADB}">
              <a16:predDERef xmlns:a16="http://schemas.microsoft.com/office/drawing/2014/main" pred="{74315078-6C4F-4D68-BFE3-EB0622212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25400" cy="79375"/>
    <xdr:pic>
      <xdr:nvPicPr>
        <xdr:cNvPr id="826" name="Picture 20">
          <a:extLst>
            <a:ext uri="{FF2B5EF4-FFF2-40B4-BE49-F238E27FC236}">
              <a16:creationId xmlns:a16="http://schemas.microsoft.com/office/drawing/2014/main" id="{0A97FE9E-90B7-436A-9E7C-56C28A1E9D17}"/>
            </a:ext>
            <a:ext uri="{147F2762-F138-4A5C-976F-8EAC2B608ADB}">
              <a16:predDERef xmlns:a16="http://schemas.microsoft.com/office/drawing/2014/main" pred="{E614AE01-5B7E-426D-AE87-80E85D4C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19050" cy="91844"/>
    <xdr:pic>
      <xdr:nvPicPr>
        <xdr:cNvPr id="827" name="Picture 20">
          <a:extLst>
            <a:ext uri="{FF2B5EF4-FFF2-40B4-BE49-F238E27FC236}">
              <a16:creationId xmlns:a16="http://schemas.microsoft.com/office/drawing/2014/main" id="{7B32F9F1-6108-4FB7-B364-C417F6C897C1}"/>
            </a:ext>
            <a:ext uri="{147F2762-F138-4A5C-976F-8EAC2B608ADB}">
              <a16:predDERef xmlns:a16="http://schemas.microsoft.com/office/drawing/2014/main" pred="{0A97FE9E-90B7-436A-9E7C-56C28A1E9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1905" cy="91844"/>
    <xdr:pic>
      <xdr:nvPicPr>
        <xdr:cNvPr id="828" name="Picture 20">
          <a:extLst>
            <a:ext uri="{FF2B5EF4-FFF2-40B4-BE49-F238E27FC236}">
              <a16:creationId xmlns:a16="http://schemas.microsoft.com/office/drawing/2014/main" id="{504895D8-D6ED-4676-BB24-A5568632DE57}"/>
            </a:ext>
            <a:ext uri="{147F2762-F138-4A5C-976F-8EAC2B608ADB}">
              <a16:predDERef xmlns:a16="http://schemas.microsoft.com/office/drawing/2014/main" pred="{7B32F9F1-6108-4FB7-B364-C417F6C89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25400" cy="79375"/>
    <xdr:pic>
      <xdr:nvPicPr>
        <xdr:cNvPr id="829" name="Picture 20">
          <a:extLst>
            <a:ext uri="{FF2B5EF4-FFF2-40B4-BE49-F238E27FC236}">
              <a16:creationId xmlns:a16="http://schemas.microsoft.com/office/drawing/2014/main" id="{70637823-4029-494A-93E7-4298D16A59DA}"/>
            </a:ext>
            <a:ext uri="{147F2762-F138-4A5C-976F-8EAC2B608ADB}">
              <a16:predDERef xmlns:a16="http://schemas.microsoft.com/office/drawing/2014/main" pred="{504895D8-D6ED-4676-BB24-A5568632D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19050" cy="91844"/>
    <xdr:pic>
      <xdr:nvPicPr>
        <xdr:cNvPr id="830" name="Picture 20">
          <a:extLst>
            <a:ext uri="{FF2B5EF4-FFF2-40B4-BE49-F238E27FC236}">
              <a16:creationId xmlns:a16="http://schemas.microsoft.com/office/drawing/2014/main" id="{BF9E866A-FD75-48CC-B9FB-79882333F90E}"/>
            </a:ext>
            <a:ext uri="{147F2762-F138-4A5C-976F-8EAC2B608ADB}">
              <a16:predDERef xmlns:a16="http://schemas.microsoft.com/office/drawing/2014/main" pred="{70637823-4029-494A-93E7-4298D16A5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1905" cy="91844"/>
    <xdr:pic>
      <xdr:nvPicPr>
        <xdr:cNvPr id="831" name="Picture 20">
          <a:extLst>
            <a:ext uri="{FF2B5EF4-FFF2-40B4-BE49-F238E27FC236}">
              <a16:creationId xmlns:a16="http://schemas.microsoft.com/office/drawing/2014/main" id="{42E32D72-DC3A-47BC-80B8-8007D26CB753}"/>
            </a:ext>
            <a:ext uri="{147F2762-F138-4A5C-976F-8EAC2B608ADB}">
              <a16:predDERef xmlns:a16="http://schemas.microsoft.com/office/drawing/2014/main" pred="{BF9E866A-FD75-48CC-B9FB-79882333F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25400" cy="79375"/>
    <xdr:pic>
      <xdr:nvPicPr>
        <xdr:cNvPr id="832" name="Picture 20">
          <a:extLst>
            <a:ext uri="{FF2B5EF4-FFF2-40B4-BE49-F238E27FC236}">
              <a16:creationId xmlns:a16="http://schemas.microsoft.com/office/drawing/2014/main" id="{989C43D3-F75A-4E9D-9DA6-FDCBBBBBB1E0}"/>
            </a:ext>
            <a:ext uri="{147F2762-F138-4A5C-976F-8EAC2B608ADB}">
              <a16:predDERef xmlns:a16="http://schemas.microsoft.com/office/drawing/2014/main" pred="{42E32D72-DC3A-47BC-80B8-8007D26C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833" name="Picture 20">
          <a:extLst>
            <a:ext uri="{FF2B5EF4-FFF2-40B4-BE49-F238E27FC236}">
              <a16:creationId xmlns:a16="http://schemas.microsoft.com/office/drawing/2014/main" id="{496D8FEE-D0A7-455D-9BAC-89909799DE5B}"/>
            </a:ext>
            <a:ext uri="{147F2762-F138-4A5C-976F-8EAC2B608ADB}">
              <a16:predDERef xmlns:a16="http://schemas.microsoft.com/office/drawing/2014/main" pred="{989C43D3-F75A-4E9D-9DA6-FDCBBBBBB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834" name="Picture 20">
          <a:extLst>
            <a:ext uri="{FF2B5EF4-FFF2-40B4-BE49-F238E27FC236}">
              <a16:creationId xmlns:a16="http://schemas.microsoft.com/office/drawing/2014/main" id="{D58939FF-8EFF-4550-8930-5E2D8B041AF6}"/>
            </a:ext>
            <a:ext uri="{147F2762-F138-4A5C-976F-8EAC2B608ADB}">
              <a16:predDERef xmlns:a16="http://schemas.microsoft.com/office/drawing/2014/main" pred="{496D8FEE-D0A7-455D-9BAC-89909799D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835" name="Picture 20">
          <a:extLst>
            <a:ext uri="{FF2B5EF4-FFF2-40B4-BE49-F238E27FC236}">
              <a16:creationId xmlns:a16="http://schemas.microsoft.com/office/drawing/2014/main" id="{1EDE0F7E-12C6-40CB-A83F-D5E1DF6C8DFD}"/>
            </a:ext>
            <a:ext uri="{147F2762-F138-4A5C-976F-8EAC2B608ADB}">
              <a16:predDERef xmlns:a16="http://schemas.microsoft.com/office/drawing/2014/main" pred="{D58939FF-8EFF-4550-8930-5E2D8B041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836" name="Picture 20">
          <a:extLst>
            <a:ext uri="{FF2B5EF4-FFF2-40B4-BE49-F238E27FC236}">
              <a16:creationId xmlns:a16="http://schemas.microsoft.com/office/drawing/2014/main" id="{641CA70D-4DCA-4346-8187-30CCBA8269BC}"/>
            </a:ext>
            <a:ext uri="{147F2762-F138-4A5C-976F-8EAC2B608ADB}">
              <a16:predDERef xmlns:a16="http://schemas.microsoft.com/office/drawing/2014/main" pred="{1EDE0F7E-12C6-40CB-A83F-D5E1DF6C8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837" name="Picture 20">
          <a:extLst>
            <a:ext uri="{FF2B5EF4-FFF2-40B4-BE49-F238E27FC236}">
              <a16:creationId xmlns:a16="http://schemas.microsoft.com/office/drawing/2014/main" id="{2BC965E6-9F38-4F33-9C69-4D7B9E869E6A}"/>
            </a:ext>
            <a:ext uri="{147F2762-F138-4A5C-976F-8EAC2B608ADB}">
              <a16:predDERef xmlns:a16="http://schemas.microsoft.com/office/drawing/2014/main" pred="{641CA70D-4DCA-4346-8187-30CCBA826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838" name="Picture 20">
          <a:extLst>
            <a:ext uri="{FF2B5EF4-FFF2-40B4-BE49-F238E27FC236}">
              <a16:creationId xmlns:a16="http://schemas.microsoft.com/office/drawing/2014/main" id="{92B93D41-D8EC-40F5-BF10-0026768F188F}"/>
            </a:ext>
            <a:ext uri="{147F2762-F138-4A5C-976F-8EAC2B608ADB}">
              <a16:predDERef xmlns:a16="http://schemas.microsoft.com/office/drawing/2014/main" pred="{2BC965E6-9F38-4F33-9C69-4D7B9E869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839" name="Picture 20">
          <a:extLst>
            <a:ext uri="{FF2B5EF4-FFF2-40B4-BE49-F238E27FC236}">
              <a16:creationId xmlns:a16="http://schemas.microsoft.com/office/drawing/2014/main" id="{B21F2F9F-1686-446F-B8B8-61FC28E042DE}"/>
            </a:ext>
            <a:ext uri="{147F2762-F138-4A5C-976F-8EAC2B608ADB}">
              <a16:predDERef xmlns:a16="http://schemas.microsoft.com/office/drawing/2014/main" pred="{92B93D41-D8EC-40F5-BF10-0026768F1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840" name="Picture 20">
          <a:extLst>
            <a:ext uri="{FF2B5EF4-FFF2-40B4-BE49-F238E27FC236}">
              <a16:creationId xmlns:a16="http://schemas.microsoft.com/office/drawing/2014/main" id="{1409BA0C-1EAC-42C0-9F08-3770F689459D}"/>
            </a:ext>
            <a:ext uri="{147F2762-F138-4A5C-976F-8EAC2B608ADB}">
              <a16:predDERef xmlns:a16="http://schemas.microsoft.com/office/drawing/2014/main" pred="{B21F2F9F-1686-446F-B8B8-61FC28E04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841" name="Picture 20">
          <a:extLst>
            <a:ext uri="{FF2B5EF4-FFF2-40B4-BE49-F238E27FC236}">
              <a16:creationId xmlns:a16="http://schemas.microsoft.com/office/drawing/2014/main" id="{186788DA-EE5B-46B2-BA3D-F681732B0F30}"/>
            </a:ext>
            <a:ext uri="{147F2762-F138-4A5C-976F-8EAC2B608ADB}">
              <a16:predDERef xmlns:a16="http://schemas.microsoft.com/office/drawing/2014/main" pred="{1409BA0C-1EAC-42C0-9F08-3770F689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842" name="Picture 20">
          <a:extLst>
            <a:ext uri="{FF2B5EF4-FFF2-40B4-BE49-F238E27FC236}">
              <a16:creationId xmlns:a16="http://schemas.microsoft.com/office/drawing/2014/main" id="{FCC07A71-7E2E-4C06-9682-2B03A27101A8}"/>
            </a:ext>
            <a:ext uri="{147F2762-F138-4A5C-976F-8EAC2B608ADB}">
              <a16:predDERef xmlns:a16="http://schemas.microsoft.com/office/drawing/2014/main" pred="{186788DA-EE5B-46B2-BA3D-F681732B0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843" name="Picture 20">
          <a:extLst>
            <a:ext uri="{FF2B5EF4-FFF2-40B4-BE49-F238E27FC236}">
              <a16:creationId xmlns:a16="http://schemas.microsoft.com/office/drawing/2014/main" id="{6481ACF9-E52B-4886-858F-9BF43C6251DD}"/>
            </a:ext>
            <a:ext uri="{147F2762-F138-4A5C-976F-8EAC2B608ADB}">
              <a16:predDERef xmlns:a16="http://schemas.microsoft.com/office/drawing/2014/main" pred="{FCC07A71-7E2E-4C06-9682-2B03A2710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844" name="Picture 20">
          <a:extLst>
            <a:ext uri="{FF2B5EF4-FFF2-40B4-BE49-F238E27FC236}">
              <a16:creationId xmlns:a16="http://schemas.microsoft.com/office/drawing/2014/main" id="{9CF5B0A7-8B29-482D-91E1-D1E03AB4E6D6}"/>
            </a:ext>
            <a:ext uri="{147F2762-F138-4A5C-976F-8EAC2B608ADB}">
              <a16:predDERef xmlns:a16="http://schemas.microsoft.com/office/drawing/2014/main" pred="{6481ACF9-E52B-4886-858F-9BF43C625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845" name="Picture 20">
          <a:extLst>
            <a:ext uri="{FF2B5EF4-FFF2-40B4-BE49-F238E27FC236}">
              <a16:creationId xmlns:a16="http://schemas.microsoft.com/office/drawing/2014/main" id="{681177A0-4FD1-4A2E-AAAB-F04E0399918A}"/>
            </a:ext>
            <a:ext uri="{147F2762-F138-4A5C-976F-8EAC2B608ADB}">
              <a16:predDERef xmlns:a16="http://schemas.microsoft.com/office/drawing/2014/main" pred="{9CF5B0A7-8B29-482D-91E1-D1E03AB4E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846" name="Picture 20">
          <a:extLst>
            <a:ext uri="{FF2B5EF4-FFF2-40B4-BE49-F238E27FC236}">
              <a16:creationId xmlns:a16="http://schemas.microsoft.com/office/drawing/2014/main" id="{6AD7B100-051E-444F-97A2-7B50FD20A155}"/>
            </a:ext>
            <a:ext uri="{147F2762-F138-4A5C-976F-8EAC2B608ADB}">
              <a16:predDERef xmlns:a16="http://schemas.microsoft.com/office/drawing/2014/main" pred="{681177A0-4FD1-4A2E-AAAB-F04E03999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847" name="Picture 20">
          <a:extLst>
            <a:ext uri="{FF2B5EF4-FFF2-40B4-BE49-F238E27FC236}">
              <a16:creationId xmlns:a16="http://schemas.microsoft.com/office/drawing/2014/main" id="{ACBE8845-1080-4C08-B931-E5E22641821B}"/>
            </a:ext>
            <a:ext uri="{147F2762-F138-4A5C-976F-8EAC2B608ADB}">
              <a16:predDERef xmlns:a16="http://schemas.microsoft.com/office/drawing/2014/main" pred="{6AD7B100-051E-444F-97A2-7B50FD20A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848" name="Picture 20">
          <a:extLst>
            <a:ext uri="{FF2B5EF4-FFF2-40B4-BE49-F238E27FC236}">
              <a16:creationId xmlns:a16="http://schemas.microsoft.com/office/drawing/2014/main" id="{E8E3C1E3-74A2-40E0-A612-EF2047D9CBCD}"/>
            </a:ext>
            <a:ext uri="{147F2762-F138-4A5C-976F-8EAC2B608ADB}">
              <a16:predDERef xmlns:a16="http://schemas.microsoft.com/office/drawing/2014/main" pred="{ACBE8845-1080-4C08-B931-E5E226418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849" name="Picture 20">
          <a:extLst>
            <a:ext uri="{FF2B5EF4-FFF2-40B4-BE49-F238E27FC236}">
              <a16:creationId xmlns:a16="http://schemas.microsoft.com/office/drawing/2014/main" id="{4A2A6F20-9021-4626-875C-A08A5029E1EE}"/>
            </a:ext>
            <a:ext uri="{147F2762-F138-4A5C-976F-8EAC2B608ADB}">
              <a16:predDERef xmlns:a16="http://schemas.microsoft.com/office/drawing/2014/main" pred="{E8E3C1E3-74A2-40E0-A612-EF2047D9C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850" name="Picture 20">
          <a:extLst>
            <a:ext uri="{FF2B5EF4-FFF2-40B4-BE49-F238E27FC236}">
              <a16:creationId xmlns:a16="http://schemas.microsoft.com/office/drawing/2014/main" id="{0D8938EF-7D43-4393-A7C8-6AB381CBA8D2}"/>
            </a:ext>
            <a:ext uri="{147F2762-F138-4A5C-976F-8EAC2B608ADB}">
              <a16:predDERef xmlns:a16="http://schemas.microsoft.com/office/drawing/2014/main" pred="{4A2A6F20-9021-4626-875C-A08A5029E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851" name="Picture 20">
          <a:extLst>
            <a:ext uri="{FF2B5EF4-FFF2-40B4-BE49-F238E27FC236}">
              <a16:creationId xmlns:a16="http://schemas.microsoft.com/office/drawing/2014/main" id="{0E309371-3DEC-4304-9276-BD5FC16A1007}"/>
            </a:ext>
            <a:ext uri="{147F2762-F138-4A5C-976F-8EAC2B608ADB}">
              <a16:predDERef xmlns:a16="http://schemas.microsoft.com/office/drawing/2014/main" pred="{0D8938EF-7D43-4393-A7C8-6AB381CBA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852" name="Picture 20">
          <a:extLst>
            <a:ext uri="{FF2B5EF4-FFF2-40B4-BE49-F238E27FC236}">
              <a16:creationId xmlns:a16="http://schemas.microsoft.com/office/drawing/2014/main" id="{0ED4F54E-9594-473D-8530-AAB0F4FD21FB}"/>
            </a:ext>
            <a:ext uri="{147F2762-F138-4A5C-976F-8EAC2B608ADB}">
              <a16:predDERef xmlns:a16="http://schemas.microsoft.com/office/drawing/2014/main" pred="{0E309371-3DEC-4304-9276-BD5FC16A1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853" name="Picture 20">
          <a:extLst>
            <a:ext uri="{FF2B5EF4-FFF2-40B4-BE49-F238E27FC236}">
              <a16:creationId xmlns:a16="http://schemas.microsoft.com/office/drawing/2014/main" id="{68A252C0-C5B9-41A8-A9E6-38B6CFC156B2}"/>
            </a:ext>
            <a:ext uri="{147F2762-F138-4A5C-976F-8EAC2B608ADB}">
              <a16:predDERef xmlns:a16="http://schemas.microsoft.com/office/drawing/2014/main" pred="{0ED4F54E-9594-473D-8530-AAB0F4FD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854" name="Picture 20">
          <a:extLst>
            <a:ext uri="{FF2B5EF4-FFF2-40B4-BE49-F238E27FC236}">
              <a16:creationId xmlns:a16="http://schemas.microsoft.com/office/drawing/2014/main" id="{626E3417-F83E-4858-8B2E-B4D7C42CA791}"/>
            </a:ext>
            <a:ext uri="{147F2762-F138-4A5C-976F-8EAC2B608ADB}">
              <a16:predDERef xmlns:a16="http://schemas.microsoft.com/office/drawing/2014/main" pred="{68A252C0-C5B9-41A8-A9E6-38B6CFC15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855" name="Picture 20">
          <a:extLst>
            <a:ext uri="{FF2B5EF4-FFF2-40B4-BE49-F238E27FC236}">
              <a16:creationId xmlns:a16="http://schemas.microsoft.com/office/drawing/2014/main" id="{6D8D810A-9F43-49AC-BFA5-281926B0EFC9}"/>
            </a:ext>
            <a:ext uri="{147F2762-F138-4A5C-976F-8EAC2B608ADB}">
              <a16:predDERef xmlns:a16="http://schemas.microsoft.com/office/drawing/2014/main" pred="{626E3417-F83E-4858-8B2E-B4D7C42CA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856" name="Picture 20">
          <a:extLst>
            <a:ext uri="{FF2B5EF4-FFF2-40B4-BE49-F238E27FC236}">
              <a16:creationId xmlns:a16="http://schemas.microsoft.com/office/drawing/2014/main" id="{25243DCE-9E8E-494F-AAB4-4CEE41E4A781}"/>
            </a:ext>
            <a:ext uri="{147F2762-F138-4A5C-976F-8EAC2B608ADB}">
              <a16:predDERef xmlns:a16="http://schemas.microsoft.com/office/drawing/2014/main" pred="{6D8D810A-9F43-49AC-BFA5-281926B0E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857" name="Picture 20">
          <a:extLst>
            <a:ext uri="{FF2B5EF4-FFF2-40B4-BE49-F238E27FC236}">
              <a16:creationId xmlns:a16="http://schemas.microsoft.com/office/drawing/2014/main" id="{613FAAF9-F43F-46DB-884D-0B046E29BFA6}"/>
            </a:ext>
            <a:ext uri="{147F2762-F138-4A5C-976F-8EAC2B608ADB}">
              <a16:predDERef xmlns:a16="http://schemas.microsoft.com/office/drawing/2014/main" pred="{25243DCE-9E8E-494F-AAB4-4CEE41E4A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858" name="Picture 20">
          <a:extLst>
            <a:ext uri="{FF2B5EF4-FFF2-40B4-BE49-F238E27FC236}">
              <a16:creationId xmlns:a16="http://schemas.microsoft.com/office/drawing/2014/main" id="{6DD4AEE4-680B-4C5E-AABC-1D29C3A44668}"/>
            </a:ext>
            <a:ext uri="{147F2762-F138-4A5C-976F-8EAC2B608ADB}">
              <a16:predDERef xmlns:a16="http://schemas.microsoft.com/office/drawing/2014/main" pred="{613FAAF9-F43F-46DB-884D-0B046E29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859" name="Picture 20">
          <a:extLst>
            <a:ext uri="{FF2B5EF4-FFF2-40B4-BE49-F238E27FC236}">
              <a16:creationId xmlns:a16="http://schemas.microsoft.com/office/drawing/2014/main" id="{0F2A0CFB-52D8-4501-A7F2-93F868B113F5}"/>
            </a:ext>
            <a:ext uri="{147F2762-F138-4A5C-976F-8EAC2B608ADB}">
              <a16:predDERef xmlns:a16="http://schemas.microsoft.com/office/drawing/2014/main" pred="{6DD4AEE4-680B-4C5E-AABC-1D29C3A4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860" name="Picture 20">
          <a:extLst>
            <a:ext uri="{FF2B5EF4-FFF2-40B4-BE49-F238E27FC236}">
              <a16:creationId xmlns:a16="http://schemas.microsoft.com/office/drawing/2014/main" id="{8B69F9D3-2FC2-4E04-9DB4-F3556FEB8F4A}"/>
            </a:ext>
            <a:ext uri="{147F2762-F138-4A5C-976F-8EAC2B608ADB}">
              <a16:predDERef xmlns:a16="http://schemas.microsoft.com/office/drawing/2014/main" pred="{0F2A0CFB-52D8-4501-A7F2-93F868B11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861" name="Picture 20">
          <a:extLst>
            <a:ext uri="{FF2B5EF4-FFF2-40B4-BE49-F238E27FC236}">
              <a16:creationId xmlns:a16="http://schemas.microsoft.com/office/drawing/2014/main" id="{5EC7F9A1-926F-4298-8387-AADC3E478D6E}"/>
            </a:ext>
            <a:ext uri="{147F2762-F138-4A5C-976F-8EAC2B608ADB}">
              <a16:predDERef xmlns:a16="http://schemas.microsoft.com/office/drawing/2014/main" pred="{8B69F9D3-2FC2-4E04-9DB4-F3556FEB8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862" name="Picture 20">
          <a:extLst>
            <a:ext uri="{FF2B5EF4-FFF2-40B4-BE49-F238E27FC236}">
              <a16:creationId xmlns:a16="http://schemas.microsoft.com/office/drawing/2014/main" id="{445E62A1-CFB8-4AED-BBEB-6DD8FAB6AB9D}"/>
            </a:ext>
            <a:ext uri="{147F2762-F138-4A5C-976F-8EAC2B608ADB}">
              <a16:predDERef xmlns:a16="http://schemas.microsoft.com/office/drawing/2014/main" pred="{5EC7F9A1-926F-4298-8387-AADC3E478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863" name="Picture 20">
          <a:extLst>
            <a:ext uri="{FF2B5EF4-FFF2-40B4-BE49-F238E27FC236}">
              <a16:creationId xmlns:a16="http://schemas.microsoft.com/office/drawing/2014/main" id="{EDF5CFA4-19A3-4A21-B0D3-22C2C3F78450}"/>
            </a:ext>
            <a:ext uri="{147F2762-F138-4A5C-976F-8EAC2B608ADB}">
              <a16:predDERef xmlns:a16="http://schemas.microsoft.com/office/drawing/2014/main" pred="{445E62A1-CFB8-4AED-BBEB-6DD8FAB6A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864" name="Picture 20">
          <a:extLst>
            <a:ext uri="{FF2B5EF4-FFF2-40B4-BE49-F238E27FC236}">
              <a16:creationId xmlns:a16="http://schemas.microsoft.com/office/drawing/2014/main" id="{4E6FAFDC-E89A-40F8-AC3E-9D9A962917AC}"/>
            </a:ext>
            <a:ext uri="{147F2762-F138-4A5C-976F-8EAC2B608ADB}">
              <a16:predDERef xmlns:a16="http://schemas.microsoft.com/office/drawing/2014/main" pred="{EDF5CFA4-19A3-4A21-B0D3-22C2C3F78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865" name="Picture 20">
          <a:extLst>
            <a:ext uri="{FF2B5EF4-FFF2-40B4-BE49-F238E27FC236}">
              <a16:creationId xmlns:a16="http://schemas.microsoft.com/office/drawing/2014/main" id="{AE9719B8-7EFF-43E0-9DCD-B104D14D3A94}"/>
            </a:ext>
            <a:ext uri="{147F2762-F138-4A5C-976F-8EAC2B608ADB}">
              <a16:predDERef xmlns:a16="http://schemas.microsoft.com/office/drawing/2014/main" pred="{4E6FAFDC-E89A-40F8-AC3E-9D9A96291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866" name="Picture 20">
          <a:extLst>
            <a:ext uri="{FF2B5EF4-FFF2-40B4-BE49-F238E27FC236}">
              <a16:creationId xmlns:a16="http://schemas.microsoft.com/office/drawing/2014/main" id="{89CFE2AF-BBB4-4E46-8A57-A64982016D03}"/>
            </a:ext>
            <a:ext uri="{147F2762-F138-4A5C-976F-8EAC2B608ADB}">
              <a16:predDERef xmlns:a16="http://schemas.microsoft.com/office/drawing/2014/main" pred="{AE9719B8-7EFF-43E0-9DCD-B104D14D3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867" name="Picture 20">
          <a:extLst>
            <a:ext uri="{FF2B5EF4-FFF2-40B4-BE49-F238E27FC236}">
              <a16:creationId xmlns:a16="http://schemas.microsoft.com/office/drawing/2014/main" id="{E4758F00-C93E-44BA-8CF9-F496BCBE3E5D}"/>
            </a:ext>
            <a:ext uri="{147F2762-F138-4A5C-976F-8EAC2B608ADB}">
              <a16:predDERef xmlns:a16="http://schemas.microsoft.com/office/drawing/2014/main" pred="{89CFE2AF-BBB4-4E46-8A57-A64982016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868" name="Picture 20">
          <a:extLst>
            <a:ext uri="{FF2B5EF4-FFF2-40B4-BE49-F238E27FC236}">
              <a16:creationId xmlns:a16="http://schemas.microsoft.com/office/drawing/2014/main" id="{80FFCDC5-C22C-4108-8EA7-BC9F08172521}"/>
            </a:ext>
            <a:ext uri="{147F2762-F138-4A5C-976F-8EAC2B608ADB}">
              <a16:predDERef xmlns:a16="http://schemas.microsoft.com/office/drawing/2014/main" pred="{E4758F00-C93E-44BA-8CF9-F496BCBE3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869" name="Picture 20">
          <a:extLst>
            <a:ext uri="{FF2B5EF4-FFF2-40B4-BE49-F238E27FC236}">
              <a16:creationId xmlns:a16="http://schemas.microsoft.com/office/drawing/2014/main" id="{B7E57413-5FFD-4B20-AD41-E6F63090B1CD}"/>
            </a:ext>
            <a:ext uri="{147F2762-F138-4A5C-976F-8EAC2B608ADB}">
              <a16:predDERef xmlns:a16="http://schemas.microsoft.com/office/drawing/2014/main" pred="{80FFCDC5-C22C-4108-8EA7-BC9F0817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870" name="Picture 20">
          <a:extLst>
            <a:ext uri="{FF2B5EF4-FFF2-40B4-BE49-F238E27FC236}">
              <a16:creationId xmlns:a16="http://schemas.microsoft.com/office/drawing/2014/main" id="{FFC16D9B-20B2-4723-9C4C-82AE245D7575}"/>
            </a:ext>
            <a:ext uri="{147F2762-F138-4A5C-976F-8EAC2B608ADB}">
              <a16:predDERef xmlns:a16="http://schemas.microsoft.com/office/drawing/2014/main" pred="{B7E57413-5FFD-4B20-AD41-E6F63090B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871" name="Picture 20">
          <a:extLst>
            <a:ext uri="{FF2B5EF4-FFF2-40B4-BE49-F238E27FC236}">
              <a16:creationId xmlns:a16="http://schemas.microsoft.com/office/drawing/2014/main" id="{A08DC6DC-C7CE-4B20-948E-964A70931DA5}"/>
            </a:ext>
            <a:ext uri="{147F2762-F138-4A5C-976F-8EAC2B608ADB}">
              <a16:predDERef xmlns:a16="http://schemas.microsoft.com/office/drawing/2014/main" pred="{FFC16D9B-20B2-4723-9C4C-82AE245D7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872" name="Picture 20">
          <a:extLst>
            <a:ext uri="{FF2B5EF4-FFF2-40B4-BE49-F238E27FC236}">
              <a16:creationId xmlns:a16="http://schemas.microsoft.com/office/drawing/2014/main" id="{D266931E-DDCA-4C0E-AEC7-91B749908AE9}"/>
            </a:ext>
            <a:ext uri="{147F2762-F138-4A5C-976F-8EAC2B608ADB}">
              <a16:predDERef xmlns:a16="http://schemas.microsoft.com/office/drawing/2014/main" pred="{A08DC6DC-C7CE-4B20-948E-964A70931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873" name="Picture 20">
          <a:extLst>
            <a:ext uri="{FF2B5EF4-FFF2-40B4-BE49-F238E27FC236}">
              <a16:creationId xmlns:a16="http://schemas.microsoft.com/office/drawing/2014/main" id="{477588D6-CD0E-48F9-82DB-679AD7D56BD9}"/>
            </a:ext>
            <a:ext uri="{147F2762-F138-4A5C-976F-8EAC2B608ADB}">
              <a16:predDERef xmlns:a16="http://schemas.microsoft.com/office/drawing/2014/main" pred="{D266931E-DDCA-4C0E-AEC7-91B749908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874" name="Picture 20">
          <a:extLst>
            <a:ext uri="{FF2B5EF4-FFF2-40B4-BE49-F238E27FC236}">
              <a16:creationId xmlns:a16="http://schemas.microsoft.com/office/drawing/2014/main" id="{7713C7AD-0026-4B19-ABB1-F4C020C81834}"/>
            </a:ext>
            <a:ext uri="{147F2762-F138-4A5C-976F-8EAC2B608ADB}">
              <a16:predDERef xmlns:a16="http://schemas.microsoft.com/office/drawing/2014/main" pred="{477588D6-CD0E-48F9-82DB-679AD7D56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875" name="Picture 20">
          <a:extLst>
            <a:ext uri="{FF2B5EF4-FFF2-40B4-BE49-F238E27FC236}">
              <a16:creationId xmlns:a16="http://schemas.microsoft.com/office/drawing/2014/main" id="{867C4ADF-8038-41DE-834F-6BE6CF1326C6}"/>
            </a:ext>
            <a:ext uri="{147F2762-F138-4A5C-976F-8EAC2B608ADB}">
              <a16:predDERef xmlns:a16="http://schemas.microsoft.com/office/drawing/2014/main" pred="{7713C7AD-0026-4B19-ABB1-F4C020C81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876" name="Picture 20">
          <a:extLst>
            <a:ext uri="{FF2B5EF4-FFF2-40B4-BE49-F238E27FC236}">
              <a16:creationId xmlns:a16="http://schemas.microsoft.com/office/drawing/2014/main" id="{2BF51A14-DF42-40D7-9B5C-E0CA800E24BD}"/>
            </a:ext>
            <a:ext uri="{147F2762-F138-4A5C-976F-8EAC2B608ADB}">
              <a16:predDERef xmlns:a16="http://schemas.microsoft.com/office/drawing/2014/main" pred="{867C4ADF-8038-41DE-834F-6BE6CF132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877" name="Picture 20">
          <a:extLst>
            <a:ext uri="{FF2B5EF4-FFF2-40B4-BE49-F238E27FC236}">
              <a16:creationId xmlns:a16="http://schemas.microsoft.com/office/drawing/2014/main" id="{2D37CC23-2F87-4735-B180-8F6B11FF6B66}"/>
            </a:ext>
            <a:ext uri="{147F2762-F138-4A5C-976F-8EAC2B608ADB}">
              <a16:predDERef xmlns:a16="http://schemas.microsoft.com/office/drawing/2014/main" pred="{2BF51A14-DF42-40D7-9B5C-E0CA800E2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878" name="Picture 20">
          <a:extLst>
            <a:ext uri="{FF2B5EF4-FFF2-40B4-BE49-F238E27FC236}">
              <a16:creationId xmlns:a16="http://schemas.microsoft.com/office/drawing/2014/main" id="{69B7B587-6473-4B80-BA54-BF1828FA1541}"/>
            </a:ext>
            <a:ext uri="{147F2762-F138-4A5C-976F-8EAC2B608ADB}">
              <a16:predDERef xmlns:a16="http://schemas.microsoft.com/office/drawing/2014/main" pred="{2D37CC23-2F87-4735-B180-8F6B11FF6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879" name="Picture 20">
          <a:extLst>
            <a:ext uri="{FF2B5EF4-FFF2-40B4-BE49-F238E27FC236}">
              <a16:creationId xmlns:a16="http://schemas.microsoft.com/office/drawing/2014/main" id="{581E8FAA-2E3B-4A82-BCFB-D320FEF729BA}"/>
            </a:ext>
            <a:ext uri="{147F2762-F138-4A5C-976F-8EAC2B608ADB}">
              <a16:predDERef xmlns:a16="http://schemas.microsoft.com/office/drawing/2014/main" pred="{69B7B587-6473-4B80-BA54-BF1828FA1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880" name="Picture 20">
          <a:extLst>
            <a:ext uri="{FF2B5EF4-FFF2-40B4-BE49-F238E27FC236}">
              <a16:creationId xmlns:a16="http://schemas.microsoft.com/office/drawing/2014/main" id="{16003AC1-9448-43D5-8066-044AFEDA0875}"/>
            </a:ext>
            <a:ext uri="{147F2762-F138-4A5C-976F-8EAC2B608ADB}">
              <a16:predDERef xmlns:a16="http://schemas.microsoft.com/office/drawing/2014/main" pred="{581E8FAA-2E3B-4A82-BCFB-D320FEF72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12700" cy="79375"/>
    <xdr:pic>
      <xdr:nvPicPr>
        <xdr:cNvPr id="881" name="Picture 20">
          <a:extLst>
            <a:ext uri="{FF2B5EF4-FFF2-40B4-BE49-F238E27FC236}">
              <a16:creationId xmlns:a16="http://schemas.microsoft.com/office/drawing/2014/main" id="{D6651FD1-F09E-4A1A-BA33-E7E82569EDBA}"/>
            </a:ext>
            <a:ext uri="{147F2762-F138-4A5C-976F-8EAC2B608ADB}">
              <a16:predDERef xmlns:a16="http://schemas.microsoft.com/office/drawing/2014/main" pred="{16003AC1-9448-43D5-8066-044AFEDA0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12700" cy="79375"/>
    <xdr:pic>
      <xdr:nvPicPr>
        <xdr:cNvPr id="882" name="Picture 20">
          <a:extLst>
            <a:ext uri="{FF2B5EF4-FFF2-40B4-BE49-F238E27FC236}">
              <a16:creationId xmlns:a16="http://schemas.microsoft.com/office/drawing/2014/main" id="{BD2C205B-32D1-4EEA-B7A4-59624A86B0E6}"/>
            </a:ext>
            <a:ext uri="{147F2762-F138-4A5C-976F-8EAC2B608ADB}">
              <a16:predDERef xmlns:a16="http://schemas.microsoft.com/office/drawing/2014/main" pred="{D6651FD1-F09E-4A1A-BA33-E7E82569E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12700" cy="79375"/>
    <xdr:pic>
      <xdr:nvPicPr>
        <xdr:cNvPr id="883" name="Picture 20">
          <a:extLst>
            <a:ext uri="{FF2B5EF4-FFF2-40B4-BE49-F238E27FC236}">
              <a16:creationId xmlns:a16="http://schemas.microsoft.com/office/drawing/2014/main" id="{BC8A81E0-EBDD-4C6B-A1B8-A3353AD5D648}"/>
            </a:ext>
            <a:ext uri="{147F2762-F138-4A5C-976F-8EAC2B608ADB}">
              <a16:predDERef xmlns:a16="http://schemas.microsoft.com/office/drawing/2014/main" pred="{BD2C205B-32D1-4EEA-B7A4-59624A86B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12700" cy="79375"/>
    <xdr:pic>
      <xdr:nvPicPr>
        <xdr:cNvPr id="884" name="Picture 20">
          <a:extLst>
            <a:ext uri="{FF2B5EF4-FFF2-40B4-BE49-F238E27FC236}">
              <a16:creationId xmlns:a16="http://schemas.microsoft.com/office/drawing/2014/main" id="{3F1A7C6D-DB6B-4CCB-A632-D82F9D89DA14}"/>
            </a:ext>
            <a:ext uri="{147F2762-F138-4A5C-976F-8EAC2B608ADB}">
              <a16:predDERef xmlns:a16="http://schemas.microsoft.com/office/drawing/2014/main" pred="{BC8A81E0-EBDD-4C6B-A1B8-A3353AD5D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12700" cy="79375"/>
    <xdr:pic>
      <xdr:nvPicPr>
        <xdr:cNvPr id="885" name="Picture 20">
          <a:extLst>
            <a:ext uri="{FF2B5EF4-FFF2-40B4-BE49-F238E27FC236}">
              <a16:creationId xmlns:a16="http://schemas.microsoft.com/office/drawing/2014/main" id="{114E2F51-0AF3-416A-B726-77E16373F2C2}"/>
            </a:ext>
            <a:ext uri="{147F2762-F138-4A5C-976F-8EAC2B608ADB}">
              <a16:predDERef xmlns:a16="http://schemas.microsoft.com/office/drawing/2014/main" pred="{3F1A7C6D-DB6B-4CCB-A632-D82F9D89D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12700" cy="79375"/>
    <xdr:pic>
      <xdr:nvPicPr>
        <xdr:cNvPr id="886" name="Picture 20">
          <a:extLst>
            <a:ext uri="{FF2B5EF4-FFF2-40B4-BE49-F238E27FC236}">
              <a16:creationId xmlns:a16="http://schemas.microsoft.com/office/drawing/2014/main" id="{098E8C20-208C-459E-B0C6-3426A85C004D}"/>
            </a:ext>
            <a:ext uri="{147F2762-F138-4A5C-976F-8EAC2B608ADB}">
              <a16:predDERef xmlns:a16="http://schemas.microsoft.com/office/drawing/2014/main" pred="{114E2F51-0AF3-416A-B726-77E16373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12700" cy="79375"/>
    <xdr:pic>
      <xdr:nvPicPr>
        <xdr:cNvPr id="887" name="Picture 20">
          <a:extLst>
            <a:ext uri="{FF2B5EF4-FFF2-40B4-BE49-F238E27FC236}">
              <a16:creationId xmlns:a16="http://schemas.microsoft.com/office/drawing/2014/main" id="{F93D53C0-BCCD-47D0-BBBA-8A7008EF6A43}"/>
            </a:ext>
            <a:ext uri="{147F2762-F138-4A5C-976F-8EAC2B608ADB}">
              <a16:predDERef xmlns:a16="http://schemas.microsoft.com/office/drawing/2014/main" pred="{098E8C20-208C-459E-B0C6-3426A85C0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12700" cy="79375"/>
    <xdr:pic>
      <xdr:nvPicPr>
        <xdr:cNvPr id="888" name="Picture 20">
          <a:extLst>
            <a:ext uri="{FF2B5EF4-FFF2-40B4-BE49-F238E27FC236}">
              <a16:creationId xmlns:a16="http://schemas.microsoft.com/office/drawing/2014/main" id="{886AA935-7C3A-4B3A-BE75-4A8B9C426993}"/>
            </a:ext>
            <a:ext uri="{147F2762-F138-4A5C-976F-8EAC2B608ADB}">
              <a16:predDERef xmlns:a16="http://schemas.microsoft.com/office/drawing/2014/main" pred="{F93D53C0-BCCD-47D0-BBBA-8A7008EF6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9525" cy="79375"/>
    <xdr:pic>
      <xdr:nvPicPr>
        <xdr:cNvPr id="889" name="Picture 20">
          <a:extLst>
            <a:ext uri="{FF2B5EF4-FFF2-40B4-BE49-F238E27FC236}">
              <a16:creationId xmlns:a16="http://schemas.microsoft.com/office/drawing/2014/main" id="{DE8DDDBD-CEDF-4D86-AE17-51DC79B73C66}"/>
            </a:ext>
            <a:ext uri="{147F2762-F138-4A5C-976F-8EAC2B608ADB}">
              <a16:predDERef xmlns:a16="http://schemas.microsoft.com/office/drawing/2014/main" pred="{886AA935-7C3A-4B3A-BE75-4A8B9C426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9525" cy="79375"/>
    <xdr:pic>
      <xdr:nvPicPr>
        <xdr:cNvPr id="890" name="Picture 20">
          <a:extLst>
            <a:ext uri="{FF2B5EF4-FFF2-40B4-BE49-F238E27FC236}">
              <a16:creationId xmlns:a16="http://schemas.microsoft.com/office/drawing/2014/main" id="{ECB5C56F-5D61-44C8-8EB8-EC7CC4474155}"/>
            </a:ext>
            <a:ext uri="{147F2762-F138-4A5C-976F-8EAC2B608ADB}">
              <a16:predDERef xmlns:a16="http://schemas.microsoft.com/office/drawing/2014/main" pred="{DE8DDDBD-CEDF-4D86-AE17-51DC79B73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9525" cy="79375"/>
    <xdr:pic>
      <xdr:nvPicPr>
        <xdr:cNvPr id="891" name="Picture 20">
          <a:extLst>
            <a:ext uri="{FF2B5EF4-FFF2-40B4-BE49-F238E27FC236}">
              <a16:creationId xmlns:a16="http://schemas.microsoft.com/office/drawing/2014/main" id="{116DEA9D-041C-439F-A5F7-D48D0EC34875}"/>
            </a:ext>
            <a:ext uri="{147F2762-F138-4A5C-976F-8EAC2B608ADB}">
              <a16:predDERef xmlns:a16="http://schemas.microsoft.com/office/drawing/2014/main" pred="{ECB5C56F-5D61-44C8-8EB8-EC7CC4474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9525" cy="79375"/>
    <xdr:pic>
      <xdr:nvPicPr>
        <xdr:cNvPr id="892" name="Picture 20">
          <a:extLst>
            <a:ext uri="{FF2B5EF4-FFF2-40B4-BE49-F238E27FC236}">
              <a16:creationId xmlns:a16="http://schemas.microsoft.com/office/drawing/2014/main" id="{DC4679FA-372D-4F4C-9FC4-60B88143D53B}"/>
            </a:ext>
            <a:ext uri="{147F2762-F138-4A5C-976F-8EAC2B608ADB}">
              <a16:predDERef xmlns:a16="http://schemas.microsoft.com/office/drawing/2014/main" pred="{116DEA9D-041C-439F-A5F7-D48D0EC34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4763" cy="79375"/>
    <xdr:pic>
      <xdr:nvPicPr>
        <xdr:cNvPr id="893" name="Picture 20">
          <a:extLst>
            <a:ext uri="{FF2B5EF4-FFF2-40B4-BE49-F238E27FC236}">
              <a16:creationId xmlns:a16="http://schemas.microsoft.com/office/drawing/2014/main" id="{34D16D1F-B4B0-4192-84C0-09FBE058A288}"/>
            </a:ext>
            <a:ext uri="{147F2762-F138-4A5C-976F-8EAC2B608ADB}">
              <a16:predDERef xmlns:a16="http://schemas.microsoft.com/office/drawing/2014/main" pred="{DC4679FA-372D-4F4C-9FC4-60B88143D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4763" cy="79375"/>
    <xdr:pic>
      <xdr:nvPicPr>
        <xdr:cNvPr id="894" name="Picture 20">
          <a:extLst>
            <a:ext uri="{FF2B5EF4-FFF2-40B4-BE49-F238E27FC236}">
              <a16:creationId xmlns:a16="http://schemas.microsoft.com/office/drawing/2014/main" id="{2F2097B9-17EB-4F28-A753-8FA0C3122D0B}"/>
            </a:ext>
            <a:ext uri="{147F2762-F138-4A5C-976F-8EAC2B608ADB}">
              <a16:predDERef xmlns:a16="http://schemas.microsoft.com/office/drawing/2014/main" pred="{34D16D1F-B4B0-4192-84C0-09FBE058A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4763" cy="79375"/>
    <xdr:pic>
      <xdr:nvPicPr>
        <xdr:cNvPr id="895" name="Picture 20">
          <a:extLst>
            <a:ext uri="{FF2B5EF4-FFF2-40B4-BE49-F238E27FC236}">
              <a16:creationId xmlns:a16="http://schemas.microsoft.com/office/drawing/2014/main" id="{F64402D6-301B-4900-869E-B388AF92D7A1}"/>
            </a:ext>
            <a:ext uri="{147F2762-F138-4A5C-976F-8EAC2B608ADB}">
              <a16:predDERef xmlns:a16="http://schemas.microsoft.com/office/drawing/2014/main" pred="{2F2097B9-17EB-4F28-A753-8FA0C3122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4763" cy="79375"/>
    <xdr:pic>
      <xdr:nvPicPr>
        <xdr:cNvPr id="896" name="Picture 20">
          <a:extLst>
            <a:ext uri="{FF2B5EF4-FFF2-40B4-BE49-F238E27FC236}">
              <a16:creationId xmlns:a16="http://schemas.microsoft.com/office/drawing/2014/main" id="{010561C6-EB1E-4B4F-981B-D445A26A657F}"/>
            </a:ext>
            <a:ext uri="{147F2762-F138-4A5C-976F-8EAC2B608ADB}">
              <a16:predDERef xmlns:a16="http://schemas.microsoft.com/office/drawing/2014/main" pred="{F64402D6-301B-4900-869E-B388AF92D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4763" cy="79375"/>
    <xdr:pic>
      <xdr:nvPicPr>
        <xdr:cNvPr id="897" name="Picture 20">
          <a:extLst>
            <a:ext uri="{FF2B5EF4-FFF2-40B4-BE49-F238E27FC236}">
              <a16:creationId xmlns:a16="http://schemas.microsoft.com/office/drawing/2014/main" id="{C199E8CB-4B1A-4689-BC4A-F10AB6FF2559}"/>
            </a:ext>
            <a:ext uri="{147F2762-F138-4A5C-976F-8EAC2B608ADB}">
              <a16:predDERef xmlns:a16="http://schemas.microsoft.com/office/drawing/2014/main" pred="{010561C6-EB1E-4B4F-981B-D445A26A6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4763" cy="79375"/>
    <xdr:pic>
      <xdr:nvPicPr>
        <xdr:cNvPr id="898" name="Picture 20">
          <a:extLst>
            <a:ext uri="{FF2B5EF4-FFF2-40B4-BE49-F238E27FC236}">
              <a16:creationId xmlns:a16="http://schemas.microsoft.com/office/drawing/2014/main" id="{D28864E4-847D-49A9-80D7-1FAA1801C488}"/>
            </a:ext>
            <a:ext uri="{147F2762-F138-4A5C-976F-8EAC2B608ADB}">
              <a16:predDERef xmlns:a16="http://schemas.microsoft.com/office/drawing/2014/main" pred="{C199E8CB-4B1A-4689-BC4A-F10AB6FF2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4763" cy="79375"/>
    <xdr:pic>
      <xdr:nvPicPr>
        <xdr:cNvPr id="899" name="Picture 20">
          <a:extLst>
            <a:ext uri="{FF2B5EF4-FFF2-40B4-BE49-F238E27FC236}">
              <a16:creationId xmlns:a16="http://schemas.microsoft.com/office/drawing/2014/main" id="{E12D8EE0-0891-43A2-83AB-4EF0B485D3F9}"/>
            </a:ext>
            <a:ext uri="{147F2762-F138-4A5C-976F-8EAC2B608ADB}">
              <a16:predDERef xmlns:a16="http://schemas.microsoft.com/office/drawing/2014/main" pred="{D28864E4-847D-49A9-80D7-1FAA1801C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4763" cy="79375"/>
    <xdr:pic>
      <xdr:nvPicPr>
        <xdr:cNvPr id="900" name="Picture 20">
          <a:extLst>
            <a:ext uri="{FF2B5EF4-FFF2-40B4-BE49-F238E27FC236}">
              <a16:creationId xmlns:a16="http://schemas.microsoft.com/office/drawing/2014/main" id="{3699C730-3CCA-45A7-A85D-51DC211DEA2E}"/>
            </a:ext>
            <a:ext uri="{147F2762-F138-4A5C-976F-8EAC2B608ADB}">
              <a16:predDERef xmlns:a16="http://schemas.microsoft.com/office/drawing/2014/main" pred="{E12D8EE0-0891-43A2-83AB-4EF0B485D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9525" cy="79375"/>
    <xdr:pic>
      <xdr:nvPicPr>
        <xdr:cNvPr id="901" name="Picture 20">
          <a:extLst>
            <a:ext uri="{FF2B5EF4-FFF2-40B4-BE49-F238E27FC236}">
              <a16:creationId xmlns:a16="http://schemas.microsoft.com/office/drawing/2014/main" id="{BB250D07-E3DF-42D4-AEA1-12FE59F27DA8}"/>
            </a:ext>
            <a:ext uri="{147F2762-F138-4A5C-976F-8EAC2B608ADB}">
              <a16:predDERef xmlns:a16="http://schemas.microsoft.com/office/drawing/2014/main" pred="{3699C730-3CCA-45A7-A85D-51DC211DE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9525" cy="79375"/>
    <xdr:pic>
      <xdr:nvPicPr>
        <xdr:cNvPr id="902" name="Picture 20">
          <a:extLst>
            <a:ext uri="{FF2B5EF4-FFF2-40B4-BE49-F238E27FC236}">
              <a16:creationId xmlns:a16="http://schemas.microsoft.com/office/drawing/2014/main" id="{3F3E1710-3ED0-4A47-A332-3656D506F6D9}"/>
            </a:ext>
            <a:ext uri="{147F2762-F138-4A5C-976F-8EAC2B608ADB}">
              <a16:predDERef xmlns:a16="http://schemas.microsoft.com/office/drawing/2014/main" pred="{BB250D07-E3DF-42D4-AEA1-12FE59F27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9525" cy="79375"/>
    <xdr:pic>
      <xdr:nvPicPr>
        <xdr:cNvPr id="903" name="Picture 20">
          <a:extLst>
            <a:ext uri="{FF2B5EF4-FFF2-40B4-BE49-F238E27FC236}">
              <a16:creationId xmlns:a16="http://schemas.microsoft.com/office/drawing/2014/main" id="{22C4E1B3-6191-4993-ACB7-1309D4EF05B0}"/>
            </a:ext>
            <a:ext uri="{147F2762-F138-4A5C-976F-8EAC2B608ADB}">
              <a16:predDERef xmlns:a16="http://schemas.microsoft.com/office/drawing/2014/main" pred="{3F3E1710-3ED0-4A47-A332-3656D506F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9525" cy="79375"/>
    <xdr:pic>
      <xdr:nvPicPr>
        <xdr:cNvPr id="904" name="Picture 20">
          <a:extLst>
            <a:ext uri="{FF2B5EF4-FFF2-40B4-BE49-F238E27FC236}">
              <a16:creationId xmlns:a16="http://schemas.microsoft.com/office/drawing/2014/main" id="{143D8C33-2575-4E10-A23C-672E57A269C4}"/>
            </a:ext>
            <a:ext uri="{147F2762-F138-4A5C-976F-8EAC2B608ADB}">
              <a16:predDERef xmlns:a16="http://schemas.microsoft.com/office/drawing/2014/main" pred="{22C4E1B3-6191-4993-ACB7-1309D4EF0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12700" cy="79375"/>
    <xdr:pic>
      <xdr:nvPicPr>
        <xdr:cNvPr id="905" name="Picture 20">
          <a:extLst>
            <a:ext uri="{FF2B5EF4-FFF2-40B4-BE49-F238E27FC236}">
              <a16:creationId xmlns:a16="http://schemas.microsoft.com/office/drawing/2014/main" id="{003F5DA0-A6AC-4044-B0C9-FBCD3E9ACCE2}"/>
            </a:ext>
            <a:ext uri="{147F2762-F138-4A5C-976F-8EAC2B608ADB}">
              <a16:predDERef xmlns:a16="http://schemas.microsoft.com/office/drawing/2014/main" pred="{143D8C33-2575-4E10-A23C-672E57A26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12700" cy="79375"/>
    <xdr:pic>
      <xdr:nvPicPr>
        <xdr:cNvPr id="906" name="Picture 20">
          <a:extLst>
            <a:ext uri="{FF2B5EF4-FFF2-40B4-BE49-F238E27FC236}">
              <a16:creationId xmlns:a16="http://schemas.microsoft.com/office/drawing/2014/main" id="{F82F41AC-2084-4525-9431-671D9F166CF3}"/>
            </a:ext>
            <a:ext uri="{147F2762-F138-4A5C-976F-8EAC2B608ADB}">
              <a16:predDERef xmlns:a16="http://schemas.microsoft.com/office/drawing/2014/main" pred="{003F5DA0-A6AC-4044-B0C9-FBCD3E9AC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12700" cy="79375"/>
    <xdr:pic>
      <xdr:nvPicPr>
        <xdr:cNvPr id="907" name="Picture 20">
          <a:extLst>
            <a:ext uri="{FF2B5EF4-FFF2-40B4-BE49-F238E27FC236}">
              <a16:creationId xmlns:a16="http://schemas.microsoft.com/office/drawing/2014/main" id="{1132D8D3-C94F-49C0-A7FB-69517341DD73}"/>
            </a:ext>
            <a:ext uri="{147F2762-F138-4A5C-976F-8EAC2B608ADB}">
              <a16:predDERef xmlns:a16="http://schemas.microsoft.com/office/drawing/2014/main" pred="{F82F41AC-2084-4525-9431-671D9F166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12700" cy="79375"/>
    <xdr:pic>
      <xdr:nvPicPr>
        <xdr:cNvPr id="908" name="Picture 20">
          <a:extLst>
            <a:ext uri="{FF2B5EF4-FFF2-40B4-BE49-F238E27FC236}">
              <a16:creationId xmlns:a16="http://schemas.microsoft.com/office/drawing/2014/main" id="{D6A4B97E-7FFB-48C4-82CD-1F1127582717}"/>
            </a:ext>
            <a:ext uri="{147F2762-F138-4A5C-976F-8EAC2B608ADB}">
              <a16:predDERef xmlns:a16="http://schemas.microsoft.com/office/drawing/2014/main" pred="{1132D8D3-C94F-49C0-A7FB-69517341D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12700" cy="79375"/>
    <xdr:pic>
      <xdr:nvPicPr>
        <xdr:cNvPr id="909" name="Picture 20">
          <a:extLst>
            <a:ext uri="{FF2B5EF4-FFF2-40B4-BE49-F238E27FC236}">
              <a16:creationId xmlns:a16="http://schemas.microsoft.com/office/drawing/2014/main" id="{79C20DD3-C080-476C-A0A3-560E8D39434A}"/>
            </a:ext>
            <a:ext uri="{147F2762-F138-4A5C-976F-8EAC2B608ADB}">
              <a16:predDERef xmlns:a16="http://schemas.microsoft.com/office/drawing/2014/main" pred="{D6A4B97E-7FFB-48C4-82CD-1F1127582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12700" cy="79375"/>
    <xdr:pic>
      <xdr:nvPicPr>
        <xdr:cNvPr id="910" name="Picture 20">
          <a:extLst>
            <a:ext uri="{FF2B5EF4-FFF2-40B4-BE49-F238E27FC236}">
              <a16:creationId xmlns:a16="http://schemas.microsoft.com/office/drawing/2014/main" id="{8537AE5F-E597-4FDF-884D-FB9F8A170360}"/>
            </a:ext>
            <a:ext uri="{147F2762-F138-4A5C-976F-8EAC2B608ADB}">
              <a16:predDERef xmlns:a16="http://schemas.microsoft.com/office/drawing/2014/main" pred="{79C20DD3-C080-476C-A0A3-560E8D394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12700" cy="79375"/>
    <xdr:pic>
      <xdr:nvPicPr>
        <xdr:cNvPr id="911" name="Picture 20">
          <a:extLst>
            <a:ext uri="{FF2B5EF4-FFF2-40B4-BE49-F238E27FC236}">
              <a16:creationId xmlns:a16="http://schemas.microsoft.com/office/drawing/2014/main" id="{A47FA3E3-AAC9-420E-BA80-7BB37D9B8C9A}"/>
            </a:ext>
            <a:ext uri="{147F2762-F138-4A5C-976F-8EAC2B608ADB}">
              <a16:predDERef xmlns:a16="http://schemas.microsoft.com/office/drawing/2014/main" pred="{8537AE5F-E597-4FDF-884D-FB9F8A170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12700" cy="79375"/>
    <xdr:pic>
      <xdr:nvPicPr>
        <xdr:cNvPr id="912" name="Picture 20">
          <a:extLst>
            <a:ext uri="{FF2B5EF4-FFF2-40B4-BE49-F238E27FC236}">
              <a16:creationId xmlns:a16="http://schemas.microsoft.com/office/drawing/2014/main" id="{F26D206B-5F15-4177-AC7B-5398F680DAB9}"/>
            </a:ext>
            <a:ext uri="{147F2762-F138-4A5C-976F-8EAC2B608ADB}">
              <a16:predDERef xmlns:a16="http://schemas.microsoft.com/office/drawing/2014/main" pred="{A47FA3E3-AAC9-420E-BA80-7BB37D9B8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9525" cy="79375"/>
    <xdr:pic>
      <xdr:nvPicPr>
        <xdr:cNvPr id="913" name="Picture 20">
          <a:extLst>
            <a:ext uri="{FF2B5EF4-FFF2-40B4-BE49-F238E27FC236}">
              <a16:creationId xmlns:a16="http://schemas.microsoft.com/office/drawing/2014/main" id="{15B8CF0C-4E3D-4FBE-A8B9-D1B83E91549F}"/>
            </a:ext>
            <a:ext uri="{147F2762-F138-4A5C-976F-8EAC2B608ADB}">
              <a16:predDERef xmlns:a16="http://schemas.microsoft.com/office/drawing/2014/main" pred="{F26D206B-5F15-4177-AC7B-5398F680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9525" cy="79375"/>
    <xdr:pic>
      <xdr:nvPicPr>
        <xdr:cNvPr id="914" name="Picture 20">
          <a:extLst>
            <a:ext uri="{FF2B5EF4-FFF2-40B4-BE49-F238E27FC236}">
              <a16:creationId xmlns:a16="http://schemas.microsoft.com/office/drawing/2014/main" id="{E7CA6CDC-63A5-481E-94C2-2C63D3C7BE4F}"/>
            </a:ext>
            <a:ext uri="{147F2762-F138-4A5C-976F-8EAC2B608ADB}">
              <a16:predDERef xmlns:a16="http://schemas.microsoft.com/office/drawing/2014/main" pred="{15B8CF0C-4E3D-4FBE-A8B9-D1B83E915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9525" cy="79375"/>
    <xdr:pic>
      <xdr:nvPicPr>
        <xdr:cNvPr id="915" name="Picture 20">
          <a:extLst>
            <a:ext uri="{FF2B5EF4-FFF2-40B4-BE49-F238E27FC236}">
              <a16:creationId xmlns:a16="http://schemas.microsoft.com/office/drawing/2014/main" id="{17196010-B6F4-4B88-B190-D029083A327E}"/>
            </a:ext>
            <a:ext uri="{147F2762-F138-4A5C-976F-8EAC2B608ADB}">
              <a16:predDERef xmlns:a16="http://schemas.microsoft.com/office/drawing/2014/main" pred="{E7CA6CDC-63A5-481E-94C2-2C63D3C7B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9525" cy="79375"/>
    <xdr:pic>
      <xdr:nvPicPr>
        <xdr:cNvPr id="916" name="Picture 20">
          <a:extLst>
            <a:ext uri="{FF2B5EF4-FFF2-40B4-BE49-F238E27FC236}">
              <a16:creationId xmlns:a16="http://schemas.microsoft.com/office/drawing/2014/main" id="{2819E223-3C99-4873-B7DB-3F0A1087980C}"/>
            </a:ext>
            <a:ext uri="{147F2762-F138-4A5C-976F-8EAC2B608ADB}">
              <a16:predDERef xmlns:a16="http://schemas.microsoft.com/office/drawing/2014/main" pred="{17196010-B6F4-4B88-B190-D029083A3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4763" cy="79375"/>
    <xdr:pic>
      <xdr:nvPicPr>
        <xdr:cNvPr id="917" name="Picture 20">
          <a:extLst>
            <a:ext uri="{FF2B5EF4-FFF2-40B4-BE49-F238E27FC236}">
              <a16:creationId xmlns:a16="http://schemas.microsoft.com/office/drawing/2014/main" id="{CAEA6A88-1881-4068-9131-497C3E5B1830}"/>
            </a:ext>
            <a:ext uri="{147F2762-F138-4A5C-976F-8EAC2B608ADB}">
              <a16:predDERef xmlns:a16="http://schemas.microsoft.com/office/drawing/2014/main" pred="{2819E223-3C99-4873-B7DB-3F0A10879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4763" cy="79375"/>
    <xdr:pic>
      <xdr:nvPicPr>
        <xdr:cNvPr id="918" name="Picture 20">
          <a:extLst>
            <a:ext uri="{FF2B5EF4-FFF2-40B4-BE49-F238E27FC236}">
              <a16:creationId xmlns:a16="http://schemas.microsoft.com/office/drawing/2014/main" id="{8999879B-77B1-40A0-8676-F47F3FC72EDA}"/>
            </a:ext>
            <a:ext uri="{147F2762-F138-4A5C-976F-8EAC2B608ADB}">
              <a16:predDERef xmlns:a16="http://schemas.microsoft.com/office/drawing/2014/main" pred="{CAEA6A88-1881-4068-9131-497C3E5B1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4763" cy="79375"/>
    <xdr:pic>
      <xdr:nvPicPr>
        <xdr:cNvPr id="919" name="Picture 20">
          <a:extLst>
            <a:ext uri="{FF2B5EF4-FFF2-40B4-BE49-F238E27FC236}">
              <a16:creationId xmlns:a16="http://schemas.microsoft.com/office/drawing/2014/main" id="{4E980212-C9BB-445F-857C-68F47BFD18EA}"/>
            </a:ext>
            <a:ext uri="{147F2762-F138-4A5C-976F-8EAC2B608ADB}">
              <a16:predDERef xmlns:a16="http://schemas.microsoft.com/office/drawing/2014/main" pred="{8999879B-77B1-40A0-8676-F47F3FC72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4763" cy="79375"/>
    <xdr:pic>
      <xdr:nvPicPr>
        <xdr:cNvPr id="920" name="Picture 20">
          <a:extLst>
            <a:ext uri="{FF2B5EF4-FFF2-40B4-BE49-F238E27FC236}">
              <a16:creationId xmlns:a16="http://schemas.microsoft.com/office/drawing/2014/main" id="{67080513-35F2-430C-94BB-7BCBC394801C}"/>
            </a:ext>
            <a:ext uri="{147F2762-F138-4A5C-976F-8EAC2B608ADB}">
              <a16:predDERef xmlns:a16="http://schemas.microsoft.com/office/drawing/2014/main" pred="{4E980212-C9BB-445F-857C-68F47BFD1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4763" cy="79375"/>
    <xdr:pic>
      <xdr:nvPicPr>
        <xdr:cNvPr id="921" name="Picture 20">
          <a:extLst>
            <a:ext uri="{FF2B5EF4-FFF2-40B4-BE49-F238E27FC236}">
              <a16:creationId xmlns:a16="http://schemas.microsoft.com/office/drawing/2014/main" id="{F3592839-817D-4922-9C39-F3DDFE516F40}"/>
            </a:ext>
            <a:ext uri="{147F2762-F138-4A5C-976F-8EAC2B608ADB}">
              <a16:predDERef xmlns:a16="http://schemas.microsoft.com/office/drawing/2014/main" pred="{67080513-35F2-430C-94BB-7BCBC394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4763" cy="79375"/>
    <xdr:pic>
      <xdr:nvPicPr>
        <xdr:cNvPr id="922" name="Picture 20">
          <a:extLst>
            <a:ext uri="{FF2B5EF4-FFF2-40B4-BE49-F238E27FC236}">
              <a16:creationId xmlns:a16="http://schemas.microsoft.com/office/drawing/2014/main" id="{7FCF2D2E-3A29-437A-B78A-2EF5E56AB2CD}"/>
            </a:ext>
            <a:ext uri="{147F2762-F138-4A5C-976F-8EAC2B608ADB}">
              <a16:predDERef xmlns:a16="http://schemas.microsoft.com/office/drawing/2014/main" pred="{F3592839-817D-4922-9C39-F3DDFE516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4763" cy="79375"/>
    <xdr:pic>
      <xdr:nvPicPr>
        <xdr:cNvPr id="923" name="Picture 20">
          <a:extLst>
            <a:ext uri="{FF2B5EF4-FFF2-40B4-BE49-F238E27FC236}">
              <a16:creationId xmlns:a16="http://schemas.microsoft.com/office/drawing/2014/main" id="{6460B596-26B0-46C9-96E1-755E6DB16A23}"/>
            </a:ext>
            <a:ext uri="{147F2762-F138-4A5C-976F-8EAC2B608ADB}">
              <a16:predDERef xmlns:a16="http://schemas.microsoft.com/office/drawing/2014/main" pred="{7FCF2D2E-3A29-437A-B78A-2EF5E56AB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4763" cy="79375"/>
    <xdr:pic>
      <xdr:nvPicPr>
        <xdr:cNvPr id="924" name="Picture 20">
          <a:extLst>
            <a:ext uri="{FF2B5EF4-FFF2-40B4-BE49-F238E27FC236}">
              <a16:creationId xmlns:a16="http://schemas.microsoft.com/office/drawing/2014/main" id="{8149F217-EA42-437D-A0F3-B0FFE3F0820F}"/>
            </a:ext>
            <a:ext uri="{147F2762-F138-4A5C-976F-8EAC2B608ADB}">
              <a16:predDERef xmlns:a16="http://schemas.microsoft.com/office/drawing/2014/main" pred="{6460B596-26B0-46C9-96E1-755E6DB16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9525" cy="79375"/>
    <xdr:pic>
      <xdr:nvPicPr>
        <xdr:cNvPr id="925" name="Picture 20">
          <a:extLst>
            <a:ext uri="{FF2B5EF4-FFF2-40B4-BE49-F238E27FC236}">
              <a16:creationId xmlns:a16="http://schemas.microsoft.com/office/drawing/2014/main" id="{ED669E56-5A27-4842-A2D2-C9B13DE88D00}"/>
            </a:ext>
            <a:ext uri="{147F2762-F138-4A5C-976F-8EAC2B608ADB}">
              <a16:predDERef xmlns:a16="http://schemas.microsoft.com/office/drawing/2014/main" pred="{8149F217-EA42-437D-A0F3-B0FFE3F08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9525" cy="79375"/>
    <xdr:pic>
      <xdr:nvPicPr>
        <xdr:cNvPr id="926" name="Picture 20">
          <a:extLst>
            <a:ext uri="{FF2B5EF4-FFF2-40B4-BE49-F238E27FC236}">
              <a16:creationId xmlns:a16="http://schemas.microsoft.com/office/drawing/2014/main" id="{5F8201BE-5BFB-4901-B2FC-51E9BA09CB9F}"/>
            </a:ext>
            <a:ext uri="{147F2762-F138-4A5C-976F-8EAC2B608ADB}">
              <a16:predDERef xmlns:a16="http://schemas.microsoft.com/office/drawing/2014/main" pred="{ED669E56-5A27-4842-A2D2-C9B13DE88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9525" cy="79375"/>
    <xdr:pic>
      <xdr:nvPicPr>
        <xdr:cNvPr id="927" name="Picture 20">
          <a:extLst>
            <a:ext uri="{FF2B5EF4-FFF2-40B4-BE49-F238E27FC236}">
              <a16:creationId xmlns:a16="http://schemas.microsoft.com/office/drawing/2014/main" id="{27D47EAC-838C-4174-8C99-A7A0F0B862BD}"/>
            </a:ext>
            <a:ext uri="{147F2762-F138-4A5C-976F-8EAC2B608ADB}">
              <a16:predDERef xmlns:a16="http://schemas.microsoft.com/office/drawing/2014/main" pred="{5F8201BE-5BFB-4901-B2FC-51E9BA09C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79</xdr:row>
      <xdr:rowOff>0</xdr:rowOff>
    </xdr:from>
    <xdr:ext cx="9525" cy="79375"/>
    <xdr:pic>
      <xdr:nvPicPr>
        <xdr:cNvPr id="928" name="Picture 20">
          <a:extLst>
            <a:ext uri="{FF2B5EF4-FFF2-40B4-BE49-F238E27FC236}">
              <a16:creationId xmlns:a16="http://schemas.microsoft.com/office/drawing/2014/main" id="{61166286-A4F4-4D89-8ED8-C4A3FE82FCE9}"/>
            </a:ext>
            <a:ext uri="{147F2762-F138-4A5C-976F-8EAC2B608ADB}">
              <a16:predDERef xmlns:a16="http://schemas.microsoft.com/office/drawing/2014/main" pred="{27D47EAC-838C-4174-8C99-A7A0F0B86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652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929" name="Picture 20">
          <a:extLst>
            <a:ext uri="{FF2B5EF4-FFF2-40B4-BE49-F238E27FC236}">
              <a16:creationId xmlns:a16="http://schemas.microsoft.com/office/drawing/2014/main" id="{139AC0BE-D698-41DE-B4A6-D46B80E2CA6F}"/>
            </a:ext>
            <a:ext uri="{147F2762-F138-4A5C-976F-8EAC2B608ADB}">
              <a16:predDERef xmlns:a16="http://schemas.microsoft.com/office/drawing/2014/main" pred="{61166286-A4F4-4D89-8ED8-C4A3FE82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930" name="Picture 20">
          <a:extLst>
            <a:ext uri="{FF2B5EF4-FFF2-40B4-BE49-F238E27FC236}">
              <a16:creationId xmlns:a16="http://schemas.microsoft.com/office/drawing/2014/main" id="{DB8F1F20-0469-48EB-B17E-AF028717F8E1}"/>
            </a:ext>
            <a:ext uri="{147F2762-F138-4A5C-976F-8EAC2B608ADB}">
              <a16:predDERef xmlns:a16="http://schemas.microsoft.com/office/drawing/2014/main" pred="{139AC0BE-D698-41DE-B4A6-D46B80E2C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931" name="Picture 20">
          <a:extLst>
            <a:ext uri="{FF2B5EF4-FFF2-40B4-BE49-F238E27FC236}">
              <a16:creationId xmlns:a16="http://schemas.microsoft.com/office/drawing/2014/main" id="{284E368B-86AA-403A-8CBB-763EFF98BFEE}"/>
            </a:ext>
            <a:ext uri="{147F2762-F138-4A5C-976F-8EAC2B608ADB}">
              <a16:predDERef xmlns:a16="http://schemas.microsoft.com/office/drawing/2014/main" pred="{DB8F1F20-0469-48EB-B17E-AF028717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932" name="Picture 20">
          <a:extLst>
            <a:ext uri="{FF2B5EF4-FFF2-40B4-BE49-F238E27FC236}">
              <a16:creationId xmlns:a16="http://schemas.microsoft.com/office/drawing/2014/main" id="{F1997FE7-946E-4363-96EC-2315B56CF382}"/>
            </a:ext>
            <a:ext uri="{147F2762-F138-4A5C-976F-8EAC2B608ADB}">
              <a16:predDERef xmlns:a16="http://schemas.microsoft.com/office/drawing/2014/main" pred="{284E368B-86AA-403A-8CBB-763EFF98B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933" name="Picture 20">
          <a:extLst>
            <a:ext uri="{FF2B5EF4-FFF2-40B4-BE49-F238E27FC236}">
              <a16:creationId xmlns:a16="http://schemas.microsoft.com/office/drawing/2014/main" id="{A7BFEF2F-7E12-4809-A84E-3B5D55C6FC4D}"/>
            </a:ext>
            <a:ext uri="{147F2762-F138-4A5C-976F-8EAC2B608ADB}">
              <a16:predDERef xmlns:a16="http://schemas.microsoft.com/office/drawing/2014/main" pred="{F1997FE7-946E-4363-96EC-2315B56CF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934" name="Picture 20">
          <a:extLst>
            <a:ext uri="{FF2B5EF4-FFF2-40B4-BE49-F238E27FC236}">
              <a16:creationId xmlns:a16="http://schemas.microsoft.com/office/drawing/2014/main" id="{880D805D-9109-4A7D-9556-9627A057AD92}"/>
            </a:ext>
            <a:ext uri="{147F2762-F138-4A5C-976F-8EAC2B608ADB}">
              <a16:predDERef xmlns:a16="http://schemas.microsoft.com/office/drawing/2014/main" pred="{A7BFEF2F-7E12-4809-A84E-3B5D55C6F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0" cy="82873"/>
    <xdr:pic>
      <xdr:nvPicPr>
        <xdr:cNvPr id="935" name="Picture 20">
          <a:extLst>
            <a:ext uri="{FF2B5EF4-FFF2-40B4-BE49-F238E27FC236}">
              <a16:creationId xmlns:a16="http://schemas.microsoft.com/office/drawing/2014/main" id="{C9AF5344-2A1E-477B-BF85-C08914FF96AC}"/>
            </a:ext>
            <a:ext uri="{147F2762-F138-4A5C-976F-8EAC2B608ADB}">
              <a16:predDERef xmlns:a16="http://schemas.microsoft.com/office/drawing/2014/main" pred="{880D805D-9109-4A7D-9556-9627A057A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936" name="Picture 20">
          <a:extLst>
            <a:ext uri="{FF2B5EF4-FFF2-40B4-BE49-F238E27FC236}">
              <a16:creationId xmlns:a16="http://schemas.microsoft.com/office/drawing/2014/main" id="{515A7D07-D47E-4D74-8FDA-810F9C7480D1}"/>
            </a:ext>
            <a:ext uri="{147F2762-F138-4A5C-976F-8EAC2B608ADB}">
              <a16:predDERef xmlns:a16="http://schemas.microsoft.com/office/drawing/2014/main" pred="{C9AF5344-2A1E-477B-BF85-C08914FF9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937" name="Picture 20">
          <a:extLst>
            <a:ext uri="{FF2B5EF4-FFF2-40B4-BE49-F238E27FC236}">
              <a16:creationId xmlns:a16="http://schemas.microsoft.com/office/drawing/2014/main" id="{C63D76D2-F1EA-4D94-A514-25710EDA4080}"/>
            </a:ext>
            <a:ext uri="{147F2762-F138-4A5C-976F-8EAC2B608ADB}">
              <a16:predDERef xmlns:a16="http://schemas.microsoft.com/office/drawing/2014/main" pred="{515A7D07-D47E-4D74-8FDA-810F9C748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938" name="Picture 20">
          <a:extLst>
            <a:ext uri="{FF2B5EF4-FFF2-40B4-BE49-F238E27FC236}">
              <a16:creationId xmlns:a16="http://schemas.microsoft.com/office/drawing/2014/main" id="{3BF8FD35-E84B-40D5-9F5C-E683919C43F1}"/>
            </a:ext>
            <a:ext uri="{147F2762-F138-4A5C-976F-8EAC2B608ADB}">
              <a16:predDERef xmlns:a16="http://schemas.microsoft.com/office/drawing/2014/main" pred="{C63D76D2-F1EA-4D94-A514-25710EDA4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939" name="Picture 20">
          <a:extLst>
            <a:ext uri="{FF2B5EF4-FFF2-40B4-BE49-F238E27FC236}">
              <a16:creationId xmlns:a16="http://schemas.microsoft.com/office/drawing/2014/main" id="{B7404014-8EB0-4FED-949D-95711EA04051}"/>
            </a:ext>
            <a:ext uri="{147F2762-F138-4A5C-976F-8EAC2B608ADB}">
              <a16:predDERef xmlns:a16="http://schemas.microsoft.com/office/drawing/2014/main" pred="{3BF8FD35-E84B-40D5-9F5C-E683919C4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940" name="Picture 20">
          <a:extLst>
            <a:ext uri="{FF2B5EF4-FFF2-40B4-BE49-F238E27FC236}">
              <a16:creationId xmlns:a16="http://schemas.microsoft.com/office/drawing/2014/main" id="{DA58B278-0413-41FF-A3D3-7339B2307620}"/>
            </a:ext>
            <a:ext uri="{147F2762-F138-4A5C-976F-8EAC2B608ADB}">
              <a16:predDERef xmlns:a16="http://schemas.microsoft.com/office/drawing/2014/main" pred="{B7404014-8EB0-4FED-949D-95711EA04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941" name="Picture 20">
          <a:extLst>
            <a:ext uri="{FF2B5EF4-FFF2-40B4-BE49-F238E27FC236}">
              <a16:creationId xmlns:a16="http://schemas.microsoft.com/office/drawing/2014/main" id="{4C888866-0FCE-4FE3-B7A4-8A055393F867}"/>
            </a:ext>
            <a:ext uri="{147F2762-F138-4A5C-976F-8EAC2B608ADB}">
              <a16:predDERef xmlns:a16="http://schemas.microsoft.com/office/drawing/2014/main" pred="{DA58B278-0413-41FF-A3D3-7339B2307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942" name="Picture 20">
          <a:extLst>
            <a:ext uri="{FF2B5EF4-FFF2-40B4-BE49-F238E27FC236}">
              <a16:creationId xmlns:a16="http://schemas.microsoft.com/office/drawing/2014/main" id="{3F367CF6-ACEF-4ABB-8A50-C392175EC670}"/>
            </a:ext>
            <a:ext uri="{147F2762-F138-4A5C-976F-8EAC2B608ADB}">
              <a16:predDERef xmlns:a16="http://schemas.microsoft.com/office/drawing/2014/main" pred="{4C888866-0FCE-4FE3-B7A4-8A055393F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943" name="Picture 20">
          <a:extLst>
            <a:ext uri="{FF2B5EF4-FFF2-40B4-BE49-F238E27FC236}">
              <a16:creationId xmlns:a16="http://schemas.microsoft.com/office/drawing/2014/main" id="{9D5C5215-C040-4FF9-9F62-E5A66A02E377}"/>
            </a:ext>
            <a:ext uri="{147F2762-F138-4A5C-976F-8EAC2B608ADB}">
              <a16:predDERef xmlns:a16="http://schemas.microsoft.com/office/drawing/2014/main" pred="{3F367CF6-ACEF-4ABB-8A50-C392175EC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944" name="Picture 20">
          <a:extLst>
            <a:ext uri="{FF2B5EF4-FFF2-40B4-BE49-F238E27FC236}">
              <a16:creationId xmlns:a16="http://schemas.microsoft.com/office/drawing/2014/main" id="{08F52E60-2F0D-456D-9F24-09674F8FCD52}"/>
            </a:ext>
            <a:ext uri="{147F2762-F138-4A5C-976F-8EAC2B608ADB}">
              <a16:predDERef xmlns:a16="http://schemas.microsoft.com/office/drawing/2014/main" pred="{9D5C5215-C040-4FF9-9F62-E5A66A02E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945" name="Picture 20">
          <a:extLst>
            <a:ext uri="{FF2B5EF4-FFF2-40B4-BE49-F238E27FC236}">
              <a16:creationId xmlns:a16="http://schemas.microsoft.com/office/drawing/2014/main" id="{0635E273-AD1A-490F-ABF0-E12CA6F6CB24}"/>
            </a:ext>
            <a:ext uri="{147F2762-F138-4A5C-976F-8EAC2B608ADB}">
              <a16:predDERef xmlns:a16="http://schemas.microsoft.com/office/drawing/2014/main" pred="{08F52E60-2F0D-456D-9F24-09674F8F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946" name="Picture 20">
          <a:extLst>
            <a:ext uri="{FF2B5EF4-FFF2-40B4-BE49-F238E27FC236}">
              <a16:creationId xmlns:a16="http://schemas.microsoft.com/office/drawing/2014/main" id="{2FEA3922-A218-43D1-9C6F-DDA5F8027FF1}"/>
            </a:ext>
            <a:ext uri="{147F2762-F138-4A5C-976F-8EAC2B608ADB}">
              <a16:predDERef xmlns:a16="http://schemas.microsoft.com/office/drawing/2014/main" pred="{0635E273-AD1A-490F-ABF0-E12CA6F6C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947" name="Picture 20">
          <a:extLst>
            <a:ext uri="{FF2B5EF4-FFF2-40B4-BE49-F238E27FC236}">
              <a16:creationId xmlns:a16="http://schemas.microsoft.com/office/drawing/2014/main" id="{56296271-E055-447B-948B-D4D4807ABC9E}"/>
            </a:ext>
            <a:ext uri="{147F2762-F138-4A5C-976F-8EAC2B608ADB}">
              <a16:predDERef xmlns:a16="http://schemas.microsoft.com/office/drawing/2014/main" pred="{2FEA3922-A218-43D1-9C6F-DDA5F8027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948" name="Picture 20">
          <a:extLst>
            <a:ext uri="{FF2B5EF4-FFF2-40B4-BE49-F238E27FC236}">
              <a16:creationId xmlns:a16="http://schemas.microsoft.com/office/drawing/2014/main" id="{0050A52F-8224-4118-BE32-0ED71439E72E}"/>
            </a:ext>
            <a:ext uri="{147F2762-F138-4A5C-976F-8EAC2B608ADB}">
              <a16:predDERef xmlns:a16="http://schemas.microsoft.com/office/drawing/2014/main" pred="{56296271-E055-447B-948B-D4D4807AB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949" name="Picture 20">
          <a:extLst>
            <a:ext uri="{FF2B5EF4-FFF2-40B4-BE49-F238E27FC236}">
              <a16:creationId xmlns:a16="http://schemas.microsoft.com/office/drawing/2014/main" id="{6DBE9F45-5E1D-46E0-B34F-E0E1DE1DB0B4}"/>
            </a:ext>
            <a:ext uri="{147F2762-F138-4A5C-976F-8EAC2B608ADB}">
              <a16:predDERef xmlns:a16="http://schemas.microsoft.com/office/drawing/2014/main" pred="{0050A52F-8224-4118-BE32-0ED71439E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950" name="Picture 20">
          <a:extLst>
            <a:ext uri="{FF2B5EF4-FFF2-40B4-BE49-F238E27FC236}">
              <a16:creationId xmlns:a16="http://schemas.microsoft.com/office/drawing/2014/main" id="{C0BE78B2-502E-4C0B-88F8-503B0DDE88EC}"/>
            </a:ext>
            <a:ext uri="{147F2762-F138-4A5C-976F-8EAC2B608ADB}">
              <a16:predDERef xmlns:a16="http://schemas.microsoft.com/office/drawing/2014/main" pred="{6DBE9F45-5E1D-46E0-B34F-E0E1DE1DB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951" name="Picture 20">
          <a:extLst>
            <a:ext uri="{FF2B5EF4-FFF2-40B4-BE49-F238E27FC236}">
              <a16:creationId xmlns:a16="http://schemas.microsoft.com/office/drawing/2014/main" id="{84D4F474-D454-4F6C-8DF0-4A694F2BA61A}"/>
            </a:ext>
            <a:ext uri="{147F2762-F138-4A5C-976F-8EAC2B608ADB}">
              <a16:predDERef xmlns:a16="http://schemas.microsoft.com/office/drawing/2014/main" pred="{C0BE78B2-502E-4C0B-88F8-503B0DDE8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952" name="Picture 20">
          <a:extLst>
            <a:ext uri="{FF2B5EF4-FFF2-40B4-BE49-F238E27FC236}">
              <a16:creationId xmlns:a16="http://schemas.microsoft.com/office/drawing/2014/main" id="{EBF0BFF5-8707-4E61-8C67-E9ACBD1647AD}"/>
            </a:ext>
            <a:ext uri="{147F2762-F138-4A5C-976F-8EAC2B608ADB}">
              <a16:predDERef xmlns:a16="http://schemas.microsoft.com/office/drawing/2014/main" pred="{84D4F474-D454-4F6C-8DF0-4A694F2BA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953" name="Picture 20">
          <a:extLst>
            <a:ext uri="{FF2B5EF4-FFF2-40B4-BE49-F238E27FC236}">
              <a16:creationId xmlns:a16="http://schemas.microsoft.com/office/drawing/2014/main" id="{6961E503-ECBE-4393-97B5-FEF55AF3FFF5}"/>
            </a:ext>
            <a:ext uri="{147F2762-F138-4A5C-976F-8EAC2B608ADB}">
              <a16:predDERef xmlns:a16="http://schemas.microsoft.com/office/drawing/2014/main" pred="{EBF0BFF5-8707-4E61-8C67-E9ACBD164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954" name="Picture 20">
          <a:extLst>
            <a:ext uri="{FF2B5EF4-FFF2-40B4-BE49-F238E27FC236}">
              <a16:creationId xmlns:a16="http://schemas.microsoft.com/office/drawing/2014/main" id="{3AEA54A9-7939-44D4-94EC-AE4A6AB5D50E}"/>
            </a:ext>
            <a:ext uri="{147F2762-F138-4A5C-976F-8EAC2B608ADB}">
              <a16:predDERef xmlns:a16="http://schemas.microsoft.com/office/drawing/2014/main" pred="{6961E503-ECBE-4393-97B5-FEF55AF3F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955" name="Picture 20">
          <a:extLst>
            <a:ext uri="{FF2B5EF4-FFF2-40B4-BE49-F238E27FC236}">
              <a16:creationId xmlns:a16="http://schemas.microsoft.com/office/drawing/2014/main" id="{7D3E080A-595D-46C3-AF32-0A9785C99286}"/>
            </a:ext>
            <a:ext uri="{147F2762-F138-4A5C-976F-8EAC2B608ADB}">
              <a16:predDERef xmlns:a16="http://schemas.microsoft.com/office/drawing/2014/main" pred="{3AEA54A9-7939-44D4-94EC-AE4A6AB5D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956" name="Picture 20">
          <a:extLst>
            <a:ext uri="{FF2B5EF4-FFF2-40B4-BE49-F238E27FC236}">
              <a16:creationId xmlns:a16="http://schemas.microsoft.com/office/drawing/2014/main" id="{F2774C49-6B6E-459F-A36C-02827119E6BD}"/>
            </a:ext>
            <a:ext uri="{147F2762-F138-4A5C-976F-8EAC2B608ADB}">
              <a16:predDERef xmlns:a16="http://schemas.microsoft.com/office/drawing/2014/main" pred="{7D3E080A-595D-46C3-AF32-0A9785C99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957" name="Picture 20">
          <a:extLst>
            <a:ext uri="{FF2B5EF4-FFF2-40B4-BE49-F238E27FC236}">
              <a16:creationId xmlns:a16="http://schemas.microsoft.com/office/drawing/2014/main" id="{22DAAE28-2C14-468D-B639-4F146923C8E3}"/>
            </a:ext>
            <a:ext uri="{147F2762-F138-4A5C-976F-8EAC2B608ADB}">
              <a16:predDERef xmlns:a16="http://schemas.microsoft.com/office/drawing/2014/main" pred="{F2774C49-6B6E-459F-A36C-02827119E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958" name="Picture 20">
          <a:extLst>
            <a:ext uri="{FF2B5EF4-FFF2-40B4-BE49-F238E27FC236}">
              <a16:creationId xmlns:a16="http://schemas.microsoft.com/office/drawing/2014/main" id="{26D86DEB-689E-415D-9162-924EA0F9A867}"/>
            </a:ext>
            <a:ext uri="{147F2762-F138-4A5C-976F-8EAC2B608ADB}">
              <a16:predDERef xmlns:a16="http://schemas.microsoft.com/office/drawing/2014/main" pred="{22DAAE28-2C14-468D-B639-4F146923C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959" name="Picture 20">
          <a:extLst>
            <a:ext uri="{FF2B5EF4-FFF2-40B4-BE49-F238E27FC236}">
              <a16:creationId xmlns:a16="http://schemas.microsoft.com/office/drawing/2014/main" id="{CE67668B-383A-4957-8DC1-2ACCA368B243}"/>
            </a:ext>
            <a:ext uri="{147F2762-F138-4A5C-976F-8EAC2B608ADB}">
              <a16:predDERef xmlns:a16="http://schemas.microsoft.com/office/drawing/2014/main" pred="{26D86DEB-689E-415D-9162-924EA0F9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960" name="Picture 20">
          <a:extLst>
            <a:ext uri="{FF2B5EF4-FFF2-40B4-BE49-F238E27FC236}">
              <a16:creationId xmlns:a16="http://schemas.microsoft.com/office/drawing/2014/main" id="{39679A6C-74F4-4136-8D77-A003552160DF}"/>
            </a:ext>
            <a:ext uri="{147F2762-F138-4A5C-976F-8EAC2B608ADB}">
              <a16:predDERef xmlns:a16="http://schemas.microsoft.com/office/drawing/2014/main" pred="{CE67668B-383A-4957-8DC1-2ACCA368B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961" name="Picture 20">
          <a:extLst>
            <a:ext uri="{FF2B5EF4-FFF2-40B4-BE49-F238E27FC236}">
              <a16:creationId xmlns:a16="http://schemas.microsoft.com/office/drawing/2014/main" id="{50E095C1-4DFF-48DA-A119-FD9B77BE0B23}"/>
            </a:ext>
            <a:ext uri="{147F2762-F138-4A5C-976F-8EAC2B608ADB}">
              <a16:predDERef xmlns:a16="http://schemas.microsoft.com/office/drawing/2014/main" pred="{39679A6C-74F4-4136-8D77-A00355216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962" name="Picture 20">
          <a:extLst>
            <a:ext uri="{FF2B5EF4-FFF2-40B4-BE49-F238E27FC236}">
              <a16:creationId xmlns:a16="http://schemas.microsoft.com/office/drawing/2014/main" id="{072914E9-1E41-47E4-B64D-7CE6F5C27B67}"/>
            </a:ext>
            <a:ext uri="{147F2762-F138-4A5C-976F-8EAC2B608ADB}">
              <a16:predDERef xmlns:a16="http://schemas.microsoft.com/office/drawing/2014/main" pred="{50E095C1-4DFF-48DA-A119-FD9B77BE0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963" name="Picture 20">
          <a:extLst>
            <a:ext uri="{FF2B5EF4-FFF2-40B4-BE49-F238E27FC236}">
              <a16:creationId xmlns:a16="http://schemas.microsoft.com/office/drawing/2014/main" id="{8D91F83D-00A7-4153-8282-BA620FC9659B}"/>
            </a:ext>
            <a:ext uri="{147F2762-F138-4A5C-976F-8EAC2B608ADB}">
              <a16:predDERef xmlns:a16="http://schemas.microsoft.com/office/drawing/2014/main" pred="{072914E9-1E41-47E4-B64D-7CE6F5C27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964" name="Picture 20">
          <a:extLst>
            <a:ext uri="{FF2B5EF4-FFF2-40B4-BE49-F238E27FC236}">
              <a16:creationId xmlns:a16="http://schemas.microsoft.com/office/drawing/2014/main" id="{4140326D-4B29-4153-B4E8-2D0E69C4274E}"/>
            </a:ext>
            <a:ext uri="{147F2762-F138-4A5C-976F-8EAC2B608ADB}">
              <a16:predDERef xmlns:a16="http://schemas.microsoft.com/office/drawing/2014/main" pred="{8D91F83D-00A7-4153-8282-BA620FC96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965" name="Picture 20">
          <a:extLst>
            <a:ext uri="{FF2B5EF4-FFF2-40B4-BE49-F238E27FC236}">
              <a16:creationId xmlns:a16="http://schemas.microsoft.com/office/drawing/2014/main" id="{2A9161E5-F955-47DE-A042-44D26543F1CE}"/>
            </a:ext>
            <a:ext uri="{147F2762-F138-4A5C-976F-8EAC2B608ADB}">
              <a16:predDERef xmlns:a16="http://schemas.microsoft.com/office/drawing/2014/main" pred="{4140326D-4B29-4153-B4E8-2D0E69C42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966" name="Picture 20">
          <a:extLst>
            <a:ext uri="{FF2B5EF4-FFF2-40B4-BE49-F238E27FC236}">
              <a16:creationId xmlns:a16="http://schemas.microsoft.com/office/drawing/2014/main" id="{9BF60692-4B56-447F-BC80-CF774FC38980}"/>
            </a:ext>
            <a:ext uri="{147F2762-F138-4A5C-976F-8EAC2B608ADB}">
              <a16:predDERef xmlns:a16="http://schemas.microsoft.com/office/drawing/2014/main" pred="{2A9161E5-F955-47DE-A042-44D26543F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967" name="Picture 20">
          <a:extLst>
            <a:ext uri="{FF2B5EF4-FFF2-40B4-BE49-F238E27FC236}">
              <a16:creationId xmlns:a16="http://schemas.microsoft.com/office/drawing/2014/main" id="{F63178E9-C1F8-4F07-B014-9FD6163860A6}"/>
            </a:ext>
            <a:ext uri="{147F2762-F138-4A5C-976F-8EAC2B608ADB}">
              <a16:predDERef xmlns:a16="http://schemas.microsoft.com/office/drawing/2014/main" pred="{9BF60692-4B56-447F-BC80-CF774FC38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968" name="Picture 20">
          <a:extLst>
            <a:ext uri="{FF2B5EF4-FFF2-40B4-BE49-F238E27FC236}">
              <a16:creationId xmlns:a16="http://schemas.microsoft.com/office/drawing/2014/main" id="{5F4A9216-014A-45D2-8083-C9C2A81453A9}"/>
            </a:ext>
            <a:ext uri="{147F2762-F138-4A5C-976F-8EAC2B608ADB}">
              <a16:predDERef xmlns:a16="http://schemas.microsoft.com/office/drawing/2014/main" pred="{F63178E9-C1F8-4F07-B014-9FD616386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969" name="Picture 20">
          <a:extLst>
            <a:ext uri="{FF2B5EF4-FFF2-40B4-BE49-F238E27FC236}">
              <a16:creationId xmlns:a16="http://schemas.microsoft.com/office/drawing/2014/main" id="{364BBBCD-5436-4ED8-8762-48D09E69C683}"/>
            </a:ext>
            <a:ext uri="{147F2762-F138-4A5C-976F-8EAC2B608ADB}">
              <a16:predDERef xmlns:a16="http://schemas.microsoft.com/office/drawing/2014/main" pred="{5F4A9216-014A-45D2-8083-C9C2A8145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970" name="Picture 20">
          <a:extLst>
            <a:ext uri="{FF2B5EF4-FFF2-40B4-BE49-F238E27FC236}">
              <a16:creationId xmlns:a16="http://schemas.microsoft.com/office/drawing/2014/main" id="{2E94D29B-D52D-41CB-841D-B557D3511EF4}"/>
            </a:ext>
            <a:ext uri="{147F2762-F138-4A5C-976F-8EAC2B608ADB}">
              <a16:predDERef xmlns:a16="http://schemas.microsoft.com/office/drawing/2014/main" pred="{364BBBCD-5436-4ED8-8762-48D09E69C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971" name="Picture 20">
          <a:extLst>
            <a:ext uri="{FF2B5EF4-FFF2-40B4-BE49-F238E27FC236}">
              <a16:creationId xmlns:a16="http://schemas.microsoft.com/office/drawing/2014/main" id="{FED49612-425E-4122-84EC-57465A80A46C}"/>
            </a:ext>
            <a:ext uri="{147F2762-F138-4A5C-976F-8EAC2B608ADB}">
              <a16:predDERef xmlns:a16="http://schemas.microsoft.com/office/drawing/2014/main" pred="{2E94D29B-D52D-41CB-841D-B557D3511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972" name="Picture 20">
          <a:extLst>
            <a:ext uri="{FF2B5EF4-FFF2-40B4-BE49-F238E27FC236}">
              <a16:creationId xmlns:a16="http://schemas.microsoft.com/office/drawing/2014/main" id="{98D097CD-8B86-4F24-9BA0-22D5D91DBA1E}"/>
            </a:ext>
            <a:ext uri="{147F2762-F138-4A5C-976F-8EAC2B608ADB}">
              <a16:predDERef xmlns:a16="http://schemas.microsoft.com/office/drawing/2014/main" pred="{FED49612-425E-4122-84EC-57465A80A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973" name="Picture 20">
          <a:extLst>
            <a:ext uri="{FF2B5EF4-FFF2-40B4-BE49-F238E27FC236}">
              <a16:creationId xmlns:a16="http://schemas.microsoft.com/office/drawing/2014/main" id="{318865F3-ED84-4E79-968D-BB83C17F938D}"/>
            </a:ext>
            <a:ext uri="{147F2762-F138-4A5C-976F-8EAC2B608ADB}">
              <a16:predDERef xmlns:a16="http://schemas.microsoft.com/office/drawing/2014/main" pred="{98D097CD-8B86-4F24-9BA0-22D5D91D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0" cy="82873"/>
    <xdr:pic>
      <xdr:nvPicPr>
        <xdr:cNvPr id="974" name="Picture 20">
          <a:extLst>
            <a:ext uri="{FF2B5EF4-FFF2-40B4-BE49-F238E27FC236}">
              <a16:creationId xmlns:a16="http://schemas.microsoft.com/office/drawing/2014/main" id="{7D1476CF-B33E-4B62-891C-B07B47422B3D}"/>
            </a:ext>
            <a:ext uri="{147F2762-F138-4A5C-976F-8EAC2B608ADB}">
              <a16:predDERef xmlns:a16="http://schemas.microsoft.com/office/drawing/2014/main" pred="{318865F3-ED84-4E79-968D-BB83C17F9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975" name="Picture 20">
          <a:extLst>
            <a:ext uri="{FF2B5EF4-FFF2-40B4-BE49-F238E27FC236}">
              <a16:creationId xmlns:a16="http://schemas.microsoft.com/office/drawing/2014/main" id="{75BE6A28-1B2F-40C3-BB3B-EEBDA23A21EC}"/>
            </a:ext>
            <a:ext uri="{147F2762-F138-4A5C-976F-8EAC2B608ADB}">
              <a16:predDERef xmlns:a16="http://schemas.microsoft.com/office/drawing/2014/main" pred="{7D1476CF-B33E-4B62-891C-B07B47422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976" name="Picture 20">
          <a:extLst>
            <a:ext uri="{FF2B5EF4-FFF2-40B4-BE49-F238E27FC236}">
              <a16:creationId xmlns:a16="http://schemas.microsoft.com/office/drawing/2014/main" id="{05848163-6A7C-4BDD-8686-914C29449619}"/>
            </a:ext>
            <a:ext uri="{147F2762-F138-4A5C-976F-8EAC2B608ADB}">
              <a16:predDERef xmlns:a16="http://schemas.microsoft.com/office/drawing/2014/main" pred="{75BE6A28-1B2F-40C3-BB3B-EEBDA23A2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977" name="Picture 20">
          <a:extLst>
            <a:ext uri="{FF2B5EF4-FFF2-40B4-BE49-F238E27FC236}">
              <a16:creationId xmlns:a16="http://schemas.microsoft.com/office/drawing/2014/main" id="{39DD9FAD-5134-4873-83C6-675C78B22278}"/>
            </a:ext>
            <a:ext uri="{147F2762-F138-4A5C-976F-8EAC2B608ADB}">
              <a16:predDERef xmlns:a16="http://schemas.microsoft.com/office/drawing/2014/main" pred="{05848163-6A7C-4BDD-8686-914C29449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978" name="Picture 20">
          <a:extLst>
            <a:ext uri="{FF2B5EF4-FFF2-40B4-BE49-F238E27FC236}">
              <a16:creationId xmlns:a16="http://schemas.microsoft.com/office/drawing/2014/main" id="{324CEE39-6313-48AB-93BF-5E7C32423F52}"/>
            </a:ext>
            <a:ext uri="{147F2762-F138-4A5C-976F-8EAC2B608ADB}">
              <a16:predDERef xmlns:a16="http://schemas.microsoft.com/office/drawing/2014/main" pred="{39DD9FAD-5134-4873-83C6-675C78B22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979" name="Picture 20">
          <a:extLst>
            <a:ext uri="{FF2B5EF4-FFF2-40B4-BE49-F238E27FC236}">
              <a16:creationId xmlns:a16="http://schemas.microsoft.com/office/drawing/2014/main" id="{E86348E4-7B3A-4351-94A1-18F4819F2223}"/>
            </a:ext>
            <a:ext uri="{147F2762-F138-4A5C-976F-8EAC2B608ADB}">
              <a16:predDERef xmlns:a16="http://schemas.microsoft.com/office/drawing/2014/main" pred="{324CEE39-6313-48AB-93BF-5E7C32423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980" name="Picture 20">
          <a:extLst>
            <a:ext uri="{FF2B5EF4-FFF2-40B4-BE49-F238E27FC236}">
              <a16:creationId xmlns:a16="http://schemas.microsoft.com/office/drawing/2014/main" id="{E0D96C43-0E0B-4CD0-8FEA-2730B343BF0C}"/>
            </a:ext>
            <a:ext uri="{147F2762-F138-4A5C-976F-8EAC2B608ADB}">
              <a16:predDERef xmlns:a16="http://schemas.microsoft.com/office/drawing/2014/main" pred="{E86348E4-7B3A-4351-94A1-18F4819F2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981" name="Picture 20">
          <a:extLst>
            <a:ext uri="{FF2B5EF4-FFF2-40B4-BE49-F238E27FC236}">
              <a16:creationId xmlns:a16="http://schemas.microsoft.com/office/drawing/2014/main" id="{E811E6B6-3959-45AC-A3F7-28D6CDDE3024}"/>
            </a:ext>
            <a:ext uri="{147F2762-F138-4A5C-976F-8EAC2B608ADB}">
              <a16:predDERef xmlns:a16="http://schemas.microsoft.com/office/drawing/2014/main" pred="{E0D96C43-0E0B-4CD0-8FEA-2730B343B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982" name="Picture 20">
          <a:extLst>
            <a:ext uri="{FF2B5EF4-FFF2-40B4-BE49-F238E27FC236}">
              <a16:creationId xmlns:a16="http://schemas.microsoft.com/office/drawing/2014/main" id="{A6E82C62-E9C3-4E4C-AC37-0F2C2022BEE7}"/>
            </a:ext>
            <a:ext uri="{147F2762-F138-4A5C-976F-8EAC2B608ADB}">
              <a16:predDERef xmlns:a16="http://schemas.microsoft.com/office/drawing/2014/main" pred="{E811E6B6-3959-45AC-A3F7-28D6CDDE3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983" name="Picture 20">
          <a:extLst>
            <a:ext uri="{FF2B5EF4-FFF2-40B4-BE49-F238E27FC236}">
              <a16:creationId xmlns:a16="http://schemas.microsoft.com/office/drawing/2014/main" id="{168F3D2C-1DEF-4A39-9EAF-F55516B870AC}"/>
            </a:ext>
            <a:ext uri="{147F2762-F138-4A5C-976F-8EAC2B608ADB}">
              <a16:predDERef xmlns:a16="http://schemas.microsoft.com/office/drawing/2014/main" pred="{A6E82C62-E9C3-4E4C-AC37-0F2C2022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984" name="Picture 20">
          <a:extLst>
            <a:ext uri="{FF2B5EF4-FFF2-40B4-BE49-F238E27FC236}">
              <a16:creationId xmlns:a16="http://schemas.microsoft.com/office/drawing/2014/main" id="{AC553718-353A-44EC-8341-F89EB4F81A07}"/>
            </a:ext>
            <a:ext uri="{147F2762-F138-4A5C-976F-8EAC2B608ADB}">
              <a16:predDERef xmlns:a16="http://schemas.microsoft.com/office/drawing/2014/main" pred="{168F3D2C-1DEF-4A39-9EAF-F55516B87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985" name="Picture 20">
          <a:extLst>
            <a:ext uri="{FF2B5EF4-FFF2-40B4-BE49-F238E27FC236}">
              <a16:creationId xmlns:a16="http://schemas.microsoft.com/office/drawing/2014/main" id="{BA23929D-A2F2-4142-B030-58B9A30DBB4C}"/>
            </a:ext>
            <a:ext uri="{147F2762-F138-4A5C-976F-8EAC2B608ADB}">
              <a16:predDERef xmlns:a16="http://schemas.microsoft.com/office/drawing/2014/main" pred="{AC553718-353A-44EC-8341-F89EB4F81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986" name="Picture 20">
          <a:extLst>
            <a:ext uri="{FF2B5EF4-FFF2-40B4-BE49-F238E27FC236}">
              <a16:creationId xmlns:a16="http://schemas.microsoft.com/office/drawing/2014/main" id="{68FB5918-7662-4282-B388-78C42D5A4E5A}"/>
            </a:ext>
            <a:ext uri="{147F2762-F138-4A5C-976F-8EAC2B608ADB}">
              <a16:predDERef xmlns:a16="http://schemas.microsoft.com/office/drawing/2014/main" pred="{BA23929D-A2F2-4142-B030-58B9A30DB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987" name="Picture 20">
          <a:extLst>
            <a:ext uri="{FF2B5EF4-FFF2-40B4-BE49-F238E27FC236}">
              <a16:creationId xmlns:a16="http://schemas.microsoft.com/office/drawing/2014/main" id="{116BA458-E15E-4F66-B090-DA2F3F07E52E}"/>
            </a:ext>
            <a:ext uri="{147F2762-F138-4A5C-976F-8EAC2B608ADB}">
              <a16:predDERef xmlns:a16="http://schemas.microsoft.com/office/drawing/2014/main" pred="{68FB5918-7662-4282-B388-78C42D5A4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988" name="Picture 20">
          <a:extLst>
            <a:ext uri="{FF2B5EF4-FFF2-40B4-BE49-F238E27FC236}">
              <a16:creationId xmlns:a16="http://schemas.microsoft.com/office/drawing/2014/main" id="{609F5FEB-1D41-427E-867F-2421E27815CC}"/>
            </a:ext>
            <a:ext uri="{147F2762-F138-4A5C-976F-8EAC2B608ADB}">
              <a16:predDERef xmlns:a16="http://schemas.microsoft.com/office/drawing/2014/main" pred="{116BA458-E15E-4F66-B090-DA2F3F07E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989" name="Picture 20">
          <a:extLst>
            <a:ext uri="{FF2B5EF4-FFF2-40B4-BE49-F238E27FC236}">
              <a16:creationId xmlns:a16="http://schemas.microsoft.com/office/drawing/2014/main" id="{9F4CFF07-76B9-41E6-B362-D4C3F16C075C}"/>
            </a:ext>
            <a:ext uri="{147F2762-F138-4A5C-976F-8EAC2B608ADB}">
              <a16:predDERef xmlns:a16="http://schemas.microsoft.com/office/drawing/2014/main" pred="{609F5FEB-1D41-427E-867F-2421E2781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990" name="Picture 20">
          <a:extLst>
            <a:ext uri="{FF2B5EF4-FFF2-40B4-BE49-F238E27FC236}">
              <a16:creationId xmlns:a16="http://schemas.microsoft.com/office/drawing/2014/main" id="{4C4491DD-B17B-4561-85A1-EA043B98E0E2}"/>
            </a:ext>
            <a:ext uri="{147F2762-F138-4A5C-976F-8EAC2B608ADB}">
              <a16:predDERef xmlns:a16="http://schemas.microsoft.com/office/drawing/2014/main" pred="{9F4CFF07-76B9-41E6-B362-D4C3F16C0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991" name="Picture 20">
          <a:extLst>
            <a:ext uri="{FF2B5EF4-FFF2-40B4-BE49-F238E27FC236}">
              <a16:creationId xmlns:a16="http://schemas.microsoft.com/office/drawing/2014/main" id="{1A99E3B2-4683-4227-B841-34CC03A71128}"/>
            </a:ext>
            <a:ext uri="{147F2762-F138-4A5C-976F-8EAC2B608ADB}">
              <a16:predDERef xmlns:a16="http://schemas.microsoft.com/office/drawing/2014/main" pred="{4C4491DD-B17B-4561-85A1-EA043B98E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992" name="Picture 20">
          <a:extLst>
            <a:ext uri="{FF2B5EF4-FFF2-40B4-BE49-F238E27FC236}">
              <a16:creationId xmlns:a16="http://schemas.microsoft.com/office/drawing/2014/main" id="{64D16338-1397-4D71-8D1E-67B57E6D3E44}"/>
            </a:ext>
            <a:ext uri="{147F2762-F138-4A5C-976F-8EAC2B608ADB}">
              <a16:predDERef xmlns:a16="http://schemas.microsoft.com/office/drawing/2014/main" pred="{1A99E3B2-4683-4227-B841-34CC03A71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993" name="Picture 20">
          <a:extLst>
            <a:ext uri="{FF2B5EF4-FFF2-40B4-BE49-F238E27FC236}">
              <a16:creationId xmlns:a16="http://schemas.microsoft.com/office/drawing/2014/main" id="{C0FD8742-01F1-47FB-AA7C-267177BE9214}"/>
            </a:ext>
            <a:ext uri="{147F2762-F138-4A5C-976F-8EAC2B608ADB}">
              <a16:predDERef xmlns:a16="http://schemas.microsoft.com/office/drawing/2014/main" pred="{64D16338-1397-4D71-8D1E-67B57E6D3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994" name="Picture 20">
          <a:extLst>
            <a:ext uri="{FF2B5EF4-FFF2-40B4-BE49-F238E27FC236}">
              <a16:creationId xmlns:a16="http://schemas.microsoft.com/office/drawing/2014/main" id="{956D8943-F8A3-47C7-B8F8-AE6318543F04}"/>
            </a:ext>
            <a:ext uri="{147F2762-F138-4A5C-976F-8EAC2B608ADB}">
              <a16:predDERef xmlns:a16="http://schemas.microsoft.com/office/drawing/2014/main" pred="{C0FD8742-01F1-47FB-AA7C-267177BE9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995" name="Picture 20">
          <a:extLst>
            <a:ext uri="{FF2B5EF4-FFF2-40B4-BE49-F238E27FC236}">
              <a16:creationId xmlns:a16="http://schemas.microsoft.com/office/drawing/2014/main" id="{85CECCAC-5FB1-489B-A128-2F58560690FA}"/>
            </a:ext>
            <a:ext uri="{147F2762-F138-4A5C-976F-8EAC2B608ADB}">
              <a16:predDERef xmlns:a16="http://schemas.microsoft.com/office/drawing/2014/main" pred="{956D8943-F8A3-47C7-B8F8-AE6318543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996" name="Picture 20">
          <a:extLst>
            <a:ext uri="{FF2B5EF4-FFF2-40B4-BE49-F238E27FC236}">
              <a16:creationId xmlns:a16="http://schemas.microsoft.com/office/drawing/2014/main" id="{DE1FE00B-889E-4C4A-8BCD-CC8B024ECC05}"/>
            </a:ext>
            <a:ext uri="{147F2762-F138-4A5C-976F-8EAC2B608ADB}">
              <a16:predDERef xmlns:a16="http://schemas.microsoft.com/office/drawing/2014/main" pred="{85CECCAC-5FB1-489B-A128-2F5856069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997" name="Picture 20">
          <a:extLst>
            <a:ext uri="{FF2B5EF4-FFF2-40B4-BE49-F238E27FC236}">
              <a16:creationId xmlns:a16="http://schemas.microsoft.com/office/drawing/2014/main" id="{190D9803-EA15-41F8-AB6B-79087BB88636}"/>
            </a:ext>
            <a:ext uri="{147F2762-F138-4A5C-976F-8EAC2B608ADB}">
              <a16:predDERef xmlns:a16="http://schemas.microsoft.com/office/drawing/2014/main" pred="{DE1FE00B-889E-4C4A-8BCD-CC8B024EC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998" name="Picture 20">
          <a:extLst>
            <a:ext uri="{FF2B5EF4-FFF2-40B4-BE49-F238E27FC236}">
              <a16:creationId xmlns:a16="http://schemas.microsoft.com/office/drawing/2014/main" id="{5C62F2DF-B628-468A-A8A4-155D3729035A}"/>
            </a:ext>
            <a:ext uri="{147F2762-F138-4A5C-976F-8EAC2B608ADB}">
              <a16:predDERef xmlns:a16="http://schemas.microsoft.com/office/drawing/2014/main" pred="{190D9803-EA15-41F8-AB6B-79087BB88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999" name="Picture 20">
          <a:extLst>
            <a:ext uri="{FF2B5EF4-FFF2-40B4-BE49-F238E27FC236}">
              <a16:creationId xmlns:a16="http://schemas.microsoft.com/office/drawing/2014/main" id="{0D3DDCC7-75B0-41A2-8034-59BC67061253}"/>
            </a:ext>
            <a:ext uri="{147F2762-F138-4A5C-976F-8EAC2B608ADB}">
              <a16:predDERef xmlns:a16="http://schemas.microsoft.com/office/drawing/2014/main" pred="{5C62F2DF-B628-468A-A8A4-155D37290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000" name="Picture 20">
          <a:extLst>
            <a:ext uri="{FF2B5EF4-FFF2-40B4-BE49-F238E27FC236}">
              <a16:creationId xmlns:a16="http://schemas.microsoft.com/office/drawing/2014/main" id="{5FD69610-77CC-46EE-AC00-F9F70E347F85}"/>
            </a:ext>
            <a:ext uri="{147F2762-F138-4A5C-976F-8EAC2B608ADB}">
              <a16:predDERef xmlns:a16="http://schemas.microsoft.com/office/drawing/2014/main" pred="{0D3DDCC7-75B0-41A2-8034-59BC67061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1001" name="Picture 20">
          <a:extLst>
            <a:ext uri="{FF2B5EF4-FFF2-40B4-BE49-F238E27FC236}">
              <a16:creationId xmlns:a16="http://schemas.microsoft.com/office/drawing/2014/main" id="{9D86301D-30DE-4C69-8218-4F86DAD1306F}"/>
            </a:ext>
            <a:ext uri="{147F2762-F138-4A5C-976F-8EAC2B608ADB}">
              <a16:predDERef xmlns:a16="http://schemas.microsoft.com/office/drawing/2014/main" pred="{5FD69610-77CC-46EE-AC00-F9F70E34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002" name="Picture 20">
          <a:extLst>
            <a:ext uri="{FF2B5EF4-FFF2-40B4-BE49-F238E27FC236}">
              <a16:creationId xmlns:a16="http://schemas.microsoft.com/office/drawing/2014/main" id="{A8A2394B-230C-417E-981C-72D7767477FA}"/>
            </a:ext>
            <a:ext uri="{147F2762-F138-4A5C-976F-8EAC2B608ADB}">
              <a16:predDERef xmlns:a16="http://schemas.microsoft.com/office/drawing/2014/main" pred="{9D86301D-30DE-4C69-8218-4F86DAD13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003" name="Picture 20">
          <a:extLst>
            <a:ext uri="{FF2B5EF4-FFF2-40B4-BE49-F238E27FC236}">
              <a16:creationId xmlns:a16="http://schemas.microsoft.com/office/drawing/2014/main" id="{28DB33C8-CBB7-47C2-BA63-7E3AB33FE42F}"/>
            </a:ext>
            <a:ext uri="{147F2762-F138-4A5C-976F-8EAC2B608ADB}">
              <a16:predDERef xmlns:a16="http://schemas.microsoft.com/office/drawing/2014/main" pred="{A8A2394B-230C-417E-981C-72D776747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1004" name="Picture 20">
          <a:extLst>
            <a:ext uri="{FF2B5EF4-FFF2-40B4-BE49-F238E27FC236}">
              <a16:creationId xmlns:a16="http://schemas.microsoft.com/office/drawing/2014/main" id="{A4AF05B0-D41D-40B0-BE36-77061EC47B8E}"/>
            </a:ext>
            <a:ext uri="{147F2762-F138-4A5C-976F-8EAC2B608ADB}">
              <a16:predDERef xmlns:a16="http://schemas.microsoft.com/office/drawing/2014/main" pred="{28DB33C8-CBB7-47C2-BA63-7E3AB33F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005" name="Picture 20">
          <a:extLst>
            <a:ext uri="{FF2B5EF4-FFF2-40B4-BE49-F238E27FC236}">
              <a16:creationId xmlns:a16="http://schemas.microsoft.com/office/drawing/2014/main" id="{F7928F5B-CF5C-4D4A-954D-F980DB3793B7}"/>
            </a:ext>
            <a:ext uri="{147F2762-F138-4A5C-976F-8EAC2B608ADB}">
              <a16:predDERef xmlns:a16="http://schemas.microsoft.com/office/drawing/2014/main" pred="{A4AF05B0-D41D-40B0-BE36-77061EC47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006" name="Picture 20">
          <a:extLst>
            <a:ext uri="{FF2B5EF4-FFF2-40B4-BE49-F238E27FC236}">
              <a16:creationId xmlns:a16="http://schemas.microsoft.com/office/drawing/2014/main" id="{E7822146-AF71-4884-A077-3242E8950D72}"/>
            </a:ext>
            <a:ext uri="{147F2762-F138-4A5C-976F-8EAC2B608ADB}">
              <a16:predDERef xmlns:a16="http://schemas.microsoft.com/office/drawing/2014/main" pred="{F7928F5B-CF5C-4D4A-954D-F980DB379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1007" name="Picture 20">
          <a:extLst>
            <a:ext uri="{FF2B5EF4-FFF2-40B4-BE49-F238E27FC236}">
              <a16:creationId xmlns:a16="http://schemas.microsoft.com/office/drawing/2014/main" id="{E70AAF0C-78EF-495C-995A-D6DB2EA2F50F}"/>
            </a:ext>
            <a:ext uri="{147F2762-F138-4A5C-976F-8EAC2B608ADB}">
              <a16:predDERef xmlns:a16="http://schemas.microsoft.com/office/drawing/2014/main" pred="{E7822146-AF71-4884-A077-3242E8950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008" name="Picture 20">
          <a:extLst>
            <a:ext uri="{FF2B5EF4-FFF2-40B4-BE49-F238E27FC236}">
              <a16:creationId xmlns:a16="http://schemas.microsoft.com/office/drawing/2014/main" id="{7B1E1357-56DD-46A6-A0F9-B4FA0785303A}"/>
            </a:ext>
            <a:ext uri="{147F2762-F138-4A5C-976F-8EAC2B608ADB}">
              <a16:predDERef xmlns:a16="http://schemas.microsoft.com/office/drawing/2014/main" pred="{E70AAF0C-78EF-495C-995A-D6DB2EA2F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009" name="Picture 20">
          <a:extLst>
            <a:ext uri="{FF2B5EF4-FFF2-40B4-BE49-F238E27FC236}">
              <a16:creationId xmlns:a16="http://schemas.microsoft.com/office/drawing/2014/main" id="{2ECC4B79-8CD0-42F1-88DC-515F18D7F6F5}"/>
            </a:ext>
            <a:ext uri="{147F2762-F138-4A5C-976F-8EAC2B608ADB}">
              <a16:predDERef xmlns:a16="http://schemas.microsoft.com/office/drawing/2014/main" pred="{7B1E1357-56DD-46A6-A0F9-B4FA07853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1010" name="Picture 20">
          <a:extLst>
            <a:ext uri="{FF2B5EF4-FFF2-40B4-BE49-F238E27FC236}">
              <a16:creationId xmlns:a16="http://schemas.microsoft.com/office/drawing/2014/main" id="{3B8A3ACB-3486-41D3-ABD7-DCE18E9DCE2D}"/>
            </a:ext>
            <a:ext uri="{147F2762-F138-4A5C-976F-8EAC2B608ADB}">
              <a16:predDERef xmlns:a16="http://schemas.microsoft.com/office/drawing/2014/main" pred="{2ECC4B79-8CD0-42F1-88DC-515F18D7F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3111500</xdr:colOff>
      <xdr:row>77</xdr:row>
      <xdr:rowOff>0</xdr:rowOff>
    </xdr:from>
    <xdr:ext cx="0" cy="82874"/>
    <xdr:pic>
      <xdr:nvPicPr>
        <xdr:cNvPr id="1011" name="Picture 20">
          <a:extLst>
            <a:ext uri="{FF2B5EF4-FFF2-40B4-BE49-F238E27FC236}">
              <a16:creationId xmlns:a16="http://schemas.microsoft.com/office/drawing/2014/main" id="{25FD3B39-335A-41E3-A8BE-C06176055BD1}"/>
            </a:ext>
            <a:ext uri="{147F2762-F138-4A5C-976F-8EAC2B608ADB}">
              <a16:predDERef xmlns:a16="http://schemas.microsoft.com/office/drawing/2014/main" pred="{3B8A3ACB-3486-41D3-ABD7-DCE18E9DC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7475" y="38176200"/>
          <a:ext cx="0" cy="8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1012" name="Picture 20">
          <a:extLst>
            <a:ext uri="{FF2B5EF4-FFF2-40B4-BE49-F238E27FC236}">
              <a16:creationId xmlns:a16="http://schemas.microsoft.com/office/drawing/2014/main" id="{97AC78EF-E41A-4BD3-8FE8-DA97B2B45020}"/>
            </a:ext>
            <a:ext uri="{147F2762-F138-4A5C-976F-8EAC2B608ADB}">
              <a16:predDERef xmlns:a16="http://schemas.microsoft.com/office/drawing/2014/main" pred="{25FD3B39-335A-41E3-A8BE-C06176055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0" cy="82873"/>
    <xdr:pic>
      <xdr:nvPicPr>
        <xdr:cNvPr id="1013" name="Picture 20">
          <a:extLst>
            <a:ext uri="{FF2B5EF4-FFF2-40B4-BE49-F238E27FC236}">
              <a16:creationId xmlns:a16="http://schemas.microsoft.com/office/drawing/2014/main" id="{F891B1FD-6C9D-4C00-990D-949FD05BDECF}"/>
            </a:ext>
            <a:ext uri="{147F2762-F138-4A5C-976F-8EAC2B608ADB}">
              <a16:predDERef xmlns:a16="http://schemas.microsoft.com/office/drawing/2014/main" pred="{97AC78EF-E41A-4BD3-8FE8-DA97B2B45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1014" name="Picture 20">
          <a:extLst>
            <a:ext uri="{FF2B5EF4-FFF2-40B4-BE49-F238E27FC236}">
              <a16:creationId xmlns:a16="http://schemas.microsoft.com/office/drawing/2014/main" id="{59B6FE5A-DE1F-49A2-B296-6BAD2248F1AC}"/>
            </a:ext>
            <a:ext uri="{147F2762-F138-4A5C-976F-8EAC2B608ADB}">
              <a16:predDERef xmlns:a16="http://schemas.microsoft.com/office/drawing/2014/main" pred="{F891B1FD-6C9D-4C00-990D-949FD05BD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1015" name="Picture 20">
          <a:extLst>
            <a:ext uri="{FF2B5EF4-FFF2-40B4-BE49-F238E27FC236}">
              <a16:creationId xmlns:a16="http://schemas.microsoft.com/office/drawing/2014/main" id="{2CD39707-431F-4AFD-A12A-227B49F16698}"/>
            </a:ext>
            <a:ext uri="{147F2762-F138-4A5C-976F-8EAC2B608ADB}">
              <a16:predDERef xmlns:a16="http://schemas.microsoft.com/office/drawing/2014/main" pred="{59B6FE5A-DE1F-49A2-B296-6BAD2248F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1016" name="Picture 20">
          <a:extLst>
            <a:ext uri="{FF2B5EF4-FFF2-40B4-BE49-F238E27FC236}">
              <a16:creationId xmlns:a16="http://schemas.microsoft.com/office/drawing/2014/main" id="{EBA6EBDE-F9D4-44B4-906E-CE371537A687}"/>
            </a:ext>
            <a:ext uri="{147F2762-F138-4A5C-976F-8EAC2B608ADB}">
              <a16:predDERef xmlns:a16="http://schemas.microsoft.com/office/drawing/2014/main" pred="{2CD39707-431F-4AFD-A12A-227B49F16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1017" name="Picture 20">
          <a:extLst>
            <a:ext uri="{FF2B5EF4-FFF2-40B4-BE49-F238E27FC236}">
              <a16:creationId xmlns:a16="http://schemas.microsoft.com/office/drawing/2014/main" id="{49D82E85-E8B0-4D2B-BD80-6CED2DCB0114}"/>
            </a:ext>
            <a:ext uri="{147F2762-F138-4A5C-976F-8EAC2B608ADB}">
              <a16:predDERef xmlns:a16="http://schemas.microsoft.com/office/drawing/2014/main" pred="{EBA6EBDE-F9D4-44B4-906E-CE371537A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1018" name="Picture 20">
          <a:extLst>
            <a:ext uri="{FF2B5EF4-FFF2-40B4-BE49-F238E27FC236}">
              <a16:creationId xmlns:a16="http://schemas.microsoft.com/office/drawing/2014/main" id="{3DCC95F8-50D7-432B-9107-2434FACF274E}"/>
            </a:ext>
            <a:ext uri="{147F2762-F138-4A5C-976F-8EAC2B608ADB}">
              <a16:predDERef xmlns:a16="http://schemas.microsoft.com/office/drawing/2014/main" pred="{49D82E85-E8B0-4D2B-BD80-6CED2DCB0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1019" name="Picture 20">
          <a:extLst>
            <a:ext uri="{FF2B5EF4-FFF2-40B4-BE49-F238E27FC236}">
              <a16:creationId xmlns:a16="http://schemas.microsoft.com/office/drawing/2014/main" id="{6B6755D2-4071-4B54-93E7-2EDEA5D5A078}"/>
            </a:ext>
            <a:ext uri="{147F2762-F138-4A5C-976F-8EAC2B608ADB}">
              <a16:predDERef xmlns:a16="http://schemas.microsoft.com/office/drawing/2014/main" pred="{3DCC95F8-50D7-432B-9107-2434FACF2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1020" name="Picture 20">
          <a:extLst>
            <a:ext uri="{FF2B5EF4-FFF2-40B4-BE49-F238E27FC236}">
              <a16:creationId xmlns:a16="http://schemas.microsoft.com/office/drawing/2014/main" id="{44F7C14B-79ED-4992-B259-24B519E86B30}"/>
            </a:ext>
            <a:ext uri="{147F2762-F138-4A5C-976F-8EAC2B608ADB}">
              <a16:predDERef xmlns:a16="http://schemas.microsoft.com/office/drawing/2014/main" pred="{6B6755D2-4071-4B54-93E7-2EDEA5D5A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1021" name="Picture 20">
          <a:extLst>
            <a:ext uri="{FF2B5EF4-FFF2-40B4-BE49-F238E27FC236}">
              <a16:creationId xmlns:a16="http://schemas.microsoft.com/office/drawing/2014/main" id="{986FBF45-1D47-4E27-8CE4-36E5652C0A63}"/>
            </a:ext>
            <a:ext uri="{147F2762-F138-4A5C-976F-8EAC2B608ADB}">
              <a16:predDERef xmlns:a16="http://schemas.microsoft.com/office/drawing/2014/main" pred="{44F7C14B-79ED-4992-B259-24B519E86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1022" name="Picture 20">
          <a:extLst>
            <a:ext uri="{FF2B5EF4-FFF2-40B4-BE49-F238E27FC236}">
              <a16:creationId xmlns:a16="http://schemas.microsoft.com/office/drawing/2014/main" id="{BCBDD387-F047-4800-8B7A-7180A1FF245B}"/>
            </a:ext>
            <a:ext uri="{147F2762-F138-4A5C-976F-8EAC2B608ADB}">
              <a16:predDERef xmlns:a16="http://schemas.microsoft.com/office/drawing/2014/main" pred="{986FBF45-1D47-4E27-8CE4-36E5652C0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0" cy="82873"/>
    <xdr:pic>
      <xdr:nvPicPr>
        <xdr:cNvPr id="1023" name="Picture 20">
          <a:extLst>
            <a:ext uri="{FF2B5EF4-FFF2-40B4-BE49-F238E27FC236}">
              <a16:creationId xmlns:a16="http://schemas.microsoft.com/office/drawing/2014/main" id="{3C120A32-249F-4C3F-B85B-75B29E122804}"/>
            </a:ext>
            <a:ext uri="{147F2762-F138-4A5C-976F-8EAC2B608ADB}">
              <a16:predDERef xmlns:a16="http://schemas.microsoft.com/office/drawing/2014/main" pred="{BCBDD387-F047-4800-8B7A-7180A1FF2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1024" name="Picture 20">
          <a:extLst>
            <a:ext uri="{FF2B5EF4-FFF2-40B4-BE49-F238E27FC236}">
              <a16:creationId xmlns:a16="http://schemas.microsoft.com/office/drawing/2014/main" id="{C3193299-5503-46DD-8049-EDAC54A4996A}"/>
            </a:ext>
            <a:ext uri="{147F2762-F138-4A5C-976F-8EAC2B608ADB}">
              <a16:predDERef xmlns:a16="http://schemas.microsoft.com/office/drawing/2014/main" pred="{3C120A32-249F-4C3F-B85B-75B29E12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1025" name="Picture 20">
          <a:extLst>
            <a:ext uri="{FF2B5EF4-FFF2-40B4-BE49-F238E27FC236}">
              <a16:creationId xmlns:a16="http://schemas.microsoft.com/office/drawing/2014/main" id="{75C4C886-F1BE-4D43-9E1C-671905EBFF47}"/>
            </a:ext>
            <a:ext uri="{147F2762-F138-4A5C-976F-8EAC2B608ADB}">
              <a16:predDERef xmlns:a16="http://schemas.microsoft.com/office/drawing/2014/main" pred="{C3193299-5503-46DD-8049-EDAC54A49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1026" name="Picture 20">
          <a:extLst>
            <a:ext uri="{FF2B5EF4-FFF2-40B4-BE49-F238E27FC236}">
              <a16:creationId xmlns:a16="http://schemas.microsoft.com/office/drawing/2014/main" id="{DEBEA3DC-2793-434C-8055-9C21E9B68CC8}"/>
            </a:ext>
            <a:ext uri="{147F2762-F138-4A5C-976F-8EAC2B608ADB}">
              <a16:predDERef xmlns:a16="http://schemas.microsoft.com/office/drawing/2014/main" pred="{75C4C886-F1BE-4D43-9E1C-671905EBF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1027" name="Picture 20">
          <a:extLst>
            <a:ext uri="{FF2B5EF4-FFF2-40B4-BE49-F238E27FC236}">
              <a16:creationId xmlns:a16="http://schemas.microsoft.com/office/drawing/2014/main" id="{164B240F-42E9-45F2-9D7D-5DF47B8D9FCC}"/>
            </a:ext>
            <a:ext uri="{147F2762-F138-4A5C-976F-8EAC2B608ADB}">
              <a16:predDERef xmlns:a16="http://schemas.microsoft.com/office/drawing/2014/main" pred="{DEBEA3DC-2793-434C-8055-9C21E9B68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1028" name="Picture 20">
          <a:extLst>
            <a:ext uri="{FF2B5EF4-FFF2-40B4-BE49-F238E27FC236}">
              <a16:creationId xmlns:a16="http://schemas.microsoft.com/office/drawing/2014/main" id="{820347FF-06D4-43F8-8CB2-1E0810BC49BC}"/>
            </a:ext>
            <a:ext uri="{147F2762-F138-4A5C-976F-8EAC2B608ADB}">
              <a16:predDERef xmlns:a16="http://schemas.microsoft.com/office/drawing/2014/main" pred="{164B240F-42E9-45F2-9D7D-5DF47B8D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1029" name="Picture 20">
          <a:extLst>
            <a:ext uri="{FF2B5EF4-FFF2-40B4-BE49-F238E27FC236}">
              <a16:creationId xmlns:a16="http://schemas.microsoft.com/office/drawing/2014/main" id="{74F590E4-A209-4E41-8B95-094F57FBF140}"/>
            </a:ext>
            <a:ext uri="{147F2762-F138-4A5C-976F-8EAC2B608ADB}">
              <a16:predDERef xmlns:a16="http://schemas.microsoft.com/office/drawing/2014/main" pred="{820347FF-06D4-43F8-8CB2-1E0810BC4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1030" name="Picture 20">
          <a:extLst>
            <a:ext uri="{FF2B5EF4-FFF2-40B4-BE49-F238E27FC236}">
              <a16:creationId xmlns:a16="http://schemas.microsoft.com/office/drawing/2014/main" id="{1D7A5DCE-2AEA-4828-9043-ECCB43D6E352}"/>
            </a:ext>
            <a:ext uri="{147F2762-F138-4A5C-976F-8EAC2B608ADB}">
              <a16:predDERef xmlns:a16="http://schemas.microsoft.com/office/drawing/2014/main" pred="{74F590E4-A209-4E41-8B95-094F57FBF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1031" name="Picture 20">
          <a:extLst>
            <a:ext uri="{FF2B5EF4-FFF2-40B4-BE49-F238E27FC236}">
              <a16:creationId xmlns:a16="http://schemas.microsoft.com/office/drawing/2014/main" id="{D53FC5D2-FAFD-47CA-9C92-E65EE283F5FC}"/>
            </a:ext>
            <a:ext uri="{147F2762-F138-4A5C-976F-8EAC2B608ADB}">
              <a16:predDERef xmlns:a16="http://schemas.microsoft.com/office/drawing/2014/main" pred="{1D7A5DCE-2AEA-4828-9043-ECCB43D6E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1032" name="Picture 20">
          <a:extLst>
            <a:ext uri="{FF2B5EF4-FFF2-40B4-BE49-F238E27FC236}">
              <a16:creationId xmlns:a16="http://schemas.microsoft.com/office/drawing/2014/main" id="{3FDD0ACA-6377-431D-A8C3-4EE4B32F2DD9}"/>
            </a:ext>
            <a:ext uri="{147F2762-F138-4A5C-976F-8EAC2B608ADB}">
              <a16:predDERef xmlns:a16="http://schemas.microsoft.com/office/drawing/2014/main" pred="{D53FC5D2-FAFD-47CA-9C92-E65EE283F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0" cy="82873"/>
    <xdr:pic>
      <xdr:nvPicPr>
        <xdr:cNvPr id="1033" name="Picture 20">
          <a:extLst>
            <a:ext uri="{FF2B5EF4-FFF2-40B4-BE49-F238E27FC236}">
              <a16:creationId xmlns:a16="http://schemas.microsoft.com/office/drawing/2014/main" id="{5AD648F6-A67D-44B3-8391-D6FB8C89B203}"/>
            </a:ext>
            <a:ext uri="{147F2762-F138-4A5C-976F-8EAC2B608ADB}">
              <a16:predDERef xmlns:a16="http://schemas.microsoft.com/office/drawing/2014/main" pred="{3FDD0ACA-6377-431D-A8C3-4EE4B32F2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1034" name="Picture 20">
          <a:extLst>
            <a:ext uri="{FF2B5EF4-FFF2-40B4-BE49-F238E27FC236}">
              <a16:creationId xmlns:a16="http://schemas.microsoft.com/office/drawing/2014/main" id="{46D3C402-2FAC-4025-8DBC-CD5C14D16C18}"/>
            </a:ext>
            <a:ext uri="{147F2762-F138-4A5C-976F-8EAC2B608ADB}">
              <a16:predDERef xmlns:a16="http://schemas.microsoft.com/office/drawing/2014/main" pred="{5AD648F6-A67D-44B3-8391-D6FB8C89B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1035" name="Picture 20">
          <a:extLst>
            <a:ext uri="{FF2B5EF4-FFF2-40B4-BE49-F238E27FC236}">
              <a16:creationId xmlns:a16="http://schemas.microsoft.com/office/drawing/2014/main" id="{D2A77F2A-8535-4C2B-9BCE-D4F4D2D7E367}"/>
            </a:ext>
            <a:ext uri="{147F2762-F138-4A5C-976F-8EAC2B608ADB}">
              <a16:predDERef xmlns:a16="http://schemas.microsoft.com/office/drawing/2014/main" pred="{46D3C402-2FAC-4025-8DBC-CD5C14D1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1036" name="Picture 20">
          <a:extLst>
            <a:ext uri="{FF2B5EF4-FFF2-40B4-BE49-F238E27FC236}">
              <a16:creationId xmlns:a16="http://schemas.microsoft.com/office/drawing/2014/main" id="{29CF8594-5F22-492E-BC9D-C738C6E90955}"/>
            </a:ext>
            <a:ext uri="{147F2762-F138-4A5C-976F-8EAC2B608ADB}">
              <a16:predDERef xmlns:a16="http://schemas.microsoft.com/office/drawing/2014/main" pred="{D2A77F2A-8535-4C2B-9BCE-D4F4D2D7E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1037" name="Picture 20">
          <a:extLst>
            <a:ext uri="{FF2B5EF4-FFF2-40B4-BE49-F238E27FC236}">
              <a16:creationId xmlns:a16="http://schemas.microsoft.com/office/drawing/2014/main" id="{55126509-D1B5-41FC-BFAF-C8F3602FDCBE}"/>
            </a:ext>
            <a:ext uri="{147F2762-F138-4A5C-976F-8EAC2B608ADB}">
              <a16:predDERef xmlns:a16="http://schemas.microsoft.com/office/drawing/2014/main" pred="{29CF8594-5F22-492E-BC9D-C738C6E90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1038" name="Picture 20">
          <a:extLst>
            <a:ext uri="{FF2B5EF4-FFF2-40B4-BE49-F238E27FC236}">
              <a16:creationId xmlns:a16="http://schemas.microsoft.com/office/drawing/2014/main" id="{F7248A2F-E1DA-4A95-968E-94C02342A7C8}"/>
            </a:ext>
            <a:ext uri="{147F2762-F138-4A5C-976F-8EAC2B608ADB}">
              <a16:predDERef xmlns:a16="http://schemas.microsoft.com/office/drawing/2014/main" pred="{55126509-D1B5-41FC-BFAF-C8F3602FD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1039" name="Picture 20">
          <a:extLst>
            <a:ext uri="{FF2B5EF4-FFF2-40B4-BE49-F238E27FC236}">
              <a16:creationId xmlns:a16="http://schemas.microsoft.com/office/drawing/2014/main" id="{544CB46A-8261-4251-B247-C7C20770CC1F}"/>
            </a:ext>
            <a:ext uri="{147F2762-F138-4A5C-976F-8EAC2B608ADB}">
              <a16:predDERef xmlns:a16="http://schemas.microsoft.com/office/drawing/2014/main" pred="{F7248A2F-E1DA-4A95-968E-94C02342A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1040" name="Picture 20">
          <a:extLst>
            <a:ext uri="{FF2B5EF4-FFF2-40B4-BE49-F238E27FC236}">
              <a16:creationId xmlns:a16="http://schemas.microsoft.com/office/drawing/2014/main" id="{18B70935-9BFA-4384-80A2-070B9E9D33F0}"/>
            </a:ext>
            <a:ext uri="{147F2762-F138-4A5C-976F-8EAC2B608ADB}">
              <a16:predDERef xmlns:a16="http://schemas.microsoft.com/office/drawing/2014/main" pred="{544CB46A-8261-4251-B247-C7C20770C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1041" name="Picture 20">
          <a:extLst>
            <a:ext uri="{FF2B5EF4-FFF2-40B4-BE49-F238E27FC236}">
              <a16:creationId xmlns:a16="http://schemas.microsoft.com/office/drawing/2014/main" id="{5A234E43-808E-489C-A0AD-BC668AF1A885}"/>
            </a:ext>
            <a:ext uri="{147F2762-F138-4A5C-976F-8EAC2B608ADB}">
              <a16:predDERef xmlns:a16="http://schemas.microsoft.com/office/drawing/2014/main" pred="{18B70935-9BFA-4384-80A2-070B9E9D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0" cy="88034"/>
    <xdr:pic>
      <xdr:nvPicPr>
        <xdr:cNvPr id="1042" name="Picture 20">
          <a:extLst>
            <a:ext uri="{FF2B5EF4-FFF2-40B4-BE49-F238E27FC236}">
              <a16:creationId xmlns:a16="http://schemas.microsoft.com/office/drawing/2014/main" id="{2AD61AC7-4ECB-44F4-93D6-8921A6059D3D}"/>
            </a:ext>
            <a:ext uri="{147F2762-F138-4A5C-976F-8EAC2B608ADB}">
              <a16:predDERef xmlns:a16="http://schemas.microsoft.com/office/drawing/2014/main" pred="{5A234E43-808E-489C-A0AD-BC668AF1A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0" cy="82873"/>
    <xdr:pic>
      <xdr:nvPicPr>
        <xdr:cNvPr id="1043" name="Picture 20">
          <a:extLst>
            <a:ext uri="{FF2B5EF4-FFF2-40B4-BE49-F238E27FC236}">
              <a16:creationId xmlns:a16="http://schemas.microsoft.com/office/drawing/2014/main" id="{15653DAF-EBC8-4358-9268-F725EBB79183}"/>
            </a:ext>
            <a:ext uri="{147F2762-F138-4A5C-976F-8EAC2B608ADB}">
              <a16:predDERef xmlns:a16="http://schemas.microsoft.com/office/drawing/2014/main" pred="{2AD61AC7-4ECB-44F4-93D6-8921A6059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1044" name="Picture 20">
          <a:extLst>
            <a:ext uri="{FF2B5EF4-FFF2-40B4-BE49-F238E27FC236}">
              <a16:creationId xmlns:a16="http://schemas.microsoft.com/office/drawing/2014/main" id="{4B65A36A-4F14-498D-9916-8D597DC7B074}"/>
            </a:ext>
            <a:ext uri="{147F2762-F138-4A5C-976F-8EAC2B608ADB}">
              <a16:predDERef xmlns:a16="http://schemas.microsoft.com/office/drawing/2014/main" pred="{15653DAF-EBC8-4358-9268-F725EBB79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1045" name="Picture 20">
          <a:extLst>
            <a:ext uri="{FF2B5EF4-FFF2-40B4-BE49-F238E27FC236}">
              <a16:creationId xmlns:a16="http://schemas.microsoft.com/office/drawing/2014/main" id="{78B9C009-C601-4313-82BC-CCAB2D9C6887}"/>
            </a:ext>
            <a:ext uri="{147F2762-F138-4A5C-976F-8EAC2B608ADB}">
              <a16:predDERef xmlns:a16="http://schemas.microsoft.com/office/drawing/2014/main" pred="{4B65A36A-4F14-498D-9916-8D597DC7B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1046" name="Picture 20">
          <a:extLst>
            <a:ext uri="{FF2B5EF4-FFF2-40B4-BE49-F238E27FC236}">
              <a16:creationId xmlns:a16="http://schemas.microsoft.com/office/drawing/2014/main" id="{5C4947A0-8180-4D70-B597-31F865DA2B6B}"/>
            </a:ext>
            <a:ext uri="{147F2762-F138-4A5C-976F-8EAC2B608ADB}">
              <a16:predDERef xmlns:a16="http://schemas.microsoft.com/office/drawing/2014/main" pred="{78B9C009-C601-4313-82BC-CCAB2D9C6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1047" name="Picture 20">
          <a:extLst>
            <a:ext uri="{FF2B5EF4-FFF2-40B4-BE49-F238E27FC236}">
              <a16:creationId xmlns:a16="http://schemas.microsoft.com/office/drawing/2014/main" id="{6E08C5DF-AC49-4868-91F3-48A48935F533}"/>
            </a:ext>
            <a:ext uri="{147F2762-F138-4A5C-976F-8EAC2B608ADB}">
              <a16:predDERef xmlns:a16="http://schemas.microsoft.com/office/drawing/2014/main" pred="{5C4947A0-8180-4D70-B597-31F865DA2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1048" name="Picture 20">
          <a:extLst>
            <a:ext uri="{FF2B5EF4-FFF2-40B4-BE49-F238E27FC236}">
              <a16:creationId xmlns:a16="http://schemas.microsoft.com/office/drawing/2014/main" id="{D7775385-6128-426E-90C2-0887261C8205}"/>
            </a:ext>
            <a:ext uri="{147F2762-F138-4A5C-976F-8EAC2B608ADB}">
              <a16:predDERef xmlns:a16="http://schemas.microsoft.com/office/drawing/2014/main" pred="{6E08C5DF-AC49-4868-91F3-48A48935F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1049" name="Picture 20">
          <a:extLst>
            <a:ext uri="{FF2B5EF4-FFF2-40B4-BE49-F238E27FC236}">
              <a16:creationId xmlns:a16="http://schemas.microsoft.com/office/drawing/2014/main" id="{C2396B18-0D2B-44B5-B4B3-42A1B3CAC4C6}"/>
            </a:ext>
            <a:ext uri="{147F2762-F138-4A5C-976F-8EAC2B608ADB}">
              <a16:predDERef xmlns:a16="http://schemas.microsoft.com/office/drawing/2014/main" pred="{D7775385-6128-426E-90C2-0887261C8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1050" name="Picture 20">
          <a:extLst>
            <a:ext uri="{FF2B5EF4-FFF2-40B4-BE49-F238E27FC236}">
              <a16:creationId xmlns:a16="http://schemas.microsoft.com/office/drawing/2014/main" id="{86CC9A50-0A00-4642-AD28-2ACDAC36B645}"/>
            </a:ext>
            <a:ext uri="{147F2762-F138-4A5C-976F-8EAC2B608ADB}">
              <a16:predDERef xmlns:a16="http://schemas.microsoft.com/office/drawing/2014/main" pred="{C2396B18-0D2B-44B5-B4B3-42A1B3CAC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1051" name="Picture 20">
          <a:extLst>
            <a:ext uri="{FF2B5EF4-FFF2-40B4-BE49-F238E27FC236}">
              <a16:creationId xmlns:a16="http://schemas.microsoft.com/office/drawing/2014/main" id="{D1EE32A8-F9C3-487E-B113-5E8CFF31CDEE}"/>
            </a:ext>
            <a:ext uri="{147F2762-F138-4A5C-976F-8EAC2B608ADB}">
              <a16:predDERef xmlns:a16="http://schemas.microsoft.com/office/drawing/2014/main" pred="{86CC9A50-0A00-4642-AD28-2ACDAC36B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77</xdr:row>
      <xdr:rowOff>0</xdr:rowOff>
    </xdr:from>
    <xdr:ext cx="9525" cy="88034"/>
    <xdr:pic>
      <xdr:nvPicPr>
        <xdr:cNvPr id="1052" name="Picture 20">
          <a:extLst>
            <a:ext uri="{FF2B5EF4-FFF2-40B4-BE49-F238E27FC236}">
              <a16:creationId xmlns:a16="http://schemas.microsoft.com/office/drawing/2014/main" id="{DC5F95CE-2ABE-48F1-9F68-90ADE69EF670}"/>
            </a:ext>
            <a:ext uri="{147F2762-F138-4A5C-976F-8EAC2B608ADB}">
              <a16:predDERef xmlns:a16="http://schemas.microsoft.com/office/drawing/2014/main" pred="{D1EE32A8-F9C3-487E-B113-5E8CFF31C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85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77</xdr:row>
      <xdr:rowOff>0</xdr:rowOff>
    </xdr:from>
    <xdr:ext cx="9525" cy="82873"/>
    <xdr:pic>
      <xdr:nvPicPr>
        <xdr:cNvPr id="1053" name="Picture 20">
          <a:extLst>
            <a:ext uri="{FF2B5EF4-FFF2-40B4-BE49-F238E27FC236}">
              <a16:creationId xmlns:a16="http://schemas.microsoft.com/office/drawing/2014/main" id="{695CF7DD-BF25-43AF-B042-9C31635AA69F}"/>
            </a:ext>
            <a:ext uri="{147F2762-F138-4A5C-976F-8EAC2B608ADB}">
              <a16:predDERef xmlns:a16="http://schemas.microsoft.com/office/drawing/2014/main" pred="{DC5F95CE-2ABE-48F1-9F68-90ADE69EF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0" y="381762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054" name="Picture 20">
          <a:extLst>
            <a:ext uri="{FF2B5EF4-FFF2-40B4-BE49-F238E27FC236}">
              <a16:creationId xmlns:a16="http://schemas.microsoft.com/office/drawing/2014/main" id="{7AB8BF4C-9250-4F61-B2D2-56B9E56DDF0C}"/>
            </a:ext>
            <a:ext uri="{147F2762-F138-4A5C-976F-8EAC2B608ADB}">
              <a16:predDERef xmlns:a16="http://schemas.microsoft.com/office/drawing/2014/main" pred="{695CF7DD-BF25-43AF-B042-9C31635AA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055" name="Picture 20">
          <a:extLst>
            <a:ext uri="{FF2B5EF4-FFF2-40B4-BE49-F238E27FC236}">
              <a16:creationId xmlns:a16="http://schemas.microsoft.com/office/drawing/2014/main" id="{B72FF7FA-8416-4299-B4ED-8EE6C09228EB}"/>
            </a:ext>
            <a:ext uri="{147F2762-F138-4A5C-976F-8EAC2B608ADB}">
              <a16:predDERef xmlns:a16="http://schemas.microsoft.com/office/drawing/2014/main" pred="{7AB8BF4C-9250-4F61-B2D2-56B9E56DD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1056" name="Picture 20">
          <a:extLst>
            <a:ext uri="{FF2B5EF4-FFF2-40B4-BE49-F238E27FC236}">
              <a16:creationId xmlns:a16="http://schemas.microsoft.com/office/drawing/2014/main" id="{FA865425-EDAD-4EB5-ABF5-2898725AD969}"/>
            </a:ext>
            <a:ext uri="{147F2762-F138-4A5C-976F-8EAC2B608ADB}">
              <a16:predDERef xmlns:a16="http://schemas.microsoft.com/office/drawing/2014/main" pred="{B72FF7FA-8416-4299-B4ED-8EE6C0922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057" name="Picture 20">
          <a:extLst>
            <a:ext uri="{FF2B5EF4-FFF2-40B4-BE49-F238E27FC236}">
              <a16:creationId xmlns:a16="http://schemas.microsoft.com/office/drawing/2014/main" id="{F9A3D196-4CF1-4F31-8075-7E694C771045}"/>
            </a:ext>
            <a:ext uri="{147F2762-F138-4A5C-976F-8EAC2B608ADB}">
              <a16:predDERef xmlns:a16="http://schemas.microsoft.com/office/drawing/2014/main" pred="{FA865425-EDAD-4EB5-ABF5-2898725AD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058" name="Picture 20">
          <a:extLst>
            <a:ext uri="{FF2B5EF4-FFF2-40B4-BE49-F238E27FC236}">
              <a16:creationId xmlns:a16="http://schemas.microsoft.com/office/drawing/2014/main" id="{4A7E779D-5FCE-4467-A9A6-D6180F4A1A54}"/>
            </a:ext>
            <a:ext uri="{147F2762-F138-4A5C-976F-8EAC2B608ADB}">
              <a16:predDERef xmlns:a16="http://schemas.microsoft.com/office/drawing/2014/main" pred="{F9A3D196-4CF1-4F31-8075-7E694C771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1059" name="Picture 20">
          <a:extLst>
            <a:ext uri="{FF2B5EF4-FFF2-40B4-BE49-F238E27FC236}">
              <a16:creationId xmlns:a16="http://schemas.microsoft.com/office/drawing/2014/main" id="{C66D5C28-79EF-4E01-AA34-2D7E8C78393B}"/>
            </a:ext>
            <a:ext uri="{147F2762-F138-4A5C-976F-8EAC2B608ADB}">
              <a16:predDERef xmlns:a16="http://schemas.microsoft.com/office/drawing/2014/main" pred="{4A7E779D-5FCE-4467-A9A6-D6180F4A1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060" name="Picture 20">
          <a:extLst>
            <a:ext uri="{FF2B5EF4-FFF2-40B4-BE49-F238E27FC236}">
              <a16:creationId xmlns:a16="http://schemas.microsoft.com/office/drawing/2014/main" id="{936601FD-7DF0-40D3-8315-449E68124E0A}"/>
            </a:ext>
            <a:ext uri="{147F2762-F138-4A5C-976F-8EAC2B608ADB}">
              <a16:predDERef xmlns:a16="http://schemas.microsoft.com/office/drawing/2014/main" pred="{C66D5C28-79EF-4E01-AA34-2D7E8C783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061" name="Picture 20">
          <a:extLst>
            <a:ext uri="{FF2B5EF4-FFF2-40B4-BE49-F238E27FC236}">
              <a16:creationId xmlns:a16="http://schemas.microsoft.com/office/drawing/2014/main" id="{9B26A10C-A42F-4FDD-9AD2-12E4EC51EA6E}"/>
            </a:ext>
            <a:ext uri="{147F2762-F138-4A5C-976F-8EAC2B608ADB}">
              <a16:predDERef xmlns:a16="http://schemas.microsoft.com/office/drawing/2014/main" pred="{936601FD-7DF0-40D3-8315-449E68124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1062" name="Picture 20">
          <a:extLst>
            <a:ext uri="{FF2B5EF4-FFF2-40B4-BE49-F238E27FC236}">
              <a16:creationId xmlns:a16="http://schemas.microsoft.com/office/drawing/2014/main" id="{3C02A8F1-A32A-47F8-A182-3F4027E87995}"/>
            </a:ext>
            <a:ext uri="{147F2762-F138-4A5C-976F-8EAC2B608ADB}">
              <a16:predDERef xmlns:a16="http://schemas.microsoft.com/office/drawing/2014/main" pred="{9B26A10C-A42F-4FDD-9AD2-12E4EC51E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063" name="Picture 20">
          <a:extLst>
            <a:ext uri="{FF2B5EF4-FFF2-40B4-BE49-F238E27FC236}">
              <a16:creationId xmlns:a16="http://schemas.microsoft.com/office/drawing/2014/main" id="{1BC1F2FB-D91B-456A-9163-869860DD52ED}"/>
            </a:ext>
            <a:ext uri="{147F2762-F138-4A5C-976F-8EAC2B608ADB}">
              <a16:predDERef xmlns:a16="http://schemas.microsoft.com/office/drawing/2014/main" pred="{3C02A8F1-A32A-47F8-A182-3F4027E87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064" name="Picture 20">
          <a:extLst>
            <a:ext uri="{FF2B5EF4-FFF2-40B4-BE49-F238E27FC236}">
              <a16:creationId xmlns:a16="http://schemas.microsoft.com/office/drawing/2014/main" id="{F7580D00-2C38-45EF-BCF9-E82662C44A02}"/>
            </a:ext>
            <a:ext uri="{147F2762-F138-4A5C-976F-8EAC2B608ADB}">
              <a16:predDERef xmlns:a16="http://schemas.microsoft.com/office/drawing/2014/main" pred="{1BC1F2FB-D91B-456A-9163-869860DD5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1065" name="Picture 20">
          <a:extLst>
            <a:ext uri="{FF2B5EF4-FFF2-40B4-BE49-F238E27FC236}">
              <a16:creationId xmlns:a16="http://schemas.microsoft.com/office/drawing/2014/main" id="{8A5580CE-F1C6-4E44-B725-A1C4631ABA0A}"/>
            </a:ext>
            <a:ext uri="{147F2762-F138-4A5C-976F-8EAC2B608ADB}">
              <a16:predDERef xmlns:a16="http://schemas.microsoft.com/office/drawing/2014/main" pred="{F7580D00-2C38-45EF-BCF9-E82662C4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066" name="Picture 20">
          <a:extLst>
            <a:ext uri="{FF2B5EF4-FFF2-40B4-BE49-F238E27FC236}">
              <a16:creationId xmlns:a16="http://schemas.microsoft.com/office/drawing/2014/main" id="{C5124AF2-51DB-40B5-9A71-A3774AB5A4B5}"/>
            </a:ext>
            <a:ext uri="{147F2762-F138-4A5C-976F-8EAC2B608ADB}">
              <a16:predDERef xmlns:a16="http://schemas.microsoft.com/office/drawing/2014/main" pred="{8A5580CE-F1C6-4E44-B725-A1C4631A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067" name="Picture 20">
          <a:extLst>
            <a:ext uri="{FF2B5EF4-FFF2-40B4-BE49-F238E27FC236}">
              <a16:creationId xmlns:a16="http://schemas.microsoft.com/office/drawing/2014/main" id="{46447C43-2121-4887-99D3-65B2F5E7CC35}"/>
            </a:ext>
            <a:ext uri="{147F2762-F138-4A5C-976F-8EAC2B608ADB}">
              <a16:predDERef xmlns:a16="http://schemas.microsoft.com/office/drawing/2014/main" pred="{C5124AF2-51DB-40B5-9A71-A3774AB5A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1068" name="Picture 20">
          <a:extLst>
            <a:ext uri="{FF2B5EF4-FFF2-40B4-BE49-F238E27FC236}">
              <a16:creationId xmlns:a16="http://schemas.microsoft.com/office/drawing/2014/main" id="{4F22A774-8FA1-4547-9413-6BAD2C009CDB}"/>
            </a:ext>
            <a:ext uri="{147F2762-F138-4A5C-976F-8EAC2B608ADB}">
              <a16:predDERef xmlns:a16="http://schemas.microsoft.com/office/drawing/2014/main" pred="{46447C43-2121-4887-99D3-65B2F5E7C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069" name="Picture 20">
          <a:extLst>
            <a:ext uri="{FF2B5EF4-FFF2-40B4-BE49-F238E27FC236}">
              <a16:creationId xmlns:a16="http://schemas.microsoft.com/office/drawing/2014/main" id="{B63FF7C6-AA67-47D3-AEF5-31E6F03FE24D}"/>
            </a:ext>
            <a:ext uri="{147F2762-F138-4A5C-976F-8EAC2B608ADB}">
              <a16:predDERef xmlns:a16="http://schemas.microsoft.com/office/drawing/2014/main" pred="{4F22A774-8FA1-4547-9413-6BAD2C009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070" name="Picture 20">
          <a:extLst>
            <a:ext uri="{FF2B5EF4-FFF2-40B4-BE49-F238E27FC236}">
              <a16:creationId xmlns:a16="http://schemas.microsoft.com/office/drawing/2014/main" id="{431CCC97-2115-4232-ADE3-1FA39B8387FB}"/>
            </a:ext>
            <a:ext uri="{147F2762-F138-4A5C-976F-8EAC2B608ADB}">
              <a16:predDERef xmlns:a16="http://schemas.microsoft.com/office/drawing/2014/main" pred="{B63FF7C6-AA67-47D3-AEF5-31E6F03F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1071" name="Picture 20">
          <a:extLst>
            <a:ext uri="{FF2B5EF4-FFF2-40B4-BE49-F238E27FC236}">
              <a16:creationId xmlns:a16="http://schemas.microsoft.com/office/drawing/2014/main" id="{E7F01BDD-3326-4CF2-BC9F-A553D68A20A4}"/>
            </a:ext>
            <a:ext uri="{147F2762-F138-4A5C-976F-8EAC2B608ADB}">
              <a16:predDERef xmlns:a16="http://schemas.microsoft.com/office/drawing/2014/main" pred="{431CCC97-2115-4232-ADE3-1FA39B838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072" name="Picture 20">
          <a:extLst>
            <a:ext uri="{FF2B5EF4-FFF2-40B4-BE49-F238E27FC236}">
              <a16:creationId xmlns:a16="http://schemas.microsoft.com/office/drawing/2014/main" id="{B7DB4707-A2F8-4F39-9B18-E9295B885894}"/>
            </a:ext>
            <a:ext uri="{147F2762-F138-4A5C-976F-8EAC2B608ADB}">
              <a16:predDERef xmlns:a16="http://schemas.microsoft.com/office/drawing/2014/main" pred="{E7F01BDD-3326-4CF2-BC9F-A553D68A2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073" name="Picture 20">
          <a:extLst>
            <a:ext uri="{FF2B5EF4-FFF2-40B4-BE49-F238E27FC236}">
              <a16:creationId xmlns:a16="http://schemas.microsoft.com/office/drawing/2014/main" id="{3069B333-EC46-4E87-BD1B-BDF57A043ECC}"/>
            </a:ext>
            <a:ext uri="{147F2762-F138-4A5C-976F-8EAC2B608ADB}">
              <a16:predDERef xmlns:a16="http://schemas.microsoft.com/office/drawing/2014/main" pred="{B7DB4707-A2F8-4F39-9B18-E9295B885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1074" name="Picture 20">
          <a:extLst>
            <a:ext uri="{FF2B5EF4-FFF2-40B4-BE49-F238E27FC236}">
              <a16:creationId xmlns:a16="http://schemas.microsoft.com/office/drawing/2014/main" id="{91D9A7A9-8403-47AA-BB95-6B11CA439244}"/>
            </a:ext>
            <a:ext uri="{147F2762-F138-4A5C-976F-8EAC2B608ADB}">
              <a16:predDERef xmlns:a16="http://schemas.microsoft.com/office/drawing/2014/main" pred="{3069B333-EC46-4E87-BD1B-BDF57A043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075" name="Picture 20">
          <a:extLst>
            <a:ext uri="{FF2B5EF4-FFF2-40B4-BE49-F238E27FC236}">
              <a16:creationId xmlns:a16="http://schemas.microsoft.com/office/drawing/2014/main" id="{97EDEE55-570C-4FE3-98B3-F77F5F2DA38C}"/>
            </a:ext>
            <a:ext uri="{147F2762-F138-4A5C-976F-8EAC2B608ADB}">
              <a16:predDERef xmlns:a16="http://schemas.microsoft.com/office/drawing/2014/main" pred="{91D9A7A9-8403-47AA-BB95-6B11CA439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076" name="Picture 20">
          <a:extLst>
            <a:ext uri="{FF2B5EF4-FFF2-40B4-BE49-F238E27FC236}">
              <a16:creationId xmlns:a16="http://schemas.microsoft.com/office/drawing/2014/main" id="{7C21F65F-71AC-4F1D-AD82-AF951AA15FB6}"/>
            </a:ext>
            <a:ext uri="{147F2762-F138-4A5C-976F-8EAC2B608ADB}">
              <a16:predDERef xmlns:a16="http://schemas.microsoft.com/office/drawing/2014/main" pred="{97EDEE55-570C-4FE3-98B3-F77F5F2DA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12700" cy="79375"/>
    <xdr:pic>
      <xdr:nvPicPr>
        <xdr:cNvPr id="1077" name="Picture 20">
          <a:extLst>
            <a:ext uri="{FF2B5EF4-FFF2-40B4-BE49-F238E27FC236}">
              <a16:creationId xmlns:a16="http://schemas.microsoft.com/office/drawing/2014/main" id="{B1B2840D-E2A4-4B80-9959-7C8BA6CDC650}"/>
            </a:ext>
            <a:ext uri="{147F2762-F138-4A5C-976F-8EAC2B608ADB}">
              <a16:predDERef xmlns:a16="http://schemas.microsoft.com/office/drawing/2014/main" pred="{7C21F65F-71AC-4F1D-AD82-AF951AA1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078" name="Picture 20">
          <a:extLst>
            <a:ext uri="{FF2B5EF4-FFF2-40B4-BE49-F238E27FC236}">
              <a16:creationId xmlns:a16="http://schemas.microsoft.com/office/drawing/2014/main" id="{BFAF1CDE-277D-44FD-B3D8-B9220D69B657}"/>
            </a:ext>
            <a:ext uri="{147F2762-F138-4A5C-976F-8EAC2B608ADB}">
              <a16:predDERef xmlns:a16="http://schemas.microsoft.com/office/drawing/2014/main" pred="{B1B2840D-E2A4-4B80-9959-7C8BA6CD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079" name="Picture 20">
          <a:extLst>
            <a:ext uri="{FF2B5EF4-FFF2-40B4-BE49-F238E27FC236}">
              <a16:creationId xmlns:a16="http://schemas.microsoft.com/office/drawing/2014/main" id="{C5BBD2B9-D8CC-4431-AB6D-1068E676C2BB}"/>
            </a:ext>
            <a:ext uri="{147F2762-F138-4A5C-976F-8EAC2B608ADB}">
              <a16:predDERef xmlns:a16="http://schemas.microsoft.com/office/drawing/2014/main" pred="{BFAF1CDE-277D-44FD-B3D8-B9220D69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1080" name="Picture 20">
          <a:extLst>
            <a:ext uri="{FF2B5EF4-FFF2-40B4-BE49-F238E27FC236}">
              <a16:creationId xmlns:a16="http://schemas.microsoft.com/office/drawing/2014/main" id="{5AEA57DB-36D2-44DB-80AE-AD5C55767707}"/>
            </a:ext>
            <a:ext uri="{147F2762-F138-4A5C-976F-8EAC2B608ADB}">
              <a16:predDERef xmlns:a16="http://schemas.microsoft.com/office/drawing/2014/main" pred="{C5BBD2B9-D8CC-4431-AB6D-1068E676C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081" name="Picture 20">
          <a:extLst>
            <a:ext uri="{FF2B5EF4-FFF2-40B4-BE49-F238E27FC236}">
              <a16:creationId xmlns:a16="http://schemas.microsoft.com/office/drawing/2014/main" id="{59A895E3-FB6A-4DA6-B7A5-CE216F468D10}"/>
            </a:ext>
            <a:ext uri="{147F2762-F138-4A5C-976F-8EAC2B608ADB}">
              <a16:predDERef xmlns:a16="http://schemas.microsoft.com/office/drawing/2014/main" pred="{5AEA57DB-36D2-44DB-80AE-AD5C55767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082" name="Picture 20">
          <a:extLst>
            <a:ext uri="{FF2B5EF4-FFF2-40B4-BE49-F238E27FC236}">
              <a16:creationId xmlns:a16="http://schemas.microsoft.com/office/drawing/2014/main" id="{328FC9E5-70D0-47F9-938F-5234B484D64A}"/>
            </a:ext>
            <a:ext uri="{147F2762-F138-4A5C-976F-8EAC2B608ADB}">
              <a16:predDERef xmlns:a16="http://schemas.microsoft.com/office/drawing/2014/main" pred="{59A895E3-FB6A-4DA6-B7A5-CE216F468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1083" name="Picture 20">
          <a:extLst>
            <a:ext uri="{FF2B5EF4-FFF2-40B4-BE49-F238E27FC236}">
              <a16:creationId xmlns:a16="http://schemas.microsoft.com/office/drawing/2014/main" id="{1894D5F8-25DD-4FFB-B66F-98E94665A523}"/>
            </a:ext>
            <a:ext uri="{147F2762-F138-4A5C-976F-8EAC2B608ADB}">
              <a16:predDERef xmlns:a16="http://schemas.microsoft.com/office/drawing/2014/main" pred="{328FC9E5-70D0-47F9-938F-5234B484D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084" name="Picture 20">
          <a:extLst>
            <a:ext uri="{FF2B5EF4-FFF2-40B4-BE49-F238E27FC236}">
              <a16:creationId xmlns:a16="http://schemas.microsoft.com/office/drawing/2014/main" id="{27AE135F-4C72-4DAF-92C7-C429CEFD2423}"/>
            </a:ext>
            <a:ext uri="{147F2762-F138-4A5C-976F-8EAC2B608ADB}">
              <a16:predDERef xmlns:a16="http://schemas.microsoft.com/office/drawing/2014/main" pred="{1894D5F8-25DD-4FFB-B66F-98E94665A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085" name="Picture 20">
          <a:extLst>
            <a:ext uri="{FF2B5EF4-FFF2-40B4-BE49-F238E27FC236}">
              <a16:creationId xmlns:a16="http://schemas.microsoft.com/office/drawing/2014/main" id="{3CF5170B-3A26-473B-9A34-F5E9FF94C034}"/>
            </a:ext>
            <a:ext uri="{147F2762-F138-4A5C-976F-8EAC2B608ADB}">
              <a16:predDERef xmlns:a16="http://schemas.microsoft.com/office/drawing/2014/main" pred="{27AE135F-4C72-4DAF-92C7-C429CEFD2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1086" name="Picture 20">
          <a:extLst>
            <a:ext uri="{FF2B5EF4-FFF2-40B4-BE49-F238E27FC236}">
              <a16:creationId xmlns:a16="http://schemas.microsoft.com/office/drawing/2014/main" id="{6688686F-279C-4F0E-9554-F466DE86D615}"/>
            </a:ext>
            <a:ext uri="{147F2762-F138-4A5C-976F-8EAC2B608ADB}">
              <a16:predDERef xmlns:a16="http://schemas.microsoft.com/office/drawing/2014/main" pred="{3CF5170B-3A26-473B-9A34-F5E9FF94C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087" name="Picture 20">
          <a:extLst>
            <a:ext uri="{FF2B5EF4-FFF2-40B4-BE49-F238E27FC236}">
              <a16:creationId xmlns:a16="http://schemas.microsoft.com/office/drawing/2014/main" id="{4AB98001-8432-4212-919D-220CA809D846}"/>
            </a:ext>
            <a:ext uri="{147F2762-F138-4A5C-976F-8EAC2B608ADB}">
              <a16:predDERef xmlns:a16="http://schemas.microsoft.com/office/drawing/2014/main" pred="{6688686F-279C-4F0E-9554-F466DE86D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088" name="Picture 20">
          <a:extLst>
            <a:ext uri="{FF2B5EF4-FFF2-40B4-BE49-F238E27FC236}">
              <a16:creationId xmlns:a16="http://schemas.microsoft.com/office/drawing/2014/main" id="{D6EC9480-BB62-4EAC-9EB1-568269D336FC}"/>
            </a:ext>
            <a:ext uri="{147F2762-F138-4A5C-976F-8EAC2B608ADB}">
              <a16:predDERef xmlns:a16="http://schemas.microsoft.com/office/drawing/2014/main" pred="{4AB98001-8432-4212-919D-220CA809D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1089" name="Picture 20">
          <a:extLst>
            <a:ext uri="{FF2B5EF4-FFF2-40B4-BE49-F238E27FC236}">
              <a16:creationId xmlns:a16="http://schemas.microsoft.com/office/drawing/2014/main" id="{23B86B0B-D5AE-4ECA-80CD-02027AB5C9B4}"/>
            </a:ext>
            <a:ext uri="{147F2762-F138-4A5C-976F-8EAC2B608ADB}">
              <a16:predDERef xmlns:a16="http://schemas.microsoft.com/office/drawing/2014/main" pred="{D6EC9480-BB62-4EAC-9EB1-568269D3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090" name="Picture 20">
          <a:extLst>
            <a:ext uri="{FF2B5EF4-FFF2-40B4-BE49-F238E27FC236}">
              <a16:creationId xmlns:a16="http://schemas.microsoft.com/office/drawing/2014/main" id="{2DAA300C-B356-4E6D-B7FF-C98673B63A3B}"/>
            </a:ext>
            <a:ext uri="{147F2762-F138-4A5C-976F-8EAC2B608ADB}">
              <a16:predDERef xmlns:a16="http://schemas.microsoft.com/office/drawing/2014/main" pred="{23B86B0B-D5AE-4ECA-80CD-02027AB5C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091" name="Picture 20">
          <a:extLst>
            <a:ext uri="{FF2B5EF4-FFF2-40B4-BE49-F238E27FC236}">
              <a16:creationId xmlns:a16="http://schemas.microsoft.com/office/drawing/2014/main" id="{AFC248CB-9A7A-43B1-A9A7-2A694D44012F}"/>
            </a:ext>
            <a:ext uri="{147F2762-F138-4A5C-976F-8EAC2B608ADB}">
              <a16:predDERef xmlns:a16="http://schemas.microsoft.com/office/drawing/2014/main" pred="{2DAA300C-B356-4E6D-B7FF-C98673B63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1092" name="Picture 20">
          <a:extLst>
            <a:ext uri="{FF2B5EF4-FFF2-40B4-BE49-F238E27FC236}">
              <a16:creationId xmlns:a16="http://schemas.microsoft.com/office/drawing/2014/main" id="{796F7AEE-9791-41D2-AA9E-165AC51CA8A4}"/>
            </a:ext>
            <a:ext uri="{147F2762-F138-4A5C-976F-8EAC2B608ADB}">
              <a16:predDERef xmlns:a16="http://schemas.microsoft.com/office/drawing/2014/main" pred="{AFC248CB-9A7A-43B1-A9A7-2A694D440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093" name="Picture 20">
          <a:extLst>
            <a:ext uri="{FF2B5EF4-FFF2-40B4-BE49-F238E27FC236}">
              <a16:creationId xmlns:a16="http://schemas.microsoft.com/office/drawing/2014/main" id="{A765C56E-5DE8-41F1-BA5A-54CBB4949941}"/>
            </a:ext>
            <a:ext uri="{147F2762-F138-4A5C-976F-8EAC2B608ADB}">
              <a16:predDERef xmlns:a16="http://schemas.microsoft.com/office/drawing/2014/main" pred="{796F7AEE-9791-41D2-AA9E-165AC51CA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094" name="Picture 20">
          <a:extLst>
            <a:ext uri="{FF2B5EF4-FFF2-40B4-BE49-F238E27FC236}">
              <a16:creationId xmlns:a16="http://schemas.microsoft.com/office/drawing/2014/main" id="{4EAF61C8-0186-4111-B2BE-52C473CC4F55}"/>
            </a:ext>
            <a:ext uri="{147F2762-F138-4A5C-976F-8EAC2B608ADB}">
              <a16:predDERef xmlns:a16="http://schemas.microsoft.com/office/drawing/2014/main" pred="{A765C56E-5DE8-41F1-BA5A-54CBB4949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1095" name="Picture 20">
          <a:extLst>
            <a:ext uri="{FF2B5EF4-FFF2-40B4-BE49-F238E27FC236}">
              <a16:creationId xmlns:a16="http://schemas.microsoft.com/office/drawing/2014/main" id="{0E511FE4-66D4-48A2-9C27-C994635BDAC1}"/>
            </a:ext>
            <a:ext uri="{147F2762-F138-4A5C-976F-8EAC2B608ADB}">
              <a16:predDERef xmlns:a16="http://schemas.microsoft.com/office/drawing/2014/main" pred="{4EAF61C8-0186-4111-B2BE-52C473CC4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096" name="Picture 20">
          <a:extLst>
            <a:ext uri="{FF2B5EF4-FFF2-40B4-BE49-F238E27FC236}">
              <a16:creationId xmlns:a16="http://schemas.microsoft.com/office/drawing/2014/main" id="{9DEF7E2B-C4EF-492E-B43A-03A92AECEB1A}"/>
            </a:ext>
            <a:ext uri="{147F2762-F138-4A5C-976F-8EAC2B608ADB}">
              <a16:predDERef xmlns:a16="http://schemas.microsoft.com/office/drawing/2014/main" pred="{0E511FE4-66D4-48A2-9C27-C994635BD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097" name="Picture 20">
          <a:extLst>
            <a:ext uri="{FF2B5EF4-FFF2-40B4-BE49-F238E27FC236}">
              <a16:creationId xmlns:a16="http://schemas.microsoft.com/office/drawing/2014/main" id="{64FE2BE0-8D16-40D9-83ED-05C6AF49ED3C}"/>
            </a:ext>
            <a:ext uri="{147F2762-F138-4A5C-976F-8EAC2B608ADB}">
              <a16:predDERef xmlns:a16="http://schemas.microsoft.com/office/drawing/2014/main" pred="{9DEF7E2B-C4EF-492E-B43A-03A92AECE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1098" name="Picture 20">
          <a:extLst>
            <a:ext uri="{FF2B5EF4-FFF2-40B4-BE49-F238E27FC236}">
              <a16:creationId xmlns:a16="http://schemas.microsoft.com/office/drawing/2014/main" id="{DFFAF3BD-E74C-4CDB-9D6D-9BDE179398E3}"/>
            </a:ext>
            <a:ext uri="{147F2762-F138-4A5C-976F-8EAC2B608ADB}">
              <a16:predDERef xmlns:a16="http://schemas.microsoft.com/office/drawing/2014/main" pred="{64FE2BE0-8D16-40D9-83ED-05C6AF49E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099" name="Picture 20">
          <a:extLst>
            <a:ext uri="{FF2B5EF4-FFF2-40B4-BE49-F238E27FC236}">
              <a16:creationId xmlns:a16="http://schemas.microsoft.com/office/drawing/2014/main" id="{C1E7A638-8950-4E67-A511-6014F4FFFB97}"/>
            </a:ext>
            <a:ext uri="{147F2762-F138-4A5C-976F-8EAC2B608ADB}">
              <a16:predDERef xmlns:a16="http://schemas.microsoft.com/office/drawing/2014/main" pred="{DFFAF3BD-E74C-4CDB-9D6D-9BDE17939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100" name="Picture 20">
          <a:extLst>
            <a:ext uri="{FF2B5EF4-FFF2-40B4-BE49-F238E27FC236}">
              <a16:creationId xmlns:a16="http://schemas.microsoft.com/office/drawing/2014/main" id="{CF08E271-4B9F-4953-8E79-8FB9E235604A}"/>
            </a:ext>
            <a:ext uri="{147F2762-F138-4A5C-976F-8EAC2B608ADB}">
              <a16:predDERef xmlns:a16="http://schemas.microsoft.com/office/drawing/2014/main" pred="{C1E7A638-8950-4E67-A511-6014F4FFF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1101" name="Picture 20">
          <a:extLst>
            <a:ext uri="{FF2B5EF4-FFF2-40B4-BE49-F238E27FC236}">
              <a16:creationId xmlns:a16="http://schemas.microsoft.com/office/drawing/2014/main" id="{F58516BE-DD0B-4B12-8A97-42FFC9B84653}"/>
            </a:ext>
            <a:ext uri="{147F2762-F138-4A5C-976F-8EAC2B608ADB}">
              <a16:predDERef xmlns:a16="http://schemas.microsoft.com/office/drawing/2014/main" pred="{CF08E271-4B9F-4953-8E79-8FB9E235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102" name="Picture 20">
          <a:extLst>
            <a:ext uri="{FF2B5EF4-FFF2-40B4-BE49-F238E27FC236}">
              <a16:creationId xmlns:a16="http://schemas.microsoft.com/office/drawing/2014/main" id="{F31BA994-0C50-494D-8A73-643634079DD8}"/>
            </a:ext>
            <a:ext uri="{147F2762-F138-4A5C-976F-8EAC2B608ADB}">
              <a16:predDERef xmlns:a16="http://schemas.microsoft.com/office/drawing/2014/main" pred="{F58516BE-DD0B-4B12-8A97-42FFC9B84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103" name="Picture 20">
          <a:extLst>
            <a:ext uri="{FF2B5EF4-FFF2-40B4-BE49-F238E27FC236}">
              <a16:creationId xmlns:a16="http://schemas.microsoft.com/office/drawing/2014/main" id="{52540B09-38E7-49EF-9B39-F9A151066DF0}"/>
            </a:ext>
            <a:ext uri="{147F2762-F138-4A5C-976F-8EAC2B608ADB}">
              <a16:predDERef xmlns:a16="http://schemas.microsoft.com/office/drawing/2014/main" pred="{F31BA994-0C50-494D-8A73-643634079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1104" name="Picture 20">
          <a:extLst>
            <a:ext uri="{FF2B5EF4-FFF2-40B4-BE49-F238E27FC236}">
              <a16:creationId xmlns:a16="http://schemas.microsoft.com/office/drawing/2014/main" id="{76E2A8CC-E3F2-4A54-AC44-D4210D356E6D}"/>
            </a:ext>
            <a:ext uri="{147F2762-F138-4A5C-976F-8EAC2B608ADB}">
              <a16:predDERef xmlns:a16="http://schemas.microsoft.com/office/drawing/2014/main" pred="{52540B09-38E7-49EF-9B39-F9A151066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105" name="Picture 20">
          <a:extLst>
            <a:ext uri="{FF2B5EF4-FFF2-40B4-BE49-F238E27FC236}">
              <a16:creationId xmlns:a16="http://schemas.microsoft.com/office/drawing/2014/main" id="{1298ADC1-0BA1-4174-B42D-2DE04DB0CD4E}"/>
            </a:ext>
            <a:ext uri="{147F2762-F138-4A5C-976F-8EAC2B608ADB}">
              <a16:predDERef xmlns:a16="http://schemas.microsoft.com/office/drawing/2014/main" pred="{76E2A8CC-E3F2-4A54-AC44-D4210D356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106" name="Picture 20">
          <a:extLst>
            <a:ext uri="{FF2B5EF4-FFF2-40B4-BE49-F238E27FC236}">
              <a16:creationId xmlns:a16="http://schemas.microsoft.com/office/drawing/2014/main" id="{BC927178-E474-4328-9266-BF46DB909071}"/>
            </a:ext>
            <a:ext uri="{147F2762-F138-4A5C-976F-8EAC2B608ADB}">
              <a16:predDERef xmlns:a16="http://schemas.microsoft.com/office/drawing/2014/main" pred="{1298ADC1-0BA1-4174-B42D-2DE04DB0C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1107" name="Picture 20">
          <a:extLst>
            <a:ext uri="{FF2B5EF4-FFF2-40B4-BE49-F238E27FC236}">
              <a16:creationId xmlns:a16="http://schemas.microsoft.com/office/drawing/2014/main" id="{2C75AD88-FD81-45D4-AD95-706AEADE0A15}"/>
            </a:ext>
            <a:ext uri="{147F2762-F138-4A5C-976F-8EAC2B608ADB}">
              <a16:predDERef xmlns:a16="http://schemas.microsoft.com/office/drawing/2014/main" pred="{BC927178-E474-4328-9266-BF46DB909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108" name="Picture 20">
          <a:extLst>
            <a:ext uri="{FF2B5EF4-FFF2-40B4-BE49-F238E27FC236}">
              <a16:creationId xmlns:a16="http://schemas.microsoft.com/office/drawing/2014/main" id="{109A9933-72ED-4314-A1DB-85E476A461C0}"/>
            </a:ext>
            <a:ext uri="{147F2762-F138-4A5C-976F-8EAC2B608ADB}">
              <a16:predDERef xmlns:a16="http://schemas.microsoft.com/office/drawing/2014/main" pred="{2C75AD88-FD81-45D4-AD95-706AEADE0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109" name="Picture 20">
          <a:extLst>
            <a:ext uri="{FF2B5EF4-FFF2-40B4-BE49-F238E27FC236}">
              <a16:creationId xmlns:a16="http://schemas.microsoft.com/office/drawing/2014/main" id="{4EF1C0FB-D016-482A-B7C7-401BB55C98A9}"/>
            </a:ext>
            <a:ext uri="{147F2762-F138-4A5C-976F-8EAC2B608ADB}">
              <a16:predDERef xmlns:a16="http://schemas.microsoft.com/office/drawing/2014/main" pred="{109A9933-72ED-4314-A1DB-85E476A46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1110" name="Picture 20">
          <a:extLst>
            <a:ext uri="{FF2B5EF4-FFF2-40B4-BE49-F238E27FC236}">
              <a16:creationId xmlns:a16="http://schemas.microsoft.com/office/drawing/2014/main" id="{22A2AD27-014A-4112-8D4F-0026967495E6}"/>
            </a:ext>
            <a:ext uri="{147F2762-F138-4A5C-976F-8EAC2B608ADB}">
              <a16:predDERef xmlns:a16="http://schemas.microsoft.com/office/drawing/2014/main" pred="{4EF1C0FB-D016-482A-B7C7-401BB55C9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111" name="Picture 20">
          <a:extLst>
            <a:ext uri="{FF2B5EF4-FFF2-40B4-BE49-F238E27FC236}">
              <a16:creationId xmlns:a16="http://schemas.microsoft.com/office/drawing/2014/main" id="{67B9AF83-9635-4182-B1CD-5F810BF909DB}"/>
            </a:ext>
            <a:ext uri="{147F2762-F138-4A5C-976F-8EAC2B608ADB}">
              <a16:predDERef xmlns:a16="http://schemas.microsoft.com/office/drawing/2014/main" pred="{22A2AD27-014A-4112-8D4F-002696749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112" name="Picture 20">
          <a:extLst>
            <a:ext uri="{FF2B5EF4-FFF2-40B4-BE49-F238E27FC236}">
              <a16:creationId xmlns:a16="http://schemas.microsoft.com/office/drawing/2014/main" id="{4FDEB4E4-EDB7-4CCA-A34E-B5822EC5FDAE}"/>
            </a:ext>
            <a:ext uri="{147F2762-F138-4A5C-976F-8EAC2B608ADB}">
              <a16:predDERef xmlns:a16="http://schemas.microsoft.com/office/drawing/2014/main" pred="{67B9AF83-9635-4182-B1CD-5F810BF90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4763" cy="79375"/>
    <xdr:pic>
      <xdr:nvPicPr>
        <xdr:cNvPr id="1113" name="Picture 20">
          <a:extLst>
            <a:ext uri="{FF2B5EF4-FFF2-40B4-BE49-F238E27FC236}">
              <a16:creationId xmlns:a16="http://schemas.microsoft.com/office/drawing/2014/main" id="{216F2643-C898-493C-97C3-2A294B22DCC4}"/>
            </a:ext>
            <a:ext uri="{147F2762-F138-4A5C-976F-8EAC2B608ADB}">
              <a16:predDERef xmlns:a16="http://schemas.microsoft.com/office/drawing/2014/main" pred="{4FDEB4E4-EDB7-4CCA-A34E-B5822EC5F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114" name="Picture 20">
          <a:extLst>
            <a:ext uri="{FF2B5EF4-FFF2-40B4-BE49-F238E27FC236}">
              <a16:creationId xmlns:a16="http://schemas.microsoft.com/office/drawing/2014/main" id="{5364F764-42C4-4288-89A8-1C52FBBA1FA4}"/>
            </a:ext>
            <a:ext uri="{147F2762-F138-4A5C-976F-8EAC2B608ADB}">
              <a16:predDERef xmlns:a16="http://schemas.microsoft.com/office/drawing/2014/main" pred="{216F2643-C898-493C-97C3-2A294B22D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115" name="Picture 20">
          <a:extLst>
            <a:ext uri="{FF2B5EF4-FFF2-40B4-BE49-F238E27FC236}">
              <a16:creationId xmlns:a16="http://schemas.microsoft.com/office/drawing/2014/main" id="{03FD5FDC-7749-46AE-9E18-ACB41284F36C}"/>
            </a:ext>
            <a:ext uri="{147F2762-F138-4A5C-976F-8EAC2B608ADB}">
              <a16:predDERef xmlns:a16="http://schemas.microsoft.com/office/drawing/2014/main" pred="{5364F764-42C4-4288-89A8-1C52FBBA1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1116" name="Picture 20">
          <a:extLst>
            <a:ext uri="{FF2B5EF4-FFF2-40B4-BE49-F238E27FC236}">
              <a16:creationId xmlns:a16="http://schemas.microsoft.com/office/drawing/2014/main" id="{4DDFD88F-DFFA-4A7C-9230-681CDE7669AB}"/>
            </a:ext>
            <a:ext uri="{147F2762-F138-4A5C-976F-8EAC2B608ADB}">
              <a16:predDERef xmlns:a16="http://schemas.microsoft.com/office/drawing/2014/main" pred="{03FD5FDC-7749-46AE-9E18-ACB41284F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117" name="Picture 20">
          <a:extLst>
            <a:ext uri="{FF2B5EF4-FFF2-40B4-BE49-F238E27FC236}">
              <a16:creationId xmlns:a16="http://schemas.microsoft.com/office/drawing/2014/main" id="{4688E7CC-0591-40FA-B3C1-E80A18AD8331}"/>
            </a:ext>
            <a:ext uri="{147F2762-F138-4A5C-976F-8EAC2B608ADB}">
              <a16:predDERef xmlns:a16="http://schemas.microsoft.com/office/drawing/2014/main" pred="{4DDFD88F-DFFA-4A7C-9230-681CDE766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118" name="Picture 20">
          <a:extLst>
            <a:ext uri="{FF2B5EF4-FFF2-40B4-BE49-F238E27FC236}">
              <a16:creationId xmlns:a16="http://schemas.microsoft.com/office/drawing/2014/main" id="{50E65287-E01D-49E1-AD28-90A7F182FA02}"/>
            </a:ext>
            <a:ext uri="{147F2762-F138-4A5C-976F-8EAC2B608ADB}">
              <a16:predDERef xmlns:a16="http://schemas.microsoft.com/office/drawing/2014/main" pred="{4688E7CC-0591-40FA-B3C1-E80A18AD8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1119" name="Picture 20">
          <a:extLst>
            <a:ext uri="{FF2B5EF4-FFF2-40B4-BE49-F238E27FC236}">
              <a16:creationId xmlns:a16="http://schemas.microsoft.com/office/drawing/2014/main" id="{F84C3BCC-B3C0-4D29-968F-563BE74B2735}"/>
            </a:ext>
            <a:ext uri="{147F2762-F138-4A5C-976F-8EAC2B608ADB}">
              <a16:predDERef xmlns:a16="http://schemas.microsoft.com/office/drawing/2014/main" pred="{50E65287-E01D-49E1-AD28-90A7F182F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120" name="Picture 20">
          <a:extLst>
            <a:ext uri="{FF2B5EF4-FFF2-40B4-BE49-F238E27FC236}">
              <a16:creationId xmlns:a16="http://schemas.microsoft.com/office/drawing/2014/main" id="{3E4CE8C1-8DF2-4F75-B566-DBC3F4A01AAB}"/>
            </a:ext>
            <a:ext uri="{147F2762-F138-4A5C-976F-8EAC2B608ADB}">
              <a16:predDERef xmlns:a16="http://schemas.microsoft.com/office/drawing/2014/main" pred="{F84C3BCC-B3C0-4D29-968F-563BE74B2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121" name="Picture 20">
          <a:extLst>
            <a:ext uri="{FF2B5EF4-FFF2-40B4-BE49-F238E27FC236}">
              <a16:creationId xmlns:a16="http://schemas.microsoft.com/office/drawing/2014/main" id="{59365151-EA8D-4CC4-8F99-DE0D485DEC90}"/>
            </a:ext>
            <a:ext uri="{147F2762-F138-4A5C-976F-8EAC2B608ADB}">
              <a16:predDERef xmlns:a16="http://schemas.microsoft.com/office/drawing/2014/main" pred="{3E4CE8C1-8DF2-4F75-B566-DBC3F4A01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1122" name="Picture 20">
          <a:extLst>
            <a:ext uri="{FF2B5EF4-FFF2-40B4-BE49-F238E27FC236}">
              <a16:creationId xmlns:a16="http://schemas.microsoft.com/office/drawing/2014/main" id="{03854167-463A-4390-A988-045A6E2AAABA}"/>
            </a:ext>
            <a:ext uri="{147F2762-F138-4A5C-976F-8EAC2B608ADB}">
              <a16:predDERef xmlns:a16="http://schemas.microsoft.com/office/drawing/2014/main" pred="{59365151-EA8D-4CC4-8F99-DE0D485DE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9525" cy="88034"/>
    <xdr:pic>
      <xdr:nvPicPr>
        <xdr:cNvPr id="1123" name="Picture 20">
          <a:extLst>
            <a:ext uri="{FF2B5EF4-FFF2-40B4-BE49-F238E27FC236}">
              <a16:creationId xmlns:a16="http://schemas.microsoft.com/office/drawing/2014/main" id="{7F119A2A-6672-4601-AE29-753F6222A44C}"/>
            </a:ext>
            <a:ext uri="{147F2762-F138-4A5C-976F-8EAC2B608ADB}">
              <a16:predDERef xmlns:a16="http://schemas.microsoft.com/office/drawing/2014/main" pred="{03854167-463A-4390-A988-045A6E2AA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77</xdr:row>
      <xdr:rowOff>0</xdr:rowOff>
    </xdr:from>
    <xdr:ext cx="9525" cy="88034"/>
    <xdr:pic>
      <xdr:nvPicPr>
        <xdr:cNvPr id="1124" name="Picture 20">
          <a:extLst>
            <a:ext uri="{FF2B5EF4-FFF2-40B4-BE49-F238E27FC236}">
              <a16:creationId xmlns:a16="http://schemas.microsoft.com/office/drawing/2014/main" id="{C6C17F78-3E7F-45DA-ABA8-B0737E8EA549}"/>
            </a:ext>
            <a:ext uri="{147F2762-F138-4A5C-976F-8EAC2B608ADB}">
              <a16:predDERef xmlns:a16="http://schemas.microsoft.com/office/drawing/2014/main" pred="{7F119A2A-6672-4601-AE29-753F6222A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81762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77</xdr:row>
      <xdr:rowOff>0</xdr:rowOff>
    </xdr:from>
    <xdr:ext cx="9525" cy="79375"/>
    <xdr:pic>
      <xdr:nvPicPr>
        <xdr:cNvPr id="1125" name="Picture 20">
          <a:extLst>
            <a:ext uri="{FF2B5EF4-FFF2-40B4-BE49-F238E27FC236}">
              <a16:creationId xmlns:a16="http://schemas.microsoft.com/office/drawing/2014/main" id="{E09041C9-1170-439D-B502-94184AE59448}"/>
            </a:ext>
            <a:ext uri="{147F2762-F138-4A5C-976F-8EAC2B608ADB}">
              <a16:predDERef xmlns:a16="http://schemas.microsoft.com/office/drawing/2014/main" pred="{C6C17F78-3E7F-45DA-ABA8-B0737E8EA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381762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9"/>
  <sheetViews>
    <sheetView tabSelected="1" view="pageBreakPreview" zoomScale="80" zoomScaleNormal="80" zoomScaleSheetLayoutView="80" workbookViewId="0">
      <pane ySplit="11" topLeftCell="A12" activePane="bottomLeft" state="frozen"/>
      <selection pane="bottomLeft" activeCell="C95" sqref="C95"/>
    </sheetView>
  </sheetViews>
  <sheetFormatPr defaultColWidth="9.140625" defaultRowHeight="15" x14ac:dyDescent="0.2"/>
  <cols>
    <col min="1" max="1" width="15.7109375" style="66" customWidth="1"/>
    <col min="2" max="2" width="14.7109375" style="66" customWidth="1"/>
    <col min="3" max="3" width="15.42578125" style="115" customWidth="1"/>
    <col min="4" max="4" width="42.5703125" style="112" customWidth="1"/>
    <col min="5" max="5" width="60.28515625" style="112" customWidth="1"/>
    <col min="6" max="6" width="14.42578125" style="112" customWidth="1"/>
    <col min="7" max="7" width="19.5703125" style="112" customWidth="1"/>
    <col min="8" max="8" width="18.85546875" style="112" customWidth="1"/>
    <col min="9" max="9" width="20.85546875" style="112" customWidth="1"/>
    <col min="10" max="10" width="14.42578125" style="114" customWidth="1"/>
    <col min="11" max="16384" width="9.140625" style="72"/>
  </cols>
  <sheetData>
    <row r="1" spans="1:10" s="71" customFormat="1" ht="18" x14ac:dyDescent="0.25">
      <c r="A1" s="66"/>
      <c r="B1" s="67"/>
      <c r="C1" s="68"/>
      <c r="D1" s="69"/>
      <c r="E1" s="18"/>
      <c r="F1" s="18"/>
      <c r="G1" s="70"/>
      <c r="H1" s="129" t="s">
        <v>0</v>
      </c>
      <c r="I1" s="129"/>
      <c r="J1" s="129"/>
    </row>
    <row r="2" spans="1:10" s="71" customFormat="1" ht="18" x14ac:dyDescent="0.25">
      <c r="A2" s="66"/>
      <c r="B2" s="67"/>
      <c r="C2" s="68"/>
      <c r="D2" s="69"/>
      <c r="E2" s="18"/>
      <c r="F2" s="18"/>
      <c r="G2" s="22"/>
      <c r="H2" s="129" t="s">
        <v>1</v>
      </c>
      <c r="I2" s="129"/>
      <c r="J2" s="129"/>
    </row>
    <row r="3" spans="1:10" s="71" customFormat="1" ht="18" x14ac:dyDescent="0.25">
      <c r="A3" s="66"/>
      <c r="B3" s="67"/>
      <c r="C3" s="68"/>
      <c r="D3" s="69"/>
      <c r="E3" s="18"/>
      <c r="F3" s="18"/>
      <c r="G3" s="22"/>
      <c r="H3" s="125" t="s">
        <v>2</v>
      </c>
      <c r="I3" s="125"/>
      <c r="J3" s="125"/>
    </row>
    <row r="4" spans="1:10" s="71" customFormat="1" ht="18" x14ac:dyDescent="0.25">
      <c r="A4" s="66"/>
      <c r="B4" s="67"/>
      <c r="C4" s="68"/>
      <c r="D4" s="69"/>
      <c r="E4" s="18"/>
      <c r="F4" s="18"/>
      <c r="G4" s="22"/>
      <c r="H4" s="126" t="s">
        <v>3</v>
      </c>
      <c r="I4" s="127"/>
      <c r="J4" s="127"/>
    </row>
    <row r="5" spans="1:10" s="71" customFormat="1" ht="18" customHeight="1" x14ac:dyDescent="0.3">
      <c r="A5" s="117"/>
      <c r="B5" s="118"/>
      <c r="C5" s="119"/>
      <c r="D5" s="120"/>
      <c r="E5" s="121"/>
      <c r="F5" s="121"/>
      <c r="G5" s="122"/>
      <c r="H5" s="116"/>
      <c r="I5" s="116"/>
      <c r="J5" s="116"/>
    </row>
    <row r="6" spans="1:10" ht="20.25" x14ac:dyDescent="0.3">
      <c r="A6" s="130" t="s">
        <v>4</v>
      </c>
      <c r="B6" s="130"/>
      <c r="C6" s="130"/>
      <c r="D6" s="130"/>
      <c r="E6" s="130"/>
      <c r="F6" s="130"/>
      <c r="G6" s="130"/>
      <c r="H6" s="130"/>
      <c r="I6" s="130"/>
      <c r="J6" s="130"/>
    </row>
    <row r="7" spans="1:10" ht="20.25" x14ac:dyDescent="0.2">
      <c r="A7" s="131" t="s">
        <v>5</v>
      </c>
      <c r="B7" s="132"/>
      <c r="C7" s="132"/>
      <c r="D7" s="132"/>
      <c r="E7" s="132"/>
      <c r="F7" s="132"/>
      <c r="G7" s="132"/>
      <c r="H7" s="132"/>
      <c r="I7" s="132"/>
      <c r="J7" s="132"/>
    </row>
    <row r="8" spans="1:10" ht="20.25" x14ac:dyDescent="0.2">
      <c r="A8" s="123"/>
      <c r="B8" s="124"/>
      <c r="C8" s="124"/>
      <c r="D8" s="124"/>
      <c r="E8" s="124"/>
      <c r="F8" s="124"/>
      <c r="G8" s="124"/>
      <c r="H8" s="124"/>
      <c r="I8" s="124"/>
      <c r="J8" s="124"/>
    </row>
    <row r="9" spans="1:10" ht="15" customHeight="1" x14ac:dyDescent="0.2">
      <c r="A9" s="19" t="s">
        <v>6</v>
      </c>
      <c r="B9" s="20"/>
      <c r="C9" s="21"/>
      <c r="D9" s="22"/>
      <c r="E9" s="22"/>
      <c r="F9" s="73"/>
      <c r="G9" s="73"/>
      <c r="H9" s="73"/>
      <c r="I9" s="73"/>
      <c r="J9" s="74"/>
    </row>
    <row r="10" spans="1:10" x14ac:dyDescent="0.2">
      <c r="A10" s="23" t="s">
        <v>7</v>
      </c>
      <c r="B10" s="20"/>
      <c r="C10" s="21"/>
      <c r="D10" s="22"/>
      <c r="E10" s="22"/>
      <c r="F10" s="73"/>
      <c r="G10" s="73"/>
      <c r="H10" s="73"/>
      <c r="I10" s="73"/>
      <c r="J10" s="74"/>
    </row>
    <row r="11" spans="1:10" ht="111" customHeight="1" x14ac:dyDescent="0.2">
      <c r="A11" s="24" t="s">
        <v>8</v>
      </c>
      <c r="B11" s="24" t="s">
        <v>9</v>
      </c>
      <c r="C11" s="75" t="s">
        <v>10</v>
      </c>
      <c r="D11" s="24" t="s">
        <v>11</v>
      </c>
      <c r="E11" s="24" t="s">
        <v>12</v>
      </c>
      <c r="F11" s="24" t="s">
        <v>13</v>
      </c>
      <c r="G11" s="24" t="s">
        <v>14</v>
      </c>
      <c r="H11" s="24" t="s">
        <v>15</v>
      </c>
      <c r="I11" s="24" t="s">
        <v>16</v>
      </c>
      <c r="J11" s="76" t="s">
        <v>17</v>
      </c>
    </row>
    <row r="12" spans="1:10" x14ac:dyDescent="0.2">
      <c r="A12" s="24">
        <v>1</v>
      </c>
      <c r="B12" s="24">
        <v>2</v>
      </c>
      <c r="C12" s="75">
        <v>3</v>
      </c>
      <c r="D12" s="77">
        <v>4</v>
      </c>
      <c r="E12" s="77">
        <v>5</v>
      </c>
      <c r="F12" s="77">
        <v>6</v>
      </c>
      <c r="G12" s="77">
        <v>7</v>
      </c>
      <c r="H12" s="77">
        <v>8</v>
      </c>
      <c r="I12" s="77">
        <v>9</v>
      </c>
      <c r="J12" s="78">
        <v>10</v>
      </c>
    </row>
    <row r="13" spans="1:10" ht="15.75" x14ac:dyDescent="0.2">
      <c r="A13" s="25" t="s">
        <v>18</v>
      </c>
      <c r="B13" s="25"/>
      <c r="C13" s="25"/>
      <c r="D13" s="26" t="s">
        <v>19</v>
      </c>
      <c r="E13" s="28"/>
      <c r="F13" s="79"/>
      <c r="G13" s="80"/>
      <c r="H13" s="81"/>
      <c r="I13" s="81">
        <f>SUM(I15:I26)</f>
        <v>31079002.949999999</v>
      </c>
      <c r="J13" s="80"/>
    </row>
    <row r="14" spans="1:10" ht="15.75" x14ac:dyDescent="0.2">
      <c r="A14" s="25" t="s">
        <v>20</v>
      </c>
      <c r="B14" s="25"/>
      <c r="C14" s="25"/>
      <c r="D14" s="27" t="s">
        <v>19</v>
      </c>
      <c r="E14" s="28"/>
      <c r="F14" s="79"/>
      <c r="G14" s="80"/>
      <c r="H14" s="80"/>
      <c r="I14" s="80"/>
      <c r="J14" s="80"/>
    </row>
    <row r="15" spans="1:10" s="88" customFormat="1" ht="60" x14ac:dyDescent="0.25">
      <c r="A15" s="82" t="s">
        <v>21</v>
      </c>
      <c r="B15" s="82" t="s">
        <v>22</v>
      </c>
      <c r="C15" s="82" t="s">
        <v>23</v>
      </c>
      <c r="D15" s="83" t="s">
        <v>24</v>
      </c>
      <c r="E15" s="84" t="s">
        <v>25</v>
      </c>
      <c r="F15" s="82" t="s">
        <v>26</v>
      </c>
      <c r="G15" s="85">
        <v>38156094.829999998</v>
      </c>
      <c r="H15" s="85">
        <v>34456094.829999998</v>
      </c>
      <c r="I15" s="86">
        <f>3700000-1700000</f>
        <v>2000000</v>
      </c>
      <c r="J15" s="87">
        <f t="shared" ref="J15:J25" si="0">(H15+I15)/G15*100</f>
        <v>95.544617425933779</v>
      </c>
    </row>
    <row r="16" spans="1:10" ht="45" x14ac:dyDescent="0.2">
      <c r="A16" s="82" t="s">
        <v>21</v>
      </c>
      <c r="B16" s="82" t="s">
        <v>22</v>
      </c>
      <c r="C16" s="82" t="s">
        <v>23</v>
      </c>
      <c r="D16" s="83" t="s">
        <v>24</v>
      </c>
      <c r="E16" s="84" t="s">
        <v>27</v>
      </c>
      <c r="F16" s="82" t="s">
        <v>28</v>
      </c>
      <c r="G16" s="85">
        <v>14024336.560000001</v>
      </c>
      <c r="H16" s="85">
        <v>13894336.559999999</v>
      </c>
      <c r="I16" s="86">
        <v>130000</v>
      </c>
      <c r="J16" s="87">
        <f t="shared" si="0"/>
        <v>99.999999999999986</v>
      </c>
    </row>
    <row r="17" spans="1:10" ht="45" x14ac:dyDescent="0.2">
      <c r="A17" s="82" t="s">
        <v>21</v>
      </c>
      <c r="B17" s="82" t="s">
        <v>22</v>
      </c>
      <c r="C17" s="82" t="s">
        <v>23</v>
      </c>
      <c r="D17" s="83" t="s">
        <v>24</v>
      </c>
      <c r="E17" s="84" t="s">
        <v>29</v>
      </c>
      <c r="F17" s="89" t="s">
        <v>30</v>
      </c>
      <c r="G17" s="85">
        <v>4204007.91</v>
      </c>
      <c r="H17" s="85">
        <v>3908560.0299999993</v>
      </c>
      <c r="I17" s="86">
        <v>295447.88</v>
      </c>
      <c r="J17" s="87">
        <f t="shared" si="0"/>
        <v>99.999999999999972</v>
      </c>
    </row>
    <row r="18" spans="1:10" ht="30" x14ac:dyDescent="0.2">
      <c r="A18" s="82" t="s">
        <v>21</v>
      </c>
      <c r="B18" s="82" t="s">
        <v>22</v>
      </c>
      <c r="C18" s="82" t="s">
        <v>23</v>
      </c>
      <c r="D18" s="83" t="s">
        <v>24</v>
      </c>
      <c r="E18" s="84" t="s">
        <v>31</v>
      </c>
      <c r="F18" s="89" t="s">
        <v>32</v>
      </c>
      <c r="G18" s="85">
        <v>78298225.010000005</v>
      </c>
      <c r="H18" s="85">
        <v>23782514.530000001</v>
      </c>
      <c r="I18" s="86">
        <v>1000000</v>
      </c>
      <c r="J18" s="87">
        <f t="shared" si="0"/>
        <v>31.651438492807284</v>
      </c>
    </row>
    <row r="19" spans="1:10" ht="30" x14ac:dyDescent="0.2">
      <c r="A19" s="82" t="s">
        <v>21</v>
      </c>
      <c r="B19" s="82" t="s">
        <v>22</v>
      </c>
      <c r="C19" s="82" t="s">
        <v>23</v>
      </c>
      <c r="D19" s="83" t="s">
        <v>24</v>
      </c>
      <c r="E19" s="84" t="s">
        <v>33</v>
      </c>
      <c r="F19" s="89" t="s">
        <v>34</v>
      </c>
      <c r="G19" s="85">
        <v>26166099.82</v>
      </c>
      <c r="H19" s="85">
        <v>15019253.91</v>
      </c>
      <c r="I19" s="86">
        <f>2000000+2000000</f>
        <v>4000000</v>
      </c>
      <c r="J19" s="87">
        <f t="shared" si="0"/>
        <v>72.686621394995498</v>
      </c>
    </row>
    <row r="20" spans="1:10" ht="45" x14ac:dyDescent="0.2">
      <c r="A20" s="82" t="s">
        <v>21</v>
      </c>
      <c r="B20" s="82" t="s">
        <v>22</v>
      </c>
      <c r="C20" s="82" t="s">
        <v>23</v>
      </c>
      <c r="D20" s="83" t="s">
        <v>24</v>
      </c>
      <c r="E20" s="84" t="s">
        <v>35</v>
      </c>
      <c r="F20" s="89" t="s">
        <v>36</v>
      </c>
      <c r="G20" s="85"/>
      <c r="H20" s="85"/>
      <c r="I20" s="86">
        <v>300000</v>
      </c>
      <c r="J20" s="87"/>
    </row>
    <row r="21" spans="1:10" ht="45" x14ac:dyDescent="0.2">
      <c r="A21" s="82" t="s">
        <v>37</v>
      </c>
      <c r="B21" s="82">
        <v>7366</v>
      </c>
      <c r="C21" s="82" t="s">
        <v>38</v>
      </c>
      <c r="D21" s="83" t="s">
        <v>39</v>
      </c>
      <c r="E21" s="84" t="s">
        <v>40</v>
      </c>
      <c r="F21" s="89" t="s">
        <v>41</v>
      </c>
      <c r="G21" s="85">
        <v>337319206</v>
      </c>
      <c r="H21" s="85">
        <v>90410385.439999998</v>
      </c>
      <c r="I21" s="86">
        <v>20000000</v>
      </c>
      <c r="J21" s="87">
        <f t="shared" si="0"/>
        <v>32.731722201433143</v>
      </c>
    </row>
    <row r="22" spans="1:10" ht="75" x14ac:dyDescent="0.2">
      <c r="A22" s="82" t="s">
        <v>21</v>
      </c>
      <c r="B22" s="82" t="s">
        <v>22</v>
      </c>
      <c r="C22" s="82" t="s">
        <v>23</v>
      </c>
      <c r="D22" s="83" t="s">
        <v>24</v>
      </c>
      <c r="E22" s="84" t="s">
        <v>42</v>
      </c>
      <c r="F22" s="82" t="s">
        <v>34</v>
      </c>
      <c r="G22" s="85">
        <v>30250742.370000001</v>
      </c>
      <c r="H22" s="85">
        <v>25250742.369999997</v>
      </c>
      <c r="I22" s="86">
        <v>800000</v>
      </c>
      <c r="J22" s="87">
        <f t="shared" si="0"/>
        <v>86.116043207702603</v>
      </c>
    </row>
    <row r="23" spans="1:10" ht="30" x14ac:dyDescent="0.2">
      <c r="A23" s="82" t="s">
        <v>21</v>
      </c>
      <c r="B23" s="82" t="s">
        <v>22</v>
      </c>
      <c r="C23" s="82" t="s">
        <v>23</v>
      </c>
      <c r="D23" s="83" t="s">
        <v>24</v>
      </c>
      <c r="E23" s="84" t="s">
        <v>43</v>
      </c>
      <c r="F23" s="82" t="s">
        <v>34</v>
      </c>
      <c r="G23" s="85">
        <v>3800000</v>
      </c>
      <c r="H23" s="85">
        <v>33638.53</v>
      </c>
      <c r="I23" s="86">
        <v>53555.07</v>
      </c>
      <c r="J23" s="87">
        <f t="shared" si="0"/>
        <v>2.2945684210526318</v>
      </c>
    </row>
    <row r="24" spans="1:10" ht="45" x14ac:dyDescent="0.2">
      <c r="A24" s="82" t="s">
        <v>21</v>
      </c>
      <c r="B24" s="82" t="s">
        <v>22</v>
      </c>
      <c r="C24" s="82" t="s">
        <v>23</v>
      </c>
      <c r="D24" s="83" t="s">
        <v>24</v>
      </c>
      <c r="E24" s="84" t="s">
        <v>44</v>
      </c>
      <c r="F24" s="89" t="s">
        <v>34</v>
      </c>
      <c r="G24" s="85">
        <v>4400000</v>
      </c>
      <c r="H24" s="85">
        <v>702848.06</v>
      </c>
      <c r="I24" s="86">
        <v>1000000</v>
      </c>
      <c r="J24" s="87">
        <f t="shared" si="0"/>
        <v>38.701092272727273</v>
      </c>
    </row>
    <row r="25" spans="1:10" ht="60" x14ac:dyDescent="0.2">
      <c r="A25" s="82" t="s">
        <v>21</v>
      </c>
      <c r="B25" s="82" t="s">
        <v>22</v>
      </c>
      <c r="C25" s="82" t="s">
        <v>23</v>
      </c>
      <c r="D25" s="83" t="s">
        <v>24</v>
      </c>
      <c r="E25" s="84" t="s">
        <v>45</v>
      </c>
      <c r="F25" s="89" t="s">
        <v>46</v>
      </c>
      <c r="G25" s="85">
        <v>7659460</v>
      </c>
      <c r="H25" s="85">
        <v>1570000.9100000001</v>
      </c>
      <c r="I25" s="86">
        <v>1000000</v>
      </c>
      <c r="J25" s="87">
        <f t="shared" si="0"/>
        <v>33.553291093628012</v>
      </c>
    </row>
    <row r="26" spans="1:10" ht="75" x14ac:dyDescent="0.2">
      <c r="A26" s="82" t="s">
        <v>21</v>
      </c>
      <c r="B26" s="82" t="s">
        <v>22</v>
      </c>
      <c r="C26" s="82" t="s">
        <v>23</v>
      </c>
      <c r="D26" s="83" t="s">
        <v>24</v>
      </c>
      <c r="E26" s="84" t="s">
        <v>47</v>
      </c>
      <c r="F26" s="82" t="s">
        <v>48</v>
      </c>
      <c r="G26" s="85">
        <v>3500000</v>
      </c>
      <c r="H26" s="85"/>
      <c r="I26" s="86">
        <v>500000</v>
      </c>
      <c r="J26" s="87">
        <f>(H26+I26)/G26*100</f>
        <v>14.285714285714285</v>
      </c>
    </row>
    <row r="27" spans="1:10" ht="15.75" x14ac:dyDescent="0.25">
      <c r="A27" s="29" t="s">
        <v>49</v>
      </c>
      <c r="B27" s="29"/>
      <c r="C27" s="29"/>
      <c r="D27" s="26" t="s">
        <v>50</v>
      </c>
      <c r="E27" s="90"/>
      <c r="F27" s="90"/>
      <c r="G27" s="90"/>
      <c r="H27" s="91"/>
      <c r="I27" s="91">
        <f>SUM(I29:I36)</f>
        <v>54394058.079999998</v>
      </c>
      <c r="J27" s="91"/>
    </row>
    <row r="28" spans="1:10" ht="15.75" x14ac:dyDescent="0.2">
      <c r="A28" s="29" t="s">
        <v>51</v>
      </c>
      <c r="B28" s="29"/>
      <c r="C28" s="29"/>
      <c r="D28" s="27" t="s">
        <v>50</v>
      </c>
      <c r="E28" s="90"/>
      <c r="F28" s="90"/>
      <c r="G28" s="90"/>
      <c r="H28" s="90"/>
      <c r="I28" s="90"/>
      <c r="J28" s="92"/>
    </row>
    <row r="29" spans="1:10" ht="45" x14ac:dyDescent="0.2">
      <c r="A29" s="30" t="s">
        <v>52</v>
      </c>
      <c r="B29" s="30" t="s">
        <v>53</v>
      </c>
      <c r="C29" s="30" t="s">
        <v>23</v>
      </c>
      <c r="D29" s="31" t="s">
        <v>54</v>
      </c>
      <c r="E29" s="32" t="s">
        <v>55</v>
      </c>
      <c r="F29" s="33" t="s">
        <v>56</v>
      </c>
      <c r="G29" s="85">
        <v>68424596</v>
      </c>
      <c r="H29" s="85">
        <v>33053907.559999999</v>
      </c>
      <c r="I29" s="93">
        <v>16542000</v>
      </c>
      <c r="J29" s="9">
        <f t="shared" ref="J29" si="1">(H29+I29)/G29*100</f>
        <v>72.482572728672011</v>
      </c>
    </row>
    <row r="30" spans="1:10" ht="78" customHeight="1" x14ac:dyDescent="0.2">
      <c r="A30" s="30" t="s">
        <v>52</v>
      </c>
      <c r="B30" s="30" t="s">
        <v>53</v>
      </c>
      <c r="C30" s="30" t="s">
        <v>23</v>
      </c>
      <c r="D30" s="31" t="s">
        <v>54</v>
      </c>
      <c r="E30" s="32" t="s">
        <v>57</v>
      </c>
      <c r="F30" s="33">
        <v>2024</v>
      </c>
      <c r="G30" s="85"/>
      <c r="H30" s="85"/>
      <c r="I30" s="93">
        <v>3000000</v>
      </c>
      <c r="J30" s="9"/>
    </row>
    <row r="31" spans="1:10" ht="45" x14ac:dyDescent="0.2">
      <c r="A31" s="30" t="s">
        <v>52</v>
      </c>
      <c r="B31" s="30" t="s">
        <v>53</v>
      </c>
      <c r="C31" s="30" t="s">
        <v>23</v>
      </c>
      <c r="D31" s="31" t="s">
        <v>54</v>
      </c>
      <c r="E31" s="32" t="s">
        <v>58</v>
      </c>
      <c r="F31" s="33" t="s">
        <v>48</v>
      </c>
      <c r="G31" s="85"/>
      <c r="H31" s="85"/>
      <c r="I31" s="93">
        <v>1000000</v>
      </c>
      <c r="J31" s="9"/>
    </row>
    <row r="32" spans="1:10" ht="45" x14ac:dyDescent="0.2">
      <c r="A32" s="30" t="s">
        <v>52</v>
      </c>
      <c r="B32" s="30" t="s">
        <v>53</v>
      </c>
      <c r="C32" s="30" t="s">
        <v>23</v>
      </c>
      <c r="D32" s="31" t="s">
        <v>54</v>
      </c>
      <c r="E32" s="32" t="s">
        <v>59</v>
      </c>
      <c r="F32" s="33" t="s">
        <v>48</v>
      </c>
      <c r="G32" s="85"/>
      <c r="H32" s="85"/>
      <c r="I32" s="93">
        <v>1500000</v>
      </c>
      <c r="J32" s="9"/>
    </row>
    <row r="33" spans="1:10" ht="45" x14ac:dyDescent="0.2">
      <c r="A33" s="30" t="s">
        <v>52</v>
      </c>
      <c r="B33" s="30" t="s">
        <v>53</v>
      </c>
      <c r="C33" s="30" t="s">
        <v>23</v>
      </c>
      <c r="D33" s="31" t="s">
        <v>54</v>
      </c>
      <c r="E33" s="32" t="s">
        <v>60</v>
      </c>
      <c r="F33" s="33">
        <v>2024</v>
      </c>
      <c r="G33" s="85">
        <v>188897770</v>
      </c>
      <c r="H33" s="85"/>
      <c r="I33" s="93">
        <v>30000000</v>
      </c>
      <c r="J33" s="9">
        <f>I33/G33*100</f>
        <v>15.881606225420237</v>
      </c>
    </row>
    <row r="34" spans="1:10" ht="60" x14ac:dyDescent="0.2">
      <c r="A34" s="30" t="s">
        <v>52</v>
      </c>
      <c r="B34" s="30" t="s">
        <v>53</v>
      </c>
      <c r="C34" s="30" t="s">
        <v>23</v>
      </c>
      <c r="D34" s="31" t="s">
        <v>54</v>
      </c>
      <c r="E34" s="34" t="s">
        <v>61</v>
      </c>
      <c r="F34" s="30" t="s">
        <v>62</v>
      </c>
      <c r="G34" s="85">
        <v>6386456.1900000004</v>
      </c>
      <c r="H34" s="85">
        <v>5960626.4800000004</v>
      </c>
      <c r="I34" s="93">
        <v>425829.71</v>
      </c>
      <c r="J34" s="9">
        <f>(H34+I34)/G34*100</f>
        <v>100</v>
      </c>
    </row>
    <row r="35" spans="1:10" ht="90" x14ac:dyDescent="0.2">
      <c r="A35" s="30" t="s">
        <v>52</v>
      </c>
      <c r="B35" s="30" t="s">
        <v>53</v>
      </c>
      <c r="C35" s="30" t="s">
        <v>23</v>
      </c>
      <c r="D35" s="31" t="s">
        <v>54</v>
      </c>
      <c r="E35" s="35" t="s">
        <v>63</v>
      </c>
      <c r="F35" s="30" t="s">
        <v>62</v>
      </c>
      <c r="G35" s="85">
        <v>1881361</v>
      </c>
      <c r="H35" s="85"/>
      <c r="I35" s="93">
        <v>1881360.51</v>
      </c>
      <c r="J35" s="9">
        <f>(H35+I35)/G35*100</f>
        <v>99.999973955025112</v>
      </c>
    </row>
    <row r="36" spans="1:10" ht="60" x14ac:dyDescent="0.2">
      <c r="A36" s="30" t="s">
        <v>52</v>
      </c>
      <c r="B36" s="30" t="s">
        <v>53</v>
      </c>
      <c r="C36" s="30" t="s">
        <v>23</v>
      </c>
      <c r="D36" s="31" t="s">
        <v>54</v>
      </c>
      <c r="E36" s="35" t="s">
        <v>64</v>
      </c>
      <c r="F36" s="30" t="s">
        <v>62</v>
      </c>
      <c r="G36" s="85">
        <v>1848414</v>
      </c>
      <c r="H36" s="85">
        <v>1744459.52</v>
      </c>
      <c r="I36" s="93">
        <v>44867.86</v>
      </c>
      <c r="J36" s="9">
        <f>(H36+I36)/G36*100</f>
        <v>96.803388201993712</v>
      </c>
    </row>
    <row r="37" spans="1:10" ht="15.75" x14ac:dyDescent="0.2">
      <c r="A37" s="36" t="s">
        <v>65</v>
      </c>
      <c r="B37" s="36"/>
      <c r="C37" s="36"/>
      <c r="D37" s="37" t="s">
        <v>66</v>
      </c>
      <c r="E37" s="94"/>
      <c r="F37" s="94"/>
      <c r="G37" s="94"/>
      <c r="H37" s="95"/>
      <c r="I37" s="95">
        <f>SUM(I39:I39)</f>
        <v>100000</v>
      </c>
      <c r="J37" s="96"/>
    </row>
    <row r="38" spans="1:10" ht="15.75" x14ac:dyDescent="0.2">
      <c r="A38" s="29" t="s">
        <v>67</v>
      </c>
      <c r="B38" s="29"/>
      <c r="C38" s="29"/>
      <c r="D38" s="27" t="s">
        <v>66</v>
      </c>
      <c r="E38" s="90"/>
      <c r="F38" s="90"/>
      <c r="G38" s="90"/>
      <c r="H38" s="90"/>
      <c r="I38" s="90"/>
      <c r="J38" s="92"/>
    </row>
    <row r="39" spans="1:10" ht="63" customHeight="1" x14ac:dyDescent="0.2">
      <c r="A39" s="30" t="s">
        <v>68</v>
      </c>
      <c r="B39" s="30" t="s">
        <v>69</v>
      </c>
      <c r="C39" s="30" t="s">
        <v>23</v>
      </c>
      <c r="D39" s="97" t="s">
        <v>70</v>
      </c>
      <c r="E39" s="4" t="s">
        <v>71</v>
      </c>
      <c r="F39" s="5" t="s">
        <v>72</v>
      </c>
      <c r="G39" s="98">
        <v>38118635.700000003</v>
      </c>
      <c r="H39" s="98">
        <v>14472906.9</v>
      </c>
      <c r="I39" s="98">
        <v>100000</v>
      </c>
      <c r="J39" s="99">
        <f>(H39+I39)/G39*100</f>
        <v>38.23039999304067</v>
      </c>
    </row>
    <row r="40" spans="1:10" ht="15.75" x14ac:dyDescent="0.2">
      <c r="A40" s="38">
        <v>1100000</v>
      </c>
      <c r="B40" s="39"/>
      <c r="C40" s="40"/>
      <c r="D40" s="41" t="s">
        <v>73</v>
      </c>
      <c r="E40" s="4"/>
      <c r="F40" s="42"/>
      <c r="G40" s="43"/>
      <c r="H40" s="100"/>
      <c r="I40" s="100">
        <f>SUM(I42:I42)</f>
        <v>360000</v>
      </c>
      <c r="J40" s="92"/>
    </row>
    <row r="41" spans="1:10" ht="15.75" x14ac:dyDescent="0.2">
      <c r="A41" s="38">
        <v>1110000</v>
      </c>
      <c r="B41" s="44"/>
      <c r="C41" s="45"/>
      <c r="D41" s="46" t="s">
        <v>73</v>
      </c>
      <c r="E41" s="4"/>
      <c r="F41" s="42"/>
      <c r="G41" s="43"/>
      <c r="H41" s="43"/>
      <c r="I41" s="98"/>
      <c r="J41" s="92"/>
    </row>
    <row r="42" spans="1:10" ht="30" x14ac:dyDescent="0.2">
      <c r="A42" s="47">
        <v>1117325</v>
      </c>
      <c r="B42" s="47">
        <v>7325</v>
      </c>
      <c r="C42" s="48" t="s">
        <v>23</v>
      </c>
      <c r="D42" s="49" t="s">
        <v>74</v>
      </c>
      <c r="E42" s="50" t="s">
        <v>75</v>
      </c>
      <c r="F42" s="5">
        <v>2024</v>
      </c>
      <c r="G42" s="43"/>
      <c r="H42" s="43"/>
      <c r="I42" s="98">
        <v>360000</v>
      </c>
      <c r="J42" s="92"/>
    </row>
    <row r="43" spans="1:10" ht="31.5" x14ac:dyDescent="0.2">
      <c r="A43" s="38">
        <v>1200000</v>
      </c>
      <c r="B43" s="38"/>
      <c r="C43" s="51"/>
      <c r="D43" s="41" t="s">
        <v>76</v>
      </c>
      <c r="E43" s="52"/>
      <c r="F43" s="53"/>
      <c r="G43" s="54"/>
      <c r="H43" s="100"/>
      <c r="I43" s="100">
        <f>SUM(I45:I46)</f>
        <v>1369697</v>
      </c>
      <c r="J43" s="92"/>
    </row>
    <row r="44" spans="1:10" ht="31.5" x14ac:dyDescent="0.2">
      <c r="A44" s="38">
        <v>1210000</v>
      </c>
      <c r="B44" s="38"/>
      <c r="C44" s="51"/>
      <c r="D44" s="46" t="s">
        <v>76</v>
      </c>
      <c r="E44" s="52"/>
      <c r="F44" s="55"/>
      <c r="G44" s="55"/>
      <c r="H44" s="98"/>
      <c r="I44" s="54"/>
      <c r="J44" s="92"/>
    </row>
    <row r="45" spans="1:10" ht="30" x14ac:dyDescent="0.2">
      <c r="A45" s="47">
        <v>1217340</v>
      </c>
      <c r="B45" s="47">
        <v>7340</v>
      </c>
      <c r="C45" s="48" t="s">
        <v>23</v>
      </c>
      <c r="D45" s="49" t="s">
        <v>77</v>
      </c>
      <c r="E45" s="50" t="s">
        <v>78</v>
      </c>
      <c r="F45" s="5" t="s">
        <v>48</v>
      </c>
      <c r="G45" s="98">
        <v>4380042</v>
      </c>
      <c r="H45" s="98">
        <v>2683924</v>
      </c>
      <c r="I45" s="98">
        <v>369697</v>
      </c>
      <c r="J45" s="9">
        <f>(H45+I45)/G45*100</f>
        <v>69.716705912865677</v>
      </c>
    </row>
    <row r="46" spans="1:10" ht="60" customHeight="1" x14ac:dyDescent="0.2">
      <c r="A46" s="47">
        <v>1217310</v>
      </c>
      <c r="B46" s="44">
        <v>7310</v>
      </c>
      <c r="C46" s="48" t="s">
        <v>23</v>
      </c>
      <c r="D46" s="49" t="s">
        <v>79</v>
      </c>
      <c r="E46" s="101" t="s">
        <v>80</v>
      </c>
      <c r="F46" s="102">
        <v>2024</v>
      </c>
      <c r="G46" s="1"/>
      <c r="H46" s="90"/>
      <c r="I46" s="1">
        <v>1000000</v>
      </c>
      <c r="J46" s="92"/>
    </row>
    <row r="47" spans="1:10" ht="15.75" x14ac:dyDescent="0.25">
      <c r="A47" s="38">
        <v>1600000</v>
      </c>
      <c r="B47" s="38"/>
      <c r="C47" s="38"/>
      <c r="D47" s="56" t="s">
        <v>81</v>
      </c>
      <c r="E47" s="90"/>
      <c r="F47" s="90"/>
      <c r="G47" s="90"/>
      <c r="H47" s="103"/>
      <c r="I47" s="103">
        <f>SUM(I49:I50)</f>
        <v>5000000</v>
      </c>
      <c r="J47" s="92"/>
    </row>
    <row r="48" spans="1:10" ht="15.75" x14ac:dyDescent="0.2">
      <c r="A48" s="38">
        <v>1610000</v>
      </c>
      <c r="B48" s="38"/>
      <c r="C48" s="38"/>
      <c r="D48" s="57" t="s">
        <v>81</v>
      </c>
      <c r="E48" s="90"/>
      <c r="F48" s="90"/>
      <c r="G48" s="90"/>
      <c r="H48" s="90"/>
      <c r="I48" s="90"/>
      <c r="J48" s="92"/>
    </row>
    <row r="49" spans="1:10" ht="60" x14ac:dyDescent="0.2">
      <c r="A49" s="47">
        <v>1617310</v>
      </c>
      <c r="B49" s="44">
        <v>7310</v>
      </c>
      <c r="C49" s="48" t="s">
        <v>23</v>
      </c>
      <c r="D49" s="49" t="s">
        <v>79</v>
      </c>
      <c r="E49" s="101" t="s">
        <v>82</v>
      </c>
      <c r="F49" s="102">
        <v>2024</v>
      </c>
      <c r="G49" s="1">
        <v>8793028</v>
      </c>
      <c r="H49" s="90"/>
      <c r="I49" s="1">
        <v>3500000</v>
      </c>
      <c r="J49" s="92"/>
    </row>
    <row r="50" spans="1:10" ht="30" x14ac:dyDescent="0.2">
      <c r="A50" s="47">
        <v>1617310</v>
      </c>
      <c r="B50" s="47">
        <v>7310</v>
      </c>
      <c r="C50" s="48" t="s">
        <v>23</v>
      </c>
      <c r="D50" s="49" t="s">
        <v>79</v>
      </c>
      <c r="E50" s="101" t="s">
        <v>83</v>
      </c>
      <c r="F50" s="102">
        <v>2024</v>
      </c>
      <c r="G50" s="1">
        <v>1500000</v>
      </c>
      <c r="H50" s="90"/>
      <c r="I50" s="1">
        <v>1500000</v>
      </c>
      <c r="J50" s="92"/>
    </row>
    <row r="51" spans="1:10" ht="31.5" x14ac:dyDescent="0.2">
      <c r="A51" s="38">
        <v>1800000</v>
      </c>
      <c r="B51" s="38"/>
      <c r="C51" s="38"/>
      <c r="D51" s="56" t="s">
        <v>84</v>
      </c>
      <c r="E51" s="90"/>
      <c r="F51" s="90"/>
      <c r="G51" s="90"/>
      <c r="H51" s="104"/>
      <c r="I51" s="104">
        <f>SUM(I53:I59)</f>
        <v>7105000</v>
      </c>
      <c r="J51" s="92"/>
    </row>
    <row r="52" spans="1:10" ht="31.5" x14ac:dyDescent="0.2">
      <c r="A52" s="38">
        <v>1810000</v>
      </c>
      <c r="B52" s="38"/>
      <c r="C52" s="38"/>
      <c r="D52" s="57" t="s">
        <v>84</v>
      </c>
      <c r="E52" s="90"/>
      <c r="F52" s="90"/>
      <c r="G52" s="90"/>
      <c r="H52" s="90"/>
      <c r="I52" s="90"/>
      <c r="J52" s="92"/>
    </row>
    <row r="53" spans="1:10" s="108" customFormat="1" ht="48" customHeight="1" x14ac:dyDescent="0.25">
      <c r="A53" s="44" t="s">
        <v>85</v>
      </c>
      <c r="B53" s="44">
        <v>7340</v>
      </c>
      <c r="C53" s="45" t="s">
        <v>23</v>
      </c>
      <c r="D53" s="49" t="s">
        <v>77</v>
      </c>
      <c r="E53" s="105" t="s">
        <v>86</v>
      </c>
      <c r="F53" s="106" t="s">
        <v>28</v>
      </c>
      <c r="G53" s="1">
        <v>2240361.25</v>
      </c>
      <c r="H53" s="107">
        <v>2092752.74</v>
      </c>
      <c r="I53" s="1">
        <v>255000</v>
      </c>
      <c r="J53" s="9">
        <v>100</v>
      </c>
    </row>
    <row r="54" spans="1:10" s="108" customFormat="1" ht="48" customHeight="1" x14ac:dyDescent="0.25">
      <c r="A54" s="44">
        <v>1817340</v>
      </c>
      <c r="B54" s="44">
        <v>7340</v>
      </c>
      <c r="C54" s="45" t="s">
        <v>23</v>
      </c>
      <c r="D54" s="49" t="s">
        <v>77</v>
      </c>
      <c r="E54" s="105" t="s">
        <v>87</v>
      </c>
      <c r="F54" s="106" t="s">
        <v>88</v>
      </c>
      <c r="G54" s="1">
        <v>4658702</v>
      </c>
      <c r="H54" s="107">
        <v>677811.14</v>
      </c>
      <c r="I54" s="1">
        <v>1500000</v>
      </c>
      <c r="J54" s="9">
        <f t="shared" ref="J54:J59" si="2">(H54+I54)/G54*100</f>
        <v>46.747165626820518</v>
      </c>
    </row>
    <row r="55" spans="1:10" s="108" customFormat="1" ht="30" x14ac:dyDescent="0.25">
      <c r="A55" s="44" t="s">
        <v>85</v>
      </c>
      <c r="B55" s="44">
        <v>7340</v>
      </c>
      <c r="C55" s="45" t="s">
        <v>23</v>
      </c>
      <c r="D55" s="49" t="s">
        <v>77</v>
      </c>
      <c r="E55" s="105" t="s">
        <v>89</v>
      </c>
      <c r="F55" s="106" t="s">
        <v>28</v>
      </c>
      <c r="G55" s="1">
        <v>2657567</v>
      </c>
      <c r="H55" s="107">
        <v>264113.21999999997</v>
      </c>
      <c r="I55" s="1">
        <v>1000000</v>
      </c>
      <c r="J55" s="9">
        <f t="shared" si="2"/>
        <v>47.566560692543213</v>
      </c>
    </row>
    <row r="56" spans="1:10" s="108" customFormat="1" ht="49.5" customHeight="1" x14ac:dyDescent="0.25">
      <c r="A56" s="44" t="s">
        <v>85</v>
      </c>
      <c r="B56" s="44" t="s">
        <v>90</v>
      </c>
      <c r="C56" s="45" t="s">
        <v>23</v>
      </c>
      <c r="D56" s="49" t="s">
        <v>77</v>
      </c>
      <c r="E56" s="105" t="s">
        <v>91</v>
      </c>
      <c r="F56" s="106" t="s">
        <v>92</v>
      </c>
      <c r="G56" s="1">
        <v>7165809</v>
      </c>
      <c r="H56" s="107">
        <v>1164788</v>
      </c>
      <c r="I56" s="1">
        <v>300000</v>
      </c>
      <c r="J56" s="9">
        <f t="shared" si="2"/>
        <v>20.441348632094435</v>
      </c>
    </row>
    <row r="57" spans="1:10" s="108" customFormat="1" ht="60" x14ac:dyDescent="0.25">
      <c r="A57" s="44" t="s">
        <v>85</v>
      </c>
      <c r="B57" s="44">
        <v>7340</v>
      </c>
      <c r="C57" s="45" t="s">
        <v>23</v>
      </c>
      <c r="D57" s="49" t="s">
        <v>77</v>
      </c>
      <c r="E57" s="105" t="s">
        <v>93</v>
      </c>
      <c r="F57" s="106" t="s">
        <v>88</v>
      </c>
      <c r="G57" s="1">
        <v>5872638</v>
      </c>
      <c r="H57" s="107">
        <v>189938.03</v>
      </c>
      <c r="I57" s="1">
        <v>4000000</v>
      </c>
      <c r="J57" s="9">
        <f t="shared" si="2"/>
        <v>71.346778568677308</v>
      </c>
    </row>
    <row r="58" spans="1:10" s="108" customFormat="1" ht="51.75" customHeight="1" x14ac:dyDescent="0.25">
      <c r="A58" s="44" t="s">
        <v>85</v>
      </c>
      <c r="B58" s="44">
        <v>7340</v>
      </c>
      <c r="C58" s="45" t="s">
        <v>23</v>
      </c>
      <c r="D58" s="49" t="s">
        <v>77</v>
      </c>
      <c r="E58" s="105" t="s">
        <v>94</v>
      </c>
      <c r="F58" s="106" t="s">
        <v>95</v>
      </c>
      <c r="G58" s="107">
        <f>H58+I58</f>
        <v>1796078.9</v>
      </c>
      <c r="H58" s="107">
        <v>1771078.9</v>
      </c>
      <c r="I58" s="1">
        <v>25000</v>
      </c>
      <c r="J58" s="9">
        <f t="shared" si="2"/>
        <v>100</v>
      </c>
    </row>
    <row r="59" spans="1:10" s="108" customFormat="1" ht="60" x14ac:dyDescent="0.25">
      <c r="A59" s="44" t="s">
        <v>85</v>
      </c>
      <c r="B59" s="44">
        <v>7340</v>
      </c>
      <c r="C59" s="45" t="s">
        <v>23</v>
      </c>
      <c r="D59" s="49" t="s">
        <v>77</v>
      </c>
      <c r="E59" s="105" t="s">
        <v>96</v>
      </c>
      <c r="F59" s="106" t="s">
        <v>97</v>
      </c>
      <c r="G59" s="1">
        <v>9499945</v>
      </c>
      <c r="H59" s="107">
        <v>9483390.4100000001</v>
      </c>
      <c r="I59" s="1">
        <v>25000</v>
      </c>
      <c r="J59" s="9">
        <f t="shared" si="2"/>
        <v>100.08889956731328</v>
      </c>
    </row>
    <row r="60" spans="1:10" ht="31.5" x14ac:dyDescent="0.2">
      <c r="A60" s="38">
        <v>1900000</v>
      </c>
      <c r="B60" s="38"/>
      <c r="C60" s="38"/>
      <c r="D60" s="41" t="s">
        <v>98</v>
      </c>
      <c r="E60" s="90"/>
      <c r="F60" s="90"/>
      <c r="G60" s="90"/>
      <c r="H60" s="90"/>
      <c r="I60" s="104">
        <f>SUM(I62:I71)</f>
        <v>9500000</v>
      </c>
      <c r="J60" s="92"/>
    </row>
    <row r="61" spans="1:10" ht="31.5" x14ac:dyDescent="0.2">
      <c r="A61" s="38">
        <v>1910000</v>
      </c>
      <c r="B61" s="38"/>
      <c r="C61" s="38"/>
      <c r="D61" s="46" t="s">
        <v>98</v>
      </c>
      <c r="E61" s="90"/>
      <c r="F61" s="90"/>
      <c r="G61" s="90"/>
      <c r="H61" s="90"/>
      <c r="I61" s="90"/>
      <c r="J61" s="92"/>
    </row>
    <row r="62" spans="1:10" ht="45" x14ac:dyDescent="0.2">
      <c r="A62" s="47">
        <v>1917461</v>
      </c>
      <c r="B62" s="47">
        <v>7461</v>
      </c>
      <c r="C62" s="48" t="s">
        <v>99</v>
      </c>
      <c r="D62" s="50" t="s">
        <v>100</v>
      </c>
      <c r="E62" s="58" t="s">
        <v>101</v>
      </c>
      <c r="F62" s="106" t="s">
        <v>102</v>
      </c>
      <c r="G62" s="102"/>
      <c r="H62" s="109">
        <v>122597.52</v>
      </c>
      <c r="I62" s="1">
        <f>2000000-1000000</f>
        <v>1000000</v>
      </c>
      <c r="J62" s="9"/>
    </row>
    <row r="63" spans="1:10" ht="45" x14ac:dyDescent="0.2">
      <c r="A63" s="47">
        <v>1917461</v>
      </c>
      <c r="B63" s="47">
        <v>7461</v>
      </c>
      <c r="C63" s="48" t="s">
        <v>99</v>
      </c>
      <c r="D63" s="50" t="s">
        <v>100</v>
      </c>
      <c r="E63" s="58" t="s">
        <v>103</v>
      </c>
      <c r="F63" s="106" t="s">
        <v>104</v>
      </c>
      <c r="G63" s="109">
        <v>114270223</v>
      </c>
      <c r="H63" s="109">
        <v>2173983.2999999998</v>
      </c>
      <c r="I63" s="1">
        <v>2000000</v>
      </c>
      <c r="J63" s="9">
        <f>(H63+I63)/G63*100</f>
        <v>3.6527305105547923</v>
      </c>
    </row>
    <row r="64" spans="1:10" ht="45" x14ac:dyDescent="0.2">
      <c r="A64" s="47">
        <v>1917461</v>
      </c>
      <c r="B64" s="47">
        <v>7461</v>
      </c>
      <c r="C64" s="48" t="s">
        <v>99</v>
      </c>
      <c r="D64" s="50" t="s">
        <v>100</v>
      </c>
      <c r="E64" s="58" t="s">
        <v>105</v>
      </c>
      <c r="F64" s="106" t="s">
        <v>106</v>
      </c>
      <c r="G64" s="102"/>
      <c r="H64" s="109">
        <v>89981.22</v>
      </c>
      <c r="I64" s="1">
        <f>2000000-1500000</f>
        <v>500000</v>
      </c>
      <c r="J64" s="9"/>
    </row>
    <row r="65" spans="1:10" ht="45" x14ac:dyDescent="0.2">
      <c r="A65" s="47">
        <v>1917461</v>
      </c>
      <c r="B65" s="47">
        <v>7461</v>
      </c>
      <c r="C65" s="48" t="s">
        <v>99</v>
      </c>
      <c r="D65" s="50" t="s">
        <v>100</v>
      </c>
      <c r="E65" s="58" t="s">
        <v>107</v>
      </c>
      <c r="F65" s="106" t="s">
        <v>108</v>
      </c>
      <c r="G65" s="109">
        <v>237694858</v>
      </c>
      <c r="H65" s="109">
        <v>140839102.44999999</v>
      </c>
      <c r="I65" s="1">
        <f>4000000-2000000</f>
        <v>2000000</v>
      </c>
      <c r="J65" s="9">
        <f>(H65+I65)/G65*100</f>
        <v>60.093476001908286</v>
      </c>
    </row>
    <row r="66" spans="1:10" ht="60" x14ac:dyDescent="0.2">
      <c r="A66" s="47">
        <v>1917461</v>
      </c>
      <c r="B66" s="47">
        <v>7461</v>
      </c>
      <c r="C66" s="48" t="s">
        <v>99</v>
      </c>
      <c r="D66" s="50" t="s">
        <v>100</v>
      </c>
      <c r="E66" s="58" t="s">
        <v>152</v>
      </c>
      <c r="F66" s="102">
        <v>2024</v>
      </c>
      <c r="G66" s="109"/>
      <c r="H66" s="109"/>
      <c r="I66" s="1">
        <v>2000000</v>
      </c>
      <c r="J66" s="9"/>
    </row>
    <row r="67" spans="1:10" ht="45" x14ac:dyDescent="0.2">
      <c r="A67" s="47">
        <v>1917461</v>
      </c>
      <c r="B67" s="47">
        <v>7461</v>
      </c>
      <c r="C67" s="48" t="s">
        <v>109</v>
      </c>
      <c r="D67" s="50" t="s">
        <v>100</v>
      </c>
      <c r="E67" s="58" t="s">
        <v>110</v>
      </c>
      <c r="F67" s="102" t="s">
        <v>30</v>
      </c>
      <c r="G67" s="1">
        <v>177468514</v>
      </c>
      <c r="H67" s="1">
        <v>164826595.25</v>
      </c>
      <c r="I67" s="1">
        <f>3000000-2000000</f>
        <v>1000000</v>
      </c>
      <c r="J67" s="9">
        <f>(H67+I67)/G67*100</f>
        <v>93.44000888518174</v>
      </c>
    </row>
    <row r="68" spans="1:10" ht="45" x14ac:dyDescent="0.2">
      <c r="A68" s="47">
        <v>1917461</v>
      </c>
      <c r="B68" s="47">
        <v>7461</v>
      </c>
      <c r="C68" s="48" t="s">
        <v>99</v>
      </c>
      <c r="D68" s="50" t="s">
        <v>100</v>
      </c>
      <c r="E68" s="59" t="s">
        <v>111</v>
      </c>
      <c r="F68" s="102" t="s">
        <v>106</v>
      </c>
      <c r="G68" s="102"/>
      <c r="H68" s="109">
        <v>154508.76999999999</v>
      </c>
      <c r="I68" s="1">
        <f>600000+100000</f>
        <v>700000</v>
      </c>
      <c r="J68" s="9"/>
    </row>
    <row r="69" spans="1:10" ht="45" x14ac:dyDescent="0.2">
      <c r="A69" s="47">
        <v>1917461</v>
      </c>
      <c r="B69" s="47">
        <v>7461</v>
      </c>
      <c r="C69" s="48" t="s">
        <v>99</v>
      </c>
      <c r="D69" s="50" t="s">
        <v>100</v>
      </c>
      <c r="E69" s="58" t="s">
        <v>112</v>
      </c>
      <c r="F69" s="102" t="s">
        <v>113</v>
      </c>
      <c r="G69" s="102"/>
      <c r="H69" s="109">
        <v>500148.51</v>
      </c>
      <c r="I69" s="1">
        <v>100000</v>
      </c>
      <c r="J69" s="9"/>
    </row>
    <row r="70" spans="1:10" ht="45" x14ac:dyDescent="0.2">
      <c r="A70" s="47">
        <v>1917461</v>
      </c>
      <c r="B70" s="47">
        <v>7461</v>
      </c>
      <c r="C70" s="48" t="s">
        <v>99</v>
      </c>
      <c r="D70" s="50" t="s">
        <v>100</v>
      </c>
      <c r="E70" s="58" t="s">
        <v>114</v>
      </c>
      <c r="F70" s="102" t="s">
        <v>113</v>
      </c>
      <c r="G70" s="102"/>
      <c r="H70" s="109">
        <v>5304.25</v>
      </c>
      <c r="I70" s="1">
        <v>100000</v>
      </c>
      <c r="J70" s="9"/>
    </row>
    <row r="71" spans="1:10" ht="45" x14ac:dyDescent="0.2">
      <c r="A71" s="47">
        <v>1917461</v>
      </c>
      <c r="B71" s="47">
        <v>7461</v>
      </c>
      <c r="C71" s="48" t="s">
        <v>99</v>
      </c>
      <c r="D71" s="50" t="s">
        <v>100</v>
      </c>
      <c r="E71" s="58" t="s">
        <v>115</v>
      </c>
      <c r="F71" s="102">
        <v>2024</v>
      </c>
      <c r="G71" s="102"/>
      <c r="H71" s="109">
        <v>208956.92</v>
      </c>
      <c r="I71" s="1">
        <v>100000</v>
      </c>
      <c r="J71" s="9"/>
    </row>
    <row r="72" spans="1:10" ht="15.75" x14ac:dyDescent="0.2">
      <c r="A72" s="38">
        <v>3600000</v>
      </c>
      <c r="B72" s="38"/>
      <c r="C72" s="38"/>
      <c r="D72" s="41" t="s">
        <v>116</v>
      </c>
      <c r="E72" s="90"/>
      <c r="F72" s="90"/>
      <c r="G72" s="90"/>
      <c r="H72" s="90"/>
      <c r="I72" s="104">
        <f>SUM(I74:I74)</f>
        <v>5000000</v>
      </c>
      <c r="J72" s="92"/>
    </row>
    <row r="73" spans="1:10" ht="15.75" x14ac:dyDescent="0.2">
      <c r="A73" s="38">
        <v>3610000</v>
      </c>
      <c r="B73" s="44"/>
      <c r="C73" s="44"/>
      <c r="D73" s="46" t="s">
        <v>116</v>
      </c>
      <c r="E73" s="49"/>
      <c r="F73" s="90"/>
      <c r="G73" s="90"/>
      <c r="H73" s="90"/>
      <c r="I73" s="90"/>
      <c r="J73" s="92"/>
    </row>
    <row r="74" spans="1:10" ht="75" x14ac:dyDescent="0.2">
      <c r="A74" s="47">
        <v>3617370</v>
      </c>
      <c r="B74" s="47">
        <v>7370</v>
      </c>
      <c r="C74" s="47" t="s">
        <v>38</v>
      </c>
      <c r="D74" s="50" t="s">
        <v>117</v>
      </c>
      <c r="E74" s="49" t="s">
        <v>118</v>
      </c>
      <c r="F74" s="102">
        <v>2024</v>
      </c>
      <c r="G74" s="1">
        <v>5000000</v>
      </c>
      <c r="H74" s="90"/>
      <c r="I74" s="1">
        <v>5000000</v>
      </c>
      <c r="J74" s="9">
        <v>100</v>
      </c>
    </row>
    <row r="75" spans="1:10" ht="15.75" x14ac:dyDescent="0.2">
      <c r="A75" s="38">
        <v>4100000</v>
      </c>
      <c r="B75" s="38"/>
      <c r="C75" s="38"/>
      <c r="D75" s="41" t="s">
        <v>119</v>
      </c>
      <c r="E75" s="90"/>
      <c r="F75" s="90"/>
      <c r="G75" s="90"/>
      <c r="H75" s="90"/>
      <c r="I75" s="104">
        <f>SUM(I77:I77)</f>
        <v>2900000</v>
      </c>
      <c r="J75" s="92"/>
    </row>
    <row r="76" spans="1:10" ht="15.75" x14ac:dyDescent="0.2">
      <c r="A76" s="38">
        <v>4110000</v>
      </c>
      <c r="B76" s="38"/>
      <c r="C76" s="38"/>
      <c r="D76" s="46" t="s">
        <v>119</v>
      </c>
      <c r="E76" s="90"/>
      <c r="F76" s="90"/>
      <c r="G76" s="90"/>
      <c r="H76" s="90"/>
      <c r="I76" s="90"/>
      <c r="J76" s="92"/>
    </row>
    <row r="77" spans="1:10" ht="75" x14ac:dyDescent="0.2">
      <c r="A77" s="47">
        <v>4117375</v>
      </c>
      <c r="B77" s="48" t="s">
        <v>120</v>
      </c>
      <c r="C77" s="48" t="s">
        <v>38</v>
      </c>
      <c r="D77" s="60" t="s">
        <v>121</v>
      </c>
      <c r="E77" s="60" t="s">
        <v>122</v>
      </c>
      <c r="F77" s="5">
        <v>2024</v>
      </c>
      <c r="G77" s="61">
        <v>2900000</v>
      </c>
      <c r="H77" s="61"/>
      <c r="I77" s="61">
        <f>3200000-300000</f>
        <v>2900000</v>
      </c>
      <c r="J77" s="62">
        <v>100</v>
      </c>
    </row>
    <row r="78" spans="1:10" ht="20.25" customHeight="1" x14ac:dyDescent="0.2">
      <c r="A78" s="38">
        <v>4400000</v>
      </c>
      <c r="B78" s="38"/>
      <c r="C78" s="38"/>
      <c r="D78" s="41" t="s">
        <v>123</v>
      </c>
      <c r="E78" s="90"/>
      <c r="F78" s="90"/>
      <c r="G78" s="90"/>
      <c r="H78" s="90"/>
      <c r="I78" s="104">
        <f>SUM(I80:I82)</f>
        <v>13648731</v>
      </c>
      <c r="J78" s="92"/>
    </row>
    <row r="79" spans="1:10" ht="17.25" customHeight="1" x14ac:dyDescent="0.2">
      <c r="A79" s="38">
        <v>4410000</v>
      </c>
      <c r="B79" s="38"/>
      <c r="C79" s="38"/>
      <c r="D79" s="46" t="s">
        <v>123</v>
      </c>
      <c r="E79" s="90"/>
      <c r="F79" s="90"/>
      <c r="G79" s="90"/>
      <c r="H79" s="90"/>
      <c r="I79" s="90"/>
      <c r="J79" s="92"/>
    </row>
    <row r="80" spans="1:10" ht="90" x14ac:dyDescent="0.2">
      <c r="A80" s="5">
        <v>4417375</v>
      </c>
      <c r="B80" s="48" t="s">
        <v>120</v>
      </c>
      <c r="C80" s="48" t="s">
        <v>38</v>
      </c>
      <c r="D80" s="60" t="s">
        <v>124</v>
      </c>
      <c r="E80" s="60" t="s">
        <v>125</v>
      </c>
      <c r="F80" s="5">
        <v>2024</v>
      </c>
      <c r="G80" s="61">
        <v>3500000</v>
      </c>
      <c r="H80" s="61"/>
      <c r="I80" s="61">
        <v>3500000</v>
      </c>
      <c r="J80" s="63">
        <v>100</v>
      </c>
    </row>
    <row r="81" spans="1:10" ht="78.75" customHeight="1" x14ac:dyDescent="0.2">
      <c r="A81" s="5">
        <v>4417375</v>
      </c>
      <c r="B81" s="48" t="s">
        <v>120</v>
      </c>
      <c r="C81" s="48" t="s">
        <v>38</v>
      </c>
      <c r="D81" s="60" t="s">
        <v>124</v>
      </c>
      <c r="E81" s="60" t="s">
        <v>126</v>
      </c>
      <c r="F81" s="5">
        <v>2024</v>
      </c>
      <c r="G81" s="61">
        <v>6048731</v>
      </c>
      <c r="H81" s="61"/>
      <c r="I81" s="61">
        <v>6048731</v>
      </c>
      <c r="J81" s="63">
        <v>100</v>
      </c>
    </row>
    <row r="82" spans="1:10" ht="90" x14ac:dyDescent="0.2">
      <c r="A82" s="5">
        <v>4417375</v>
      </c>
      <c r="B82" s="48" t="s">
        <v>120</v>
      </c>
      <c r="C82" s="48" t="s">
        <v>38</v>
      </c>
      <c r="D82" s="60" t="s">
        <v>124</v>
      </c>
      <c r="E82" s="60" t="s">
        <v>127</v>
      </c>
      <c r="F82" s="5">
        <v>2024</v>
      </c>
      <c r="G82" s="61">
        <v>4100000</v>
      </c>
      <c r="H82" s="61"/>
      <c r="I82" s="61">
        <v>4100000</v>
      </c>
      <c r="J82" s="63">
        <v>100</v>
      </c>
    </row>
    <row r="83" spans="1:10" ht="15.75" x14ac:dyDescent="0.2">
      <c r="A83" s="38">
        <v>4700000</v>
      </c>
      <c r="B83" s="38"/>
      <c r="C83" s="38"/>
      <c r="D83" s="41" t="s">
        <v>128</v>
      </c>
      <c r="E83" s="90"/>
      <c r="F83" s="90"/>
      <c r="G83" s="90"/>
      <c r="H83" s="90"/>
      <c r="I83" s="104">
        <f>SUM(I85:I85)</f>
        <v>6760000</v>
      </c>
      <c r="J83" s="92"/>
    </row>
    <row r="84" spans="1:10" ht="15.75" x14ac:dyDescent="0.2">
      <c r="A84" s="38">
        <v>4710000</v>
      </c>
      <c r="B84" s="38"/>
      <c r="C84" s="38"/>
      <c r="D84" s="46" t="s">
        <v>128</v>
      </c>
      <c r="E84" s="90"/>
      <c r="F84" s="90"/>
      <c r="G84" s="90"/>
      <c r="H84" s="90"/>
      <c r="I84" s="90"/>
      <c r="J84" s="92"/>
    </row>
    <row r="85" spans="1:10" ht="30" x14ac:dyDescent="0.2">
      <c r="A85" s="5">
        <v>4717324</v>
      </c>
      <c r="B85" s="48">
        <v>7324</v>
      </c>
      <c r="C85" s="48" t="s">
        <v>23</v>
      </c>
      <c r="D85" s="60" t="s">
        <v>129</v>
      </c>
      <c r="E85" s="60" t="s">
        <v>130</v>
      </c>
      <c r="F85" s="5">
        <v>2024</v>
      </c>
      <c r="G85" s="61">
        <v>14310710.970000001</v>
      </c>
      <c r="H85" s="61">
        <v>4655118.51</v>
      </c>
      <c r="I85" s="61">
        <v>6760000</v>
      </c>
      <c r="J85" s="64">
        <f>(H85+I85)/G85*100</f>
        <v>79.766257133764185</v>
      </c>
    </row>
    <row r="86" spans="1:10" ht="47.25" x14ac:dyDescent="0.2">
      <c r="A86" s="47"/>
      <c r="B86" s="47"/>
      <c r="C86" s="48"/>
      <c r="D86" s="26" t="s">
        <v>131</v>
      </c>
      <c r="E86" s="50"/>
      <c r="F86" s="5"/>
      <c r="G86" s="61"/>
      <c r="H86" s="61"/>
      <c r="I86" s="65">
        <f>I87+I90</f>
        <v>26600000</v>
      </c>
      <c r="J86" s="92"/>
    </row>
    <row r="87" spans="1:10" ht="15.75" x14ac:dyDescent="0.2">
      <c r="A87" s="29" t="s">
        <v>49</v>
      </c>
      <c r="B87" s="29"/>
      <c r="C87" s="29"/>
      <c r="D87" s="26" t="s">
        <v>50</v>
      </c>
      <c r="E87" s="50"/>
      <c r="F87" s="5"/>
      <c r="G87" s="61"/>
      <c r="H87" s="61"/>
      <c r="I87" s="65">
        <f>SUM(I89:I89)</f>
        <v>11600000</v>
      </c>
      <c r="J87" s="92"/>
    </row>
    <row r="88" spans="1:10" ht="15.75" x14ac:dyDescent="0.2">
      <c r="A88" s="29" t="s">
        <v>51</v>
      </c>
      <c r="B88" s="29"/>
      <c r="C88" s="29"/>
      <c r="D88" s="27" t="s">
        <v>50</v>
      </c>
      <c r="E88" s="50"/>
      <c r="F88" s="5"/>
      <c r="G88" s="61"/>
      <c r="H88" s="61"/>
      <c r="I88" s="61"/>
      <c r="J88" s="92"/>
    </row>
    <row r="89" spans="1:10" ht="45" x14ac:dyDescent="0.2">
      <c r="A89" s="30" t="s">
        <v>52</v>
      </c>
      <c r="B89" s="30" t="s">
        <v>53</v>
      </c>
      <c r="C89" s="30" t="s">
        <v>23</v>
      </c>
      <c r="D89" s="31" t="s">
        <v>54</v>
      </c>
      <c r="E89" s="32" t="s">
        <v>132</v>
      </c>
      <c r="F89" s="33">
        <v>2024</v>
      </c>
      <c r="G89" s="86"/>
      <c r="H89" s="86"/>
      <c r="I89" s="98">
        <v>11600000</v>
      </c>
      <c r="J89" s="99"/>
    </row>
    <row r="90" spans="1:10" ht="15.75" x14ac:dyDescent="0.2">
      <c r="A90" s="29" t="s">
        <v>133</v>
      </c>
      <c r="B90" s="29"/>
      <c r="C90" s="29"/>
      <c r="D90" s="26" t="s">
        <v>134</v>
      </c>
      <c r="E90" s="50"/>
      <c r="F90" s="5"/>
      <c r="G90" s="61"/>
      <c r="H90" s="61"/>
      <c r="I90" s="65">
        <f>SUM(I92)</f>
        <v>15000000</v>
      </c>
      <c r="J90" s="92"/>
    </row>
    <row r="91" spans="1:10" ht="15.75" x14ac:dyDescent="0.2">
      <c r="A91" s="29" t="s">
        <v>135</v>
      </c>
      <c r="B91" s="29"/>
      <c r="C91" s="29"/>
      <c r="D91" s="27" t="s">
        <v>134</v>
      </c>
      <c r="E91" s="50"/>
      <c r="F91" s="5"/>
      <c r="G91" s="61"/>
      <c r="H91" s="61"/>
      <c r="I91" s="61"/>
      <c r="J91" s="92"/>
    </row>
    <row r="92" spans="1:10" ht="75" x14ac:dyDescent="0.2">
      <c r="A92" s="30">
        <v>1017324</v>
      </c>
      <c r="B92" s="30">
        <v>7324</v>
      </c>
      <c r="C92" s="30" t="s">
        <v>23</v>
      </c>
      <c r="D92" s="97" t="s">
        <v>129</v>
      </c>
      <c r="E92" s="4" t="s">
        <v>136</v>
      </c>
      <c r="F92" s="5" t="s">
        <v>48</v>
      </c>
      <c r="G92" s="6">
        <v>84339848</v>
      </c>
      <c r="H92" s="7">
        <v>68550990.209999993</v>
      </c>
      <c r="I92" s="98">
        <v>15000000</v>
      </c>
      <c r="J92" s="9">
        <f>(H92+I92)/G92*100</f>
        <v>99.064667759420189</v>
      </c>
    </row>
    <row r="93" spans="1:10" ht="31.5" x14ac:dyDescent="0.2">
      <c r="A93" s="2" t="s">
        <v>137</v>
      </c>
      <c r="B93" s="2"/>
      <c r="C93" s="2"/>
      <c r="D93" s="3" t="s">
        <v>76</v>
      </c>
      <c r="E93" s="4"/>
      <c r="F93" s="5"/>
      <c r="G93" s="6"/>
      <c r="H93" s="7"/>
      <c r="I93" s="8">
        <f>SUM(I95)</f>
        <v>-736920700</v>
      </c>
      <c r="J93" s="9"/>
    </row>
    <row r="94" spans="1:10" ht="31.5" x14ac:dyDescent="0.2">
      <c r="A94" s="2" t="s">
        <v>138</v>
      </c>
      <c r="B94" s="2"/>
      <c r="C94" s="2"/>
      <c r="D94" s="10" t="s">
        <v>76</v>
      </c>
      <c r="E94" s="4"/>
      <c r="F94" s="5"/>
      <c r="G94" s="6"/>
      <c r="H94" s="7"/>
      <c r="I94" s="1"/>
      <c r="J94" s="9"/>
    </row>
    <row r="95" spans="1:10" ht="30" x14ac:dyDescent="0.2">
      <c r="A95" s="11" t="s">
        <v>139</v>
      </c>
      <c r="B95" s="11" t="s">
        <v>140</v>
      </c>
      <c r="C95" s="11" t="s">
        <v>23</v>
      </c>
      <c r="D95" s="12" t="s">
        <v>79</v>
      </c>
      <c r="E95" s="4" t="s">
        <v>141</v>
      </c>
      <c r="F95" s="5"/>
      <c r="G95" s="6"/>
      <c r="H95" s="7"/>
      <c r="I95" s="1">
        <f>-739200700+2280000</f>
        <v>-736920700</v>
      </c>
      <c r="J95" s="9"/>
    </row>
    <row r="96" spans="1:10" ht="15.75" x14ac:dyDescent="0.25">
      <c r="A96" s="105"/>
      <c r="B96" s="105"/>
      <c r="C96" s="110"/>
      <c r="D96" s="90"/>
      <c r="E96" s="111" t="s">
        <v>142</v>
      </c>
      <c r="F96" s="90"/>
      <c r="G96" s="90"/>
      <c r="H96" s="90"/>
      <c r="I96" s="104">
        <f>I93+I90+I87+I83+I78+I75+I72+I60+I51+I43+I47+I37+I40+I27+I13</f>
        <v>-573104210.96999991</v>
      </c>
      <c r="J96" s="92"/>
    </row>
    <row r="98" spans="1:14" ht="48.75" customHeight="1" x14ac:dyDescent="0.2"/>
    <row r="99" spans="1:14" s="114" customFormat="1" ht="18.75" x14ac:dyDescent="0.3">
      <c r="A99" s="13" t="s">
        <v>143</v>
      </c>
      <c r="B99" s="13"/>
      <c r="C99" s="13"/>
      <c r="D99" s="13"/>
      <c r="E99" s="14"/>
      <c r="F99" s="13" t="s">
        <v>144</v>
      </c>
      <c r="G99" s="15"/>
      <c r="H99" s="112"/>
      <c r="I99" s="113"/>
      <c r="K99" s="72"/>
      <c r="L99" s="72"/>
      <c r="M99" s="72"/>
      <c r="N99" s="72"/>
    </row>
    <row r="100" spans="1:14" s="114" customFormat="1" ht="48" customHeight="1" x14ac:dyDescent="0.2">
      <c r="A100" s="15"/>
      <c r="B100" s="15"/>
      <c r="C100" s="15"/>
      <c r="D100" s="15"/>
      <c r="E100" s="15"/>
      <c r="F100" s="15"/>
      <c r="G100" s="15"/>
      <c r="H100" s="112"/>
      <c r="I100" s="113"/>
      <c r="K100" s="72"/>
      <c r="L100" s="72"/>
      <c r="M100" s="72"/>
      <c r="N100" s="72"/>
    </row>
    <row r="101" spans="1:14" s="114" customFormat="1" ht="18" x14ac:dyDescent="0.25">
      <c r="A101" s="13" t="s">
        <v>145</v>
      </c>
      <c r="B101" s="13"/>
      <c r="C101" s="13"/>
      <c r="D101" s="13"/>
      <c r="E101" s="13"/>
      <c r="F101" s="15"/>
      <c r="G101" s="15"/>
      <c r="H101" s="112"/>
      <c r="I101" s="113"/>
      <c r="K101" s="72"/>
      <c r="L101" s="72"/>
      <c r="M101" s="72"/>
      <c r="N101" s="72"/>
    </row>
    <row r="102" spans="1:14" s="114" customFormat="1" ht="18" x14ac:dyDescent="0.25">
      <c r="A102" s="13" t="s">
        <v>146</v>
      </c>
      <c r="B102" s="13"/>
      <c r="C102" s="13"/>
      <c r="D102" s="13"/>
      <c r="E102" s="13"/>
      <c r="F102" s="15"/>
      <c r="G102" s="15"/>
      <c r="H102" s="112"/>
      <c r="I102" s="112"/>
      <c r="K102" s="72"/>
      <c r="L102" s="72"/>
      <c r="M102" s="72"/>
      <c r="N102" s="72"/>
    </row>
    <row r="103" spans="1:14" s="114" customFormat="1" ht="18.75" x14ac:dyDescent="0.3">
      <c r="A103" s="13" t="s">
        <v>147</v>
      </c>
      <c r="B103" s="13"/>
      <c r="C103" s="13"/>
      <c r="D103" s="13"/>
      <c r="E103" s="14"/>
      <c r="F103" s="133" t="s">
        <v>148</v>
      </c>
      <c r="G103" s="133"/>
      <c r="H103" s="112"/>
      <c r="I103" s="112"/>
      <c r="K103" s="72"/>
      <c r="L103" s="72"/>
      <c r="M103" s="72"/>
      <c r="N103" s="72"/>
    </row>
    <row r="104" spans="1:14" s="114" customFormat="1" ht="18.75" x14ac:dyDescent="0.3">
      <c r="A104" s="128"/>
      <c r="B104" s="128"/>
      <c r="C104" s="128"/>
      <c r="D104" s="128"/>
      <c r="E104" s="14"/>
      <c r="F104" s="16"/>
      <c r="G104" s="16"/>
      <c r="H104" s="112"/>
      <c r="I104" s="112"/>
      <c r="K104" s="72"/>
      <c r="L104" s="72"/>
      <c r="M104" s="72"/>
      <c r="N104" s="72"/>
    </row>
    <row r="105" spans="1:14" s="114" customFormat="1" ht="18.75" x14ac:dyDescent="0.3">
      <c r="A105" s="13"/>
      <c r="B105" s="13"/>
      <c r="C105" s="13"/>
      <c r="D105" s="13" t="s">
        <v>149</v>
      </c>
      <c r="E105" s="14"/>
      <c r="F105" s="15"/>
      <c r="G105" s="15"/>
      <c r="H105" s="112"/>
      <c r="I105" s="112"/>
      <c r="K105" s="72"/>
      <c r="L105" s="72"/>
      <c r="M105" s="72"/>
      <c r="N105" s="72"/>
    </row>
    <row r="106" spans="1:14" s="114" customFormat="1" ht="18.75" x14ac:dyDescent="0.3">
      <c r="A106" s="13" t="s">
        <v>150</v>
      </c>
      <c r="B106" s="13"/>
      <c r="C106" s="13"/>
      <c r="D106" s="13"/>
      <c r="E106" s="17"/>
      <c r="F106" s="15" t="s">
        <v>151</v>
      </c>
      <c r="G106" s="15"/>
      <c r="H106" s="112"/>
      <c r="I106" s="112"/>
      <c r="K106" s="72"/>
      <c r="L106" s="72"/>
      <c r="M106" s="72"/>
      <c r="N106" s="72"/>
    </row>
    <row r="107" spans="1:14" s="114" customFormat="1" ht="18.75" x14ac:dyDescent="0.3">
      <c r="A107" s="13"/>
      <c r="B107" s="13"/>
      <c r="C107" s="13"/>
      <c r="D107" s="13"/>
      <c r="E107" s="17"/>
      <c r="F107" s="15"/>
      <c r="G107" s="15"/>
      <c r="H107" s="112"/>
      <c r="I107" s="112"/>
      <c r="K107" s="72"/>
      <c r="L107" s="72"/>
      <c r="M107" s="72"/>
      <c r="N107" s="72"/>
    </row>
    <row r="109" spans="1:14" s="114" customFormat="1" ht="18.75" x14ac:dyDescent="0.3">
      <c r="A109" s="13" t="s">
        <v>153</v>
      </c>
      <c r="B109" s="13"/>
      <c r="C109" s="13"/>
      <c r="D109" s="13"/>
      <c r="E109" s="17"/>
      <c r="F109" s="15"/>
      <c r="G109" s="15"/>
      <c r="H109" s="112"/>
      <c r="I109" s="112"/>
      <c r="K109" s="72"/>
      <c r="L109" s="72"/>
      <c r="M109" s="72"/>
      <c r="N109" s="72"/>
    </row>
  </sheetData>
  <autoFilter ref="A12:J96"/>
  <mergeCells count="6">
    <mergeCell ref="A104:D104"/>
    <mergeCell ref="H1:J1"/>
    <mergeCell ref="H2:J2"/>
    <mergeCell ref="A6:J6"/>
    <mergeCell ref="A7:J7"/>
    <mergeCell ref="F103:G103"/>
  </mergeCells>
  <printOptions horizontalCentered="1"/>
  <pageMargins left="0.39370078740157483" right="0.39370078740157483" top="1.1811023622047245" bottom="0.39370078740157483" header="0" footer="0"/>
  <pageSetup paperSize="9" scale="58" fitToHeight="1000" orientation="landscape" useFirstPageNumber="1" r:id="rId1"/>
  <headerFooter scaleWithDoc="0">
    <oddHeader>&amp;C&amp;P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9DB0AB314700A438EE947C247D31045" ma:contentTypeVersion="13" ma:contentTypeDescription="Створення нового документа." ma:contentTypeScope="" ma:versionID="59691331262f225ff467a9fe355cd5f4">
  <xsd:schema xmlns:xsd="http://www.w3.org/2001/XMLSchema" xmlns:xs="http://www.w3.org/2001/XMLSchema" xmlns:p="http://schemas.microsoft.com/office/2006/metadata/properties" xmlns:ns3="c6c71995-64f8-4cdd-ba3b-8e9d275fbe55" xmlns:ns4="1a5206d0-b06d-413e-a5b7-1169530d664f" targetNamespace="http://schemas.microsoft.com/office/2006/metadata/properties" ma:root="true" ma:fieldsID="24ff733848fad1efb94a3c9badf4e992" ns3:_="" ns4:_="">
    <xsd:import namespace="c6c71995-64f8-4cdd-ba3b-8e9d275fbe55"/>
    <xsd:import namespace="1a5206d0-b06d-413e-a5b7-1169530d66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71995-64f8-4cdd-ba3b-8e9d275fbe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206d0-b06d-413e-a5b7-1169530d6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Геш підказки про спільний доступ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c71995-64f8-4cdd-ba3b-8e9d275fbe55" xsi:nil="true"/>
  </documentManagement>
</p:properties>
</file>

<file path=customXml/itemProps1.xml><?xml version="1.0" encoding="utf-8"?>
<ds:datastoreItem xmlns:ds="http://schemas.openxmlformats.org/officeDocument/2006/customXml" ds:itemID="{57FC63A1-A552-4DBA-A424-E7855D1CE4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DB67D4-CC53-4AAE-A4B8-C06AEAB9D6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71995-64f8-4cdd-ba3b-8e9d275fbe55"/>
    <ds:schemaRef ds:uri="1a5206d0-b06d-413e-a5b7-1169530d6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2C1752-7400-4615-B3B6-E596143C3309}">
  <ds:schemaRefs>
    <ds:schemaRef ds:uri="http://purl.org/dc/dcmitype/"/>
    <ds:schemaRef ds:uri="c6c71995-64f8-4cdd-ba3b-8e9d275fbe55"/>
    <ds:schemaRef ds:uri="http://schemas.microsoft.com/office/infopath/2007/PartnerControls"/>
    <ds:schemaRef ds:uri="http://schemas.microsoft.com/office/2006/documentManagement/types"/>
    <ds:schemaRef ds:uri="1a5206d0-b06d-413e-a5b7-1169530d664f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додаток1</vt:lpstr>
      <vt:lpstr>додаток1!Заголовки_для_друку</vt:lpstr>
      <vt:lpstr>додаток1!Область_друку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Pronko.Nina</dc:creator>
  <cp:lastModifiedBy>user</cp:lastModifiedBy>
  <cp:lastPrinted>2024-02-12T13:33:17Z</cp:lastPrinted>
  <dcterms:created xsi:type="dcterms:W3CDTF">2024-02-12T13:26:45Z</dcterms:created>
  <dcterms:modified xsi:type="dcterms:W3CDTF">2024-02-13T08:25:14Z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0x01010059DB0AB314700A438EE947C247D31045</vt:lpwstr>
  </property>
</Properties>
</file>