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ivcitycouncilgov-my.sharepoint.com/personal/pilavka_ulyana_lvivcity_gov_ua/Documents/Робочий стіл/УХВАЛИ/2026 УХВАЛИ/17. ПРОЄКТ УХВАЛИ 18.06.2026/Ухвала+кред/"/>
    </mc:Choice>
  </mc:AlternateContent>
  <xr:revisionPtr revIDLastSave="196" documentId="13_ncr:1_{1C6C9E8F-5FB4-4880-890F-7BAABA764194}" xr6:coauthVersionLast="47" xr6:coauthVersionMax="47" xr10:uidLastSave="{FB6342A3-F913-4F4C-9F6D-C34B5C8E55D8}"/>
  <bookViews>
    <workbookView xWindow="-120" yWindow="-120" windowWidth="29040" windowHeight="15720" tabRatio="738" xr2:uid="{00000000-000D-0000-FFFF-FFFF00000000}"/>
  </bookViews>
  <sheets>
    <sheet name="Додаток 2" sheetId="12" r:id="rId1"/>
  </sheets>
  <definedNames>
    <definedName name="_xlnm.Print_Titles" localSheetId="0">'Додаток 2'!$12:$12</definedName>
    <definedName name="_xlnm.Print_Area" localSheetId="0">'Додаток 2'!$A$1:$F$54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2" l="1"/>
  <c r="E41" i="12"/>
  <c r="D39" i="12"/>
  <c r="E28" i="12"/>
  <c r="C24" i="12" l="1"/>
  <c r="C28" i="12"/>
  <c r="C29" i="12"/>
  <c r="C32" i="12"/>
  <c r="C33" i="12"/>
  <c r="E29" i="12"/>
  <c r="F29" i="12"/>
  <c r="D29" i="12"/>
  <c r="D32" i="12"/>
  <c r="F36" i="12" l="1"/>
  <c r="E19" i="12"/>
  <c r="F19" i="12"/>
  <c r="D19" i="12"/>
  <c r="D21" i="12"/>
  <c r="C41" i="12"/>
  <c r="C40" i="12"/>
  <c r="C39" i="12"/>
  <c r="D38" i="12"/>
  <c r="D37" i="12" s="1"/>
  <c r="F20" i="12"/>
  <c r="E20" i="12"/>
  <c r="D20" i="12"/>
  <c r="F31" i="12"/>
  <c r="F30" i="12" s="1"/>
  <c r="C31" i="12"/>
  <c r="C30" i="12" s="1"/>
  <c r="E30" i="12"/>
  <c r="D30" i="12"/>
  <c r="F35" i="12"/>
  <c r="E35" i="12" s="1"/>
  <c r="C35" i="12" s="1"/>
  <c r="C36" i="12"/>
  <c r="D25" i="12"/>
  <c r="E21" i="12" l="1"/>
  <c r="C21" i="12" s="1"/>
  <c r="F25" i="12"/>
  <c r="C25" i="12"/>
  <c r="C19" i="12"/>
  <c r="D18" i="12"/>
  <c r="D14" i="12" s="1"/>
  <c r="F41" i="12"/>
  <c r="E38" i="12"/>
  <c r="C20" i="12"/>
  <c r="E18" i="12" l="1"/>
  <c r="F38" i="12"/>
  <c r="F37" i="12" s="1"/>
  <c r="F21" i="12"/>
  <c r="F18" i="12" s="1"/>
  <c r="C18" i="12"/>
  <c r="C38" i="12"/>
  <c r="E37" i="12"/>
  <c r="E42" i="12" s="1"/>
  <c r="D23" i="12"/>
  <c r="D34" i="12"/>
  <c r="F17" i="12"/>
  <c r="F16" i="12" s="1"/>
  <c r="F15" i="12" s="1"/>
  <c r="C17" i="12"/>
  <c r="C16" i="12" s="1"/>
  <c r="E16" i="12"/>
  <c r="E15" i="12" s="1"/>
  <c r="E14" i="12" s="1"/>
  <c r="E26" i="12" s="1"/>
  <c r="D16" i="12"/>
  <c r="D15" i="12" s="1"/>
  <c r="C14" i="12" l="1"/>
  <c r="F14" i="12"/>
  <c r="C37" i="12"/>
  <c r="D28" i="12"/>
  <c r="D22" i="12"/>
  <c r="D26" i="12" s="1"/>
  <c r="C15" i="12"/>
  <c r="D42" i="12" l="1"/>
  <c r="D43" i="12" s="1"/>
  <c r="E23" i="12"/>
  <c r="C23" i="12" s="1"/>
  <c r="F23" i="12"/>
  <c r="E22" i="12" l="1"/>
  <c r="C26" i="12" s="1"/>
  <c r="F22" i="12"/>
  <c r="F26" i="12" s="1"/>
  <c r="C22" i="12"/>
  <c r="F34" i="12" l="1"/>
  <c r="F28" i="12" l="1"/>
  <c r="F42" i="12" s="1"/>
  <c r="E34" i="12"/>
  <c r="F43" i="12" l="1"/>
  <c r="C34" i="12"/>
  <c r="E43" i="12" l="1"/>
  <c r="C43" i="12" s="1"/>
  <c r="C42" i="12" l="1"/>
</calcChain>
</file>

<file path=xl/sharedStrings.xml><?xml version="1.0" encoding="utf-8"?>
<sst xmlns="http://schemas.openxmlformats.org/spreadsheetml/2006/main" count="56" uniqueCount="49">
  <si>
    <t>Код</t>
  </si>
  <si>
    <t>Найменування 
згідно з класифікацією фінансування бюджету</t>
  </si>
  <si>
    <t>Загальний фонд</t>
  </si>
  <si>
    <t>Спеціальний фонд</t>
  </si>
  <si>
    <t>Всього</t>
  </si>
  <si>
    <t>Візи:</t>
  </si>
  <si>
    <t>Фінансування бюджету за типом кредитора</t>
  </si>
  <si>
    <t>Разом коштів, отриманих з усіх джерел фінансування бюджету за типом кредитора</t>
  </si>
  <si>
    <t>Фінансування бюджету за типом боргового зобов'язання</t>
  </si>
  <si>
    <t>Разом коштів, отриманих з усіх джерел фінансування бюджету за типом боргового зобов'язання</t>
  </si>
  <si>
    <t>(код бюджету)</t>
  </si>
  <si>
    <t>(грн)</t>
  </si>
  <si>
    <t>Внутрішнє фінансування</t>
  </si>
  <si>
    <t>Ліліана РИМАР</t>
  </si>
  <si>
    <t>Вікторія ДОВЖИК</t>
  </si>
  <si>
    <t>в т. ч. бюджет розвитку</t>
  </si>
  <si>
    <t xml:space="preserve"> 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</si>
  <si>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</si>
  <si>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</si>
  <si>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</si>
  <si>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Зовнішнє фінансування</t>
  </si>
  <si>
    <t>Позики, надані міжнародними фінансовими організаціями</t>
  </si>
  <si>
    <t>Погашено позик</t>
  </si>
  <si>
    <t>Фінансування за борговими операціями</t>
  </si>
  <si>
    <t>Запозичення</t>
  </si>
  <si>
    <t>Внутрішні запозичення</t>
  </si>
  <si>
    <t xml:space="preserve">Середньострокові зобов'язання </t>
  </si>
  <si>
    <t>Середньострокові зобов'язання</t>
  </si>
  <si>
    <t>Погашення</t>
  </si>
  <si>
    <t>402200 </t>
  </si>
  <si>
    <t>Зовнішні зобов'язання</t>
  </si>
  <si>
    <t xml:space="preserve">                     Додаток 2</t>
  </si>
  <si>
    <t xml:space="preserve">          Затверджено</t>
  </si>
  <si>
    <t>ухвалою міської ради</t>
  </si>
  <si>
    <t>від _________________ № _______</t>
  </si>
  <si>
    <t>Секретар ради</t>
  </si>
  <si>
    <t>Маркіян ЛОПАЧАК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</si>
  <si>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</si>
  <si>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</si>
  <si>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</si>
  <si>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Зміни до фінансування бюджету Львівської міської територіальної громади на 2026 рік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</si>
  <si>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</si>
  <si>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</si>
  <si>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</si>
  <si>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</si>
  <si>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</si>
  <si>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</si>
  <si>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Зовнішні запозичення</t>
  </si>
  <si>
    <t>Член редакційної комісії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</si>
</sst>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р_._-;\-* #,##0.00_р_._-;_-* &quot;-&quot;??_р_._-;_-@_-"/>
    <numFmt numFmtId="165" formatCode="0.0"/>
  </numFmts>
  <fonts count="29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3"/>
      <name val="Arial"/>
      <family val="2"/>
      <charset val="204"/>
    </font>
    <font>
      <i/>
      <sz val="13"/>
      <name val="Arial"/>
      <family val="2"/>
      <charset val="204"/>
    </font>
    <font>
      <b/>
      <sz val="13"/>
      <name val="Arial"/>
      <family val="2"/>
      <charset val="204"/>
    </font>
    <font>
      <u/>
      <sz val="10"/>
      <color theme="10"/>
      <name val="Times New Roman"/>
      <family val="1"/>
      <charset val="204"/>
    </font>
    <font>
      <sz val="14"/>
      <name val="Svoboda"/>
      <family val="2"/>
      <charset val="204"/>
    </font>
    <font>
      <sz val="16"/>
      <name val="Svoboda"/>
      <family val="2"/>
      <charset val="204"/>
    </font>
    <font>
      <i/>
      <sz val="16"/>
      <name val="Svoboda"/>
      <family val="2"/>
      <charset val="204"/>
    </font>
    <font>
      <sz val="13"/>
      <color rgb="FFFF000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12" fillId="0" borderId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4" fillId="22" borderId="2" applyNumberFormat="0" applyAlignment="0" applyProtection="0"/>
    <xf numFmtId="0" fontId="9" fillId="22" borderId="1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3" applyNumberFormat="0" applyFill="0" applyAlignment="0" applyProtection="0"/>
    <xf numFmtId="0" fontId="10" fillId="13" borderId="0" applyNumberFormat="0" applyBorder="0" applyAlignment="0" applyProtection="0"/>
    <xf numFmtId="0" fontId="8" fillId="0" borderId="0"/>
    <xf numFmtId="0" fontId="12" fillId="0" borderId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10" borderId="4" applyNumberFormat="0" applyFont="0" applyAlignment="0" applyProtection="0"/>
    <xf numFmtId="0" fontId="1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00">
    <xf numFmtId="0" fontId="0" fillId="0" borderId="0" xfId="0"/>
    <xf numFmtId="0" fontId="13" fillId="0" borderId="0" xfId="0" applyFont="1"/>
    <xf numFmtId="0" fontId="17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20" fillId="0" borderId="0" xfId="0" applyFont="1"/>
    <xf numFmtId="4" fontId="15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4" fontId="13" fillId="0" borderId="0" xfId="0" applyNumberFormat="1" applyFon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right"/>
    </xf>
    <xf numFmtId="1" fontId="17" fillId="0" borderId="0" xfId="0" applyNumberFormat="1" applyFont="1"/>
    <xf numFmtId="0" fontId="23" fillId="0" borderId="0" xfId="0" applyFont="1"/>
    <xf numFmtId="4" fontId="23" fillId="0" borderId="0" xfId="0" applyNumberFormat="1" applyFont="1"/>
    <xf numFmtId="3" fontId="13" fillId="0" borderId="0" xfId="0" applyNumberFormat="1" applyFont="1"/>
    <xf numFmtId="0" fontId="15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7" fillId="0" borderId="0" xfId="50" applyFont="1" applyAlignment="1">
      <alignment vertical="top"/>
    </xf>
    <xf numFmtId="1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50" applyFont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23" fillId="0" borderId="5" xfId="0" applyFont="1" applyBorder="1" applyAlignment="1">
      <alignment horizontal="center" wrapText="1"/>
    </xf>
    <xf numFmtId="1" fontId="23" fillId="0" borderId="5" xfId="0" applyNumberFormat="1" applyFont="1" applyBorder="1" applyAlignment="1">
      <alignment horizontal="center" vertical="top"/>
    </xf>
    <xf numFmtId="165" fontId="23" fillId="0" borderId="5" xfId="0" applyNumberFormat="1" applyFont="1" applyBorder="1" applyAlignment="1">
      <alignment horizontal="right" vertical="top" indent="1"/>
    </xf>
    <xf numFmtId="165" fontId="23" fillId="0" borderId="5" xfId="0" applyNumberFormat="1" applyFont="1" applyBorder="1" applyAlignment="1">
      <alignment horizontal="right" vertical="top"/>
    </xf>
    <xf numFmtId="165" fontId="23" fillId="0" borderId="5" xfId="0" applyNumberFormat="1" applyFont="1" applyBorder="1" applyAlignment="1">
      <alignment horizontal="right" vertical="top" wrapText="1"/>
    </xf>
    <xf numFmtId="1" fontId="23" fillId="0" borderId="5" xfId="0" applyNumberFormat="1" applyFont="1" applyBorder="1" applyAlignment="1">
      <alignment horizontal="left" vertical="top"/>
    </xf>
    <xf numFmtId="4" fontId="23" fillId="0" borderId="5" xfId="0" applyNumberFormat="1" applyFont="1" applyBorder="1" applyAlignment="1">
      <alignment horizontal="center" vertical="top"/>
    </xf>
    <xf numFmtId="4" fontId="23" fillId="23" borderId="5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3" fontId="23" fillId="0" borderId="5" xfId="0" applyNumberFormat="1" applyFont="1" applyBorder="1" applyAlignment="1">
      <alignment horizontal="center" vertical="top"/>
    </xf>
    <xf numFmtId="1" fontId="21" fillId="0" borderId="5" xfId="0" applyNumberFormat="1" applyFont="1" applyBorder="1" applyAlignment="1">
      <alignment horizontal="left" vertical="top"/>
    </xf>
    <xf numFmtId="4" fontId="21" fillId="0" borderId="5" xfId="0" applyNumberFormat="1" applyFont="1" applyBorder="1" applyAlignment="1">
      <alignment horizontal="center" vertical="top"/>
    </xf>
    <xf numFmtId="3" fontId="21" fillId="0" borderId="5" xfId="0" applyNumberFormat="1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 wrapText="1"/>
    </xf>
    <xf numFmtId="1" fontId="22" fillId="0" borderId="5" xfId="0" applyNumberFormat="1" applyFont="1" applyBorder="1" applyAlignment="1">
      <alignment horizontal="left" vertical="top"/>
    </xf>
    <xf numFmtId="4" fontId="22" fillId="0" borderId="5" xfId="0" applyNumberFormat="1" applyFont="1" applyBorder="1" applyAlignment="1">
      <alignment horizontal="center" vertical="top"/>
    </xf>
    <xf numFmtId="3" fontId="22" fillId="0" borderId="5" xfId="0" applyNumberFormat="1" applyFont="1" applyBorder="1" applyAlignment="1">
      <alignment horizontal="center" vertical="top"/>
    </xf>
    <xf numFmtId="4" fontId="22" fillId="0" borderId="7" xfId="0" applyNumberFormat="1" applyFont="1" applyBorder="1" applyAlignment="1">
      <alignment horizontal="center" vertical="top"/>
    </xf>
    <xf numFmtId="165" fontId="23" fillId="0" borderId="5" xfId="0" applyNumberFormat="1" applyFont="1" applyBorder="1" applyAlignment="1">
      <alignment horizontal="left" vertical="top"/>
    </xf>
    <xf numFmtId="165" fontId="22" fillId="0" borderId="5" xfId="0" applyNumberFormat="1" applyFont="1" applyBorder="1" applyAlignment="1">
      <alignment horizontal="left" vertical="top"/>
    </xf>
    <xf numFmtId="3" fontId="22" fillId="23" borderId="5" xfId="0" applyNumberFormat="1" applyFont="1" applyFill="1" applyBorder="1" applyAlignment="1">
      <alignment horizontal="center" vertical="top"/>
    </xf>
    <xf numFmtId="0" fontId="21" fillId="0" borderId="8" xfId="0" applyFont="1" applyBorder="1"/>
    <xf numFmtId="0" fontId="23" fillId="23" borderId="5" xfId="0" applyFont="1" applyFill="1" applyBorder="1" applyAlignment="1">
      <alignment horizontal="center" vertical="top" wrapText="1"/>
    </xf>
    <xf numFmtId="0" fontId="23" fillId="23" borderId="5" xfId="0" applyFont="1" applyFill="1" applyBorder="1" applyAlignment="1">
      <alignment vertical="top" wrapText="1"/>
    </xf>
    <xf numFmtId="0" fontId="22" fillId="23" borderId="5" xfId="0" applyFont="1" applyFill="1" applyBorder="1" applyAlignment="1">
      <alignment horizontal="center" vertical="top" wrapText="1"/>
    </xf>
    <xf numFmtId="0" fontId="22" fillId="23" borderId="5" xfId="0" applyFont="1" applyFill="1" applyBorder="1" applyAlignment="1">
      <alignment vertical="top" wrapText="1"/>
    </xf>
    <xf numFmtId="1" fontId="23" fillId="0" borderId="5" xfId="0" applyNumberFormat="1" applyFont="1" applyBorder="1" applyAlignment="1">
      <alignment horizontal="center" wrapText="1"/>
    </xf>
    <xf numFmtId="1" fontId="23" fillId="0" borderId="5" xfId="0" applyNumberFormat="1" applyFont="1" applyBorder="1" applyAlignment="1">
      <alignment horizontal="center" vertical="center"/>
    </xf>
    <xf numFmtId="165" fontId="23" fillId="0" borderId="5" xfId="0" applyNumberFormat="1" applyFont="1" applyBorder="1" applyAlignment="1">
      <alignment horizontal="center" vertical="top"/>
    </xf>
    <xf numFmtId="4" fontId="23" fillId="23" borderId="5" xfId="0" applyNumberFormat="1" applyFont="1" applyFill="1" applyBorder="1" applyAlignment="1">
      <alignment horizontal="center" vertical="center"/>
    </xf>
    <xf numFmtId="4" fontId="21" fillId="23" borderId="5" xfId="0" applyNumberFormat="1" applyFont="1" applyFill="1" applyBorder="1" applyAlignment="1">
      <alignment horizontal="center"/>
    </xf>
    <xf numFmtId="0" fontId="23" fillId="0" borderId="5" xfId="0" applyFont="1" applyBorder="1" applyAlignment="1">
      <alignment vertical="top"/>
    </xf>
    <xf numFmtId="1" fontId="21" fillId="0" borderId="5" xfId="0" applyNumberFormat="1" applyFont="1" applyBorder="1" applyAlignment="1">
      <alignment horizontal="center" vertical="top"/>
    </xf>
    <xf numFmtId="0" fontId="21" fillId="0" borderId="5" xfId="0" applyFont="1" applyBorder="1" applyAlignment="1">
      <alignment vertical="top"/>
    </xf>
    <xf numFmtId="4" fontId="21" fillId="0" borderId="5" xfId="0" applyNumberFormat="1" applyFont="1" applyBorder="1" applyAlignment="1">
      <alignment horizontal="center" vertical="top" wrapText="1"/>
    </xf>
    <xf numFmtId="3" fontId="21" fillId="0" borderId="5" xfId="0" applyNumberFormat="1" applyFont="1" applyBorder="1" applyAlignment="1">
      <alignment horizontal="center" vertical="top" wrapText="1"/>
    </xf>
    <xf numFmtId="1" fontId="22" fillId="0" borderId="5" xfId="0" applyNumberFormat="1" applyFont="1" applyBorder="1" applyAlignment="1">
      <alignment horizontal="center" vertical="top"/>
    </xf>
    <xf numFmtId="0" fontId="22" fillId="0" borderId="5" xfId="0" applyFont="1" applyBorder="1" applyAlignment="1">
      <alignment vertical="top"/>
    </xf>
    <xf numFmtId="4" fontId="22" fillId="0" borderId="5" xfId="0" applyNumberFormat="1" applyFont="1" applyBorder="1" applyAlignment="1">
      <alignment horizontal="center" vertical="top" wrapText="1"/>
    </xf>
    <xf numFmtId="3" fontId="22" fillId="0" borderId="5" xfId="0" applyNumberFormat="1" applyFont="1" applyBorder="1" applyAlignment="1">
      <alignment horizontal="center" vertical="top" wrapText="1"/>
    </xf>
    <xf numFmtId="3" fontId="22" fillId="0" borderId="7" xfId="0" applyNumberFormat="1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22" fillId="0" borderId="5" xfId="61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/>
    </xf>
    <xf numFmtId="0" fontId="21" fillId="0" borderId="5" xfId="0" applyFont="1" applyBorder="1" applyAlignment="1">
      <alignment vertical="top" wrapText="1"/>
    </xf>
    <xf numFmtId="165" fontId="23" fillId="0" borderId="5" xfId="0" applyNumberFormat="1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/>
    </xf>
    <xf numFmtId="0" fontId="23" fillId="0" borderId="5" xfId="0" applyFont="1" applyBorder="1" applyAlignment="1">
      <alignment vertical="top" wrapText="1"/>
    </xf>
    <xf numFmtId="4" fontId="23" fillId="0" borderId="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/>
    <xf numFmtId="1" fontId="26" fillId="0" borderId="0" xfId="0" applyNumberFormat="1" applyFont="1"/>
    <xf numFmtId="1" fontId="25" fillId="0" borderId="0" xfId="0" applyNumberFormat="1" applyFont="1"/>
    <xf numFmtId="1" fontId="27" fillId="0" borderId="0" xfId="0" applyNumberFormat="1" applyFont="1"/>
    <xf numFmtId="0" fontId="26" fillId="0" borderId="0" xfId="0" applyFont="1"/>
    <xf numFmtId="1" fontId="26" fillId="0" borderId="0" xfId="0" applyNumberFormat="1" applyFont="1" applyAlignment="1">
      <alignment vertical="top"/>
    </xf>
    <xf numFmtId="4" fontId="26" fillId="0" borderId="0" xfId="0" applyNumberFormat="1" applyFont="1" applyAlignment="1">
      <alignment vertical="top"/>
    </xf>
    <xf numFmtId="0" fontId="25" fillId="0" borderId="0" xfId="0" applyFont="1" applyAlignment="1">
      <alignment horizontal="left" vertical="center"/>
    </xf>
    <xf numFmtId="4" fontId="28" fillId="23" borderId="5" xfId="0" applyNumberFormat="1" applyFont="1" applyFill="1" applyBorder="1" applyAlignment="1">
      <alignment horizontal="center" vertical="top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21" fillId="0" borderId="5" xfId="0" applyFont="1" applyBorder="1" applyAlignment="1">
      <alignment horizontal="center" vertical="top" wrapText="1"/>
    </xf>
  </cellXfs>
  <cellStyles count="6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_meresha_07" xfId="19" xr:uid="{00000000-0005-0000-0000-000012000000}"/>
    <cellStyle name="Акцент1" xfId="20" xr:uid="{00000000-0005-0000-0000-000013000000}"/>
    <cellStyle name="Акцент2" xfId="21" xr:uid="{00000000-0005-0000-0000-000014000000}"/>
    <cellStyle name="Акцент3" xfId="22" xr:uid="{00000000-0005-0000-0000-000015000000}"/>
    <cellStyle name="Акцент4" xfId="23" xr:uid="{00000000-0005-0000-0000-000016000000}"/>
    <cellStyle name="Акцент5" xfId="24" xr:uid="{00000000-0005-0000-0000-000017000000}"/>
    <cellStyle name="Акцент6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Гіперпосилання" xfId="61" builtinId="8"/>
    <cellStyle name="Звичайний" xfId="0" builtinId="0"/>
    <cellStyle name="Звичайний 10" xfId="28" xr:uid="{00000000-0005-0000-0000-00001B000000}"/>
    <cellStyle name="Звичайний 11" xfId="29" xr:uid="{00000000-0005-0000-0000-00001C000000}"/>
    <cellStyle name="Звичайний 12" xfId="30" xr:uid="{00000000-0005-0000-0000-00001D000000}"/>
    <cellStyle name="Звичайний 13" xfId="31" xr:uid="{00000000-0005-0000-0000-00001E000000}"/>
    <cellStyle name="Звичайний 14" xfId="32" xr:uid="{00000000-0005-0000-0000-00001F000000}"/>
    <cellStyle name="Звичайний 15" xfId="33" xr:uid="{00000000-0005-0000-0000-000020000000}"/>
    <cellStyle name="Звичайний 16" xfId="34" xr:uid="{00000000-0005-0000-0000-000021000000}"/>
    <cellStyle name="Звичайний 17" xfId="35" xr:uid="{00000000-0005-0000-0000-000022000000}"/>
    <cellStyle name="Звичайний 18" xfId="36" xr:uid="{00000000-0005-0000-0000-000023000000}"/>
    <cellStyle name="Звичайний 19" xfId="37" xr:uid="{00000000-0005-0000-0000-000024000000}"/>
    <cellStyle name="Звичайний 2" xfId="38" xr:uid="{00000000-0005-0000-0000-000025000000}"/>
    <cellStyle name="Звичайний 20" xfId="39" xr:uid="{00000000-0005-0000-0000-000026000000}"/>
    <cellStyle name="Звичайний 21 2" xfId="56" xr:uid="{00000000-0005-0000-0000-000027000000}"/>
    <cellStyle name="Звичайний 3" xfId="40" xr:uid="{00000000-0005-0000-0000-000028000000}"/>
    <cellStyle name="Звичайний 4" xfId="41" xr:uid="{00000000-0005-0000-0000-000029000000}"/>
    <cellStyle name="Звичайний 5" xfId="42" xr:uid="{00000000-0005-0000-0000-00002A000000}"/>
    <cellStyle name="Звичайний 6" xfId="43" xr:uid="{00000000-0005-0000-0000-00002B000000}"/>
    <cellStyle name="Звичайний 7" xfId="44" xr:uid="{00000000-0005-0000-0000-00002C000000}"/>
    <cellStyle name="Звичайний 8" xfId="45" xr:uid="{00000000-0005-0000-0000-00002D000000}"/>
    <cellStyle name="Звичайний 9" xfId="46" xr:uid="{00000000-0005-0000-0000-00002E000000}"/>
    <cellStyle name="Итог" xfId="47" xr:uid="{00000000-0005-0000-0000-00002F000000}"/>
    <cellStyle name="Нейтральный" xfId="48" xr:uid="{00000000-0005-0000-0000-000030000000}"/>
    <cellStyle name="Обычный 11 4" xfId="49" xr:uid="{00000000-0005-0000-0000-000032000000}"/>
    <cellStyle name="Обычный 2" xfId="50" xr:uid="{00000000-0005-0000-0000-000033000000}"/>
    <cellStyle name="Обычный 3" xfId="55" xr:uid="{00000000-0005-0000-0000-000034000000}"/>
    <cellStyle name="Плохой" xfId="51" xr:uid="{00000000-0005-0000-0000-000035000000}"/>
    <cellStyle name="Пояснение" xfId="52" xr:uid="{00000000-0005-0000-0000-000036000000}"/>
    <cellStyle name="Примечание" xfId="53" xr:uid="{00000000-0005-0000-0000-000037000000}"/>
    <cellStyle name="Стиль 1" xfId="54" xr:uid="{00000000-0005-0000-0000-000038000000}"/>
    <cellStyle name="Финансовый 2" xfId="58" xr:uid="{00000000-0005-0000-0000-000039000000}"/>
    <cellStyle name="Финансовый 2 2 2" xfId="59" xr:uid="{00000000-0005-0000-0000-00003A000000}"/>
    <cellStyle name="Фінансовий 2" xfId="60" xr:uid="{00000000-0005-0000-0000-00003B000000}"/>
    <cellStyle name="Фінансовий 3" xfId="57" xr:uid="{00000000-0005-0000-0000-00003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15" zoomScale="80" zoomScaleNormal="80" zoomScaleSheetLayoutView="100" workbookViewId="0">
      <selection activeCell="B60" sqref="B60"/>
    </sheetView>
  </sheetViews>
  <sheetFormatPr defaultColWidth="9.1640625" defaultRowHeight="12.75" customHeight="1"/>
  <cols>
    <col min="1" max="1" width="17.33203125" style="1" customWidth="1"/>
    <col min="2" max="2" width="138.5" style="1" customWidth="1"/>
    <col min="3" max="3" width="25.1640625" style="1" customWidth="1"/>
    <col min="4" max="4" width="32.1640625" style="1" customWidth="1"/>
    <col min="5" max="5" width="26" style="1" customWidth="1"/>
    <col min="6" max="6" width="25.1640625" style="1" customWidth="1"/>
    <col min="7" max="12" width="9.1640625" style="1" customWidth="1"/>
    <col min="13" max="16384" width="9.1640625" style="1"/>
  </cols>
  <sheetData>
    <row r="1" spans="1:6" s="6" customFormat="1" ht="21" customHeight="1">
      <c r="A1" s="6" t="s">
        <v>16</v>
      </c>
      <c r="D1" s="94" t="s">
        <v>31</v>
      </c>
      <c r="E1" s="94"/>
      <c r="F1" s="94"/>
    </row>
    <row r="2" spans="1:6" ht="24" customHeight="1">
      <c r="D2" s="94" t="s">
        <v>32</v>
      </c>
      <c r="E2" s="94"/>
      <c r="F2" s="94"/>
    </row>
    <row r="3" spans="1:6" ht="18">
      <c r="A3" s="4"/>
      <c r="D3" s="95" t="s">
        <v>33</v>
      </c>
      <c r="E3" s="95"/>
      <c r="F3" s="95"/>
    </row>
    <row r="4" spans="1:6" ht="27" customHeight="1">
      <c r="A4" s="4"/>
      <c r="D4" s="96" t="s">
        <v>34</v>
      </c>
      <c r="E4" s="96"/>
      <c r="F4" s="96"/>
    </row>
    <row r="5" spans="1:6" ht="43.5" customHeight="1"/>
    <row r="6" spans="1:6" ht="20.25">
      <c r="A6" s="98" t="s">
        <v>40</v>
      </c>
      <c r="B6" s="98"/>
      <c r="C6" s="98"/>
      <c r="D6" s="98"/>
      <c r="E6" s="98"/>
      <c r="F6" s="98"/>
    </row>
    <row r="7" spans="1:6" ht="18.600000000000001" customHeight="1">
      <c r="A7" s="5">
        <v>1356300000</v>
      </c>
      <c r="B7" s="9"/>
      <c r="C7" s="9"/>
      <c r="D7" s="9"/>
      <c r="E7" s="9"/>
      <c r="F7" s="9"/>
    </row>
    <row r="8" spans="1:6" ht="20.25">
      <c r="A8" s="22" t="s">
        <v>10</v>
      </c>
      <c r="B8" s="9"/>
      <c r="C8" s="9"/>
      <c r="D8" s="9"/>
      <c r="E8" s="9"/>
      <c r="F8" s="9"/>
    </row>
    <row r="9" spans="1:6" ht="15">
      <c r="A9" s="97"/>
      <c r="B9" s="97"/>
      <c r="C9" s="97"/>
      <c r="D9" s="97"/>
      <c r="E9" s="97"/>
      <c r="F9" s="10" t="s">
        <v>11</v>
      </c>
    </row>
    <row r="10" spans="1:6" s="11" customFormat="1" ht="18" customHeight="1">
      <c r="A10" s="99" t="s">
        <v>0</v>
      </c>
      <c r="B10" s="99" t="s">
        <v>1</v>
      </c>
      <c r="C10" s="99" t="s">
        <v>4</v>
      </c>
      <c r="D10" s="99" t="s">
        <v>2</v>
      </c>
      <c r="E10" s="99" t="s">
        <v>3</v>
      </c>
      <c r="F10" s="99"/>
    </row>
    <row r="11" spans="1:6" s="11" customFormat="1" ht="34.9" customHeight="1">
      <c r="A11" s="99"/>
      <c r="B11" s="99"/>
      <c r="C11" s="99"/>
      <c r="D11" s="99"/>
      <c r="E11" s="23" t="s">
        <v>4</v>
      </c>
      <c r="F11" s="23" t="s">
        <v>15</v>
      </c>
    </row>
    <row r="12" spans="1:6" s="11" customFormat="1" ht="16.5">
      <c r="A12" s="24">
        <v>1</v>
      </c>
      <c r="B12" s="24">
        <v>2</v>
      </c>
      <c r="C12" s="24">
        <v>3</v>
      </c>
      <c r="D12" s="24">
        <v>4</v>
      </c>
      <c r="E12" s="24">
        <v>5</v>
      </c>
      <c r="F12" s="24">
        <v>6</v>
      </c>
    </row>
    <row r="13" spans="1:6" s="11" customFormat="1" ht="16.5">
      <c r="A13" s="34"/>
      <c r="B13" s="35" t="s">
        <v>6</v>
      </c>
      <c r="C13" s="36"/>
      <c r="D13" s="37"/>
      <c r="E13" s="38"/>
      <c r="F13" s="37"/>
    </row>
    <row r="14" spans="1:6" s="11" customFormat="1" ht="16.5">
      <c r="A14" s="34">
        <v>200000</v>
      </c>
      <c r="B14" s="39" t="s">
        <v>12</v>
      </c>
      <c r="C14" s="40">
        <f>D14+E14</f>
        <v>1041287891.45</v>
      </c>
      <c r="D14" s="41">
        <f>D15+D18</f>
        <v>59127900.580000006</v>
      </c>
      <c r="E14" s="41">
        <f t="shared" ref="E14:F14" si="0">E15+E18</f>
        <v>982159990.87</v>
      </c>
      <c r="F14" s="41">
        <f t="shared" si="0"/>
        <v>982060870.87</v>
      </c>
    </row>
    <row r="15" spans="1:6" s="11" customFormat="1" ht="16.5">
      <c r="A15" s="42">
        <v>202000</v>
      </c>
      <c r="B15" s="39" t="s">
        <v>17</v>
      </c>
      <c r="C15" s="40">
        <f>D15+E15</f>
        <v>1018997671.45</v>
      </c>
      <c r="D15" s="43">
        <f t="shared" ref="D15:F15" si="1">D16</f>
        <v>0</v>
      </c>
      <c r="E15" s="40">
        <f t="shared" si="1"/>
        <v>1018997671.45</v>
      </c>
      <c r="F15" s="40">
        <f t="shared" si="1"/>
        <v>1018997671.45</v>
      </c>
    </row>
    <row r="16" spans="1:6" s="11" customFormat="1" ht="16.5">
      <c r="A16" s="23">
        <v>202200</v>
      </c>
      <c r="B16" s="44" t="s">
        <v>18</v>
      </c>
      <c r="C16" s="45">
        <f>C17</f>
        <v>1018997671.45</v>
      </c>
      <c r="D16" s="46">
        <f>D17</f>
        <v>0</v>
      </c>
      <c r="E16" s="45">
        <f t="shared" ref="E16:F16" si="2">E17</f>
        <v>1018997671.45</v>
      </c>
      <c r="F16" s="45">
        <f t="shared" si="2"/>
        <v>1018997671.45</v>
      </c>
    </row>
    <row r="17" spans="1:6" s="11" customFormat="1" ht="16.5">
      <c r="A17" s="47">
        <v>202210</v>
      </c>
      <c r="B17" s="48" t="s">
        <v>19</v>
      </c>
      <c r="C17" s="49">
        <f>D17+E17</f>
        <v>1018997671.45</v>
      </c>
      <c r="D17" s="50">
        <v>0</v>
      </c>
      <c r="E17" s="51">
        <v>1018997671.45</v>
      </c>
      <c r="F17" s="51">
        <f>E17</f>
        <v>1018997671.45</v>
      </c>
    </row>
    <row r="18" spans="1:6" s="11" customFormat="1" ht="16.5">
      <c r="A18" s="42">
        <v>208000</v>
      </c>
      <c r="B18" s="52" t="s">
        <v>41</v>
      </c>
      <c r="C18" s="43">
        <f>D18+E18</f>
        <v>22290220</v>
      </c>
      <c r="D18" s="41">
        <f>D19-D20+D21</f>
        <v>59127900.580000006</v>
      </c>
      <c r="E18" s="41">
        <f>E19-E20+E21</f>
        <v>-36837680.580000006</v>
      </c>
      <c r="F18" s="41">
        <f>F19-F20+F21</f>
        <v>-36936800.580000006</v>
      </c>
    </row>
    <row r="19" spans="1:6" s="11" customFormat="1" ht="16.5">
      <c r="A19" s="47">
        <v>208100</v>
      </c>
      <c r="B19" s="53" t="s">
        <v>42</v>
      </c>
      <c r="C19" s="50">
        <f>D19+E19</f>
        <v>22290220</v>
      </c>
      <c r="D19" s="54">
        <f>D39</f>
        <v>22191100</v>
      </c>
      <c r="E19" s="54">
        <f t="shared" ref="E19:F19" si="3">E39</f>
        <v>99120</v>
      </c>
      <c r="F19" s="54">
        <f t="shared" si="3"/>
        <v>0</v>
      </c>
    </row>
    <row r="20" spans="1:6" s="11" customFormat="1" ht="16.5">
      <c r="A20" s="47">
        <v>208200</v>
      </c>
      <c r="B20" s="53" t="s">
        <v>43</v>
      </c>
      <c r="C20" s="50">
        <f t="shared" ref="C20:C21" si="4">D20+E20</f>
        <v>0</v>
      </c>
      <c r="D20" s="54">
        <f>D47</f>
        <v>0</v>
      </c>
      <c r="E20" s="54">
        <f>E47</f>
        <v>0</v>
      </c>
      <c r="F20" s="54">
        <f>F47</f>
        <v>0</v>
      </c>
    </row>
    <row r="21" spans="1:6" s="11" customFormat="1" ht="16.5">
      <c r="A21" s="23">
        <v>208400</v>
      </c>
      <c r="B21" s="55" t="s">
        <v>44</v>
      </c>
      <c r="C21" s="46">
        <f t="shared" si="4"/>
        <v>0</v>
      </c>
      <c r="D21" s="93">
        <f>D41</f>
        <v>36936800.580000006</v>
      </c>
      <c r="E21" s="93">
        <f t="shared" ref="E21:F21" si="5">E41</f>
        <v>-36936800.580000006</v>
      </c>
      <c r="F21" s="93">
        <f t="shared" si="5"/>
        <v>-36936800.580000006</v>
      </c>
    </row>
    <row r="22" spans="1:6" s="12" customFormat="1" ht="16.5">
      <c r="A22" s="56">
        <v>300000</v>
      </c>
      <c r="B22" s="57" t="s">
        <v>20</v>
      </c>
      <c r="C22" s="43">
        <f>C24+C25</f>
        <v>-3732950</v>
      </c>
      <c r="D22" s="43">
        <f>D24+D25</f>
        <v>8584850</v>
      </c>
      <c r="E22" s="43">
        <f>E24+E25</f>
        <v>-12317800</v>
      </c>
      <c r="F22" s="43">
        <f>F24+F25</f>
        <v>-12317800</v>
      </c>
    </row>
    <row r="23" spans="1:6" s="12" customFormat="1" ht="16.5">
      <c r="A23" s="56">
        <v>301000</v>
      </c>
      <c r="B23" s="57" t="s">
        <v>21</v>
      </c>
      <c r="C23" s="43">
        <f>D23+E23</f>
        <v>-3732950</v>
      </c>
      <c r="D23" s="46">
        <f>D24+D25</f>
        <v>8584850</v>
      </c>
      <c r="E23" s="43">
        <f>E24+E25</f>
        <v>-12317800</v>
      </c>
      <c r="F23" s="43">
        <f>F24+F25</f>
        <v>-12317800</v>
      </c>
    </row>
    <row r="24" spans="1:6" s="12" customFormat="1" ht="16.5">
      <c r="A24" s="58">
        <v>301100</v>
      </c>
      <c r="B24" s="59" t="s">
        <v>19</v>
      </c>
      <c r="C24" s="50">
        <f>D24+E24</f>
        <v>8584850</v>
      </c>
      <c r="D24" s="50">
        <v>8584850</v>
      </c>
      <c r="E24" s="50">
        <v>0</v>
      </c>
      <c r="F24" s="50">
        <v>0</v>
      </c>
    </row>
    <row r="25" spans="1:6" s="12" customFormat="1" ht="16.5">
      <c r="A25" s="58">
        <v>301200</v>
      </c>
      <c r="B25" s="59" t="s">
        <v>22</v>
      </c>
      <c r="C25" s="50">
        <f>D25+E25</f>
        <v>-12317800</v>
      </c>
      <c r="D25" s="50">
        <f>D36</f>
        <v>0</v>
      </c>
      <c r="E25" s="50">
        <v>-12317800</v>
      </c>
      <c r="F25" s="54">
        <f>E25</f>
        <v>-12317800</v>
      </c>
    </row>
    <row r="26" spans="1:6" s="18" customFormat="1" ht="18.75" customHeight="1">
      <c r="A26" s="60"/>
      <c r="B26" s="52" t="s">
        <v>7</v>
      </c>
      <c r="C26" s="40">
        <f>D26+E26</f>
        <v>1037554941.45</v>
      </c>
      <c r="D26" s="41">
        <f>D14+D22</f>
        <v>67712750.580000013</v>
      </c>
      <c r="E26" s="41">
        <f>E14+E22</f>
        <v>969842190.87</v>
      </c>
      <c r="F26" s="41">
        <f>F14+F22</f>
        <v>969743070.87</v>
      </c>
    </row>
    <row r="27" spans="1:6" s="11" customFormat="1" ht="16.5">
      <c r="A27" s="61"/>
      <c r="B27" s="62" t="s">
        <v>8</v>
      </c>
      <c r="C27" s="40"/>
      <c r="D27" s="63"/>
      <c r="E27" s="63"/>
      <c r="F27" s="64"/>
    </row>
    <row r="28" spans="1:6" s="11" customFormat="1" ht="16.5">
      <c r="A28" s="35">
        <v>400000</v>
      </c>
      <c r="B28" s="65" t="s">
        <v>23</v>
      </c>
      <c r="C28" s="40">
        <f>D28+E28</f>
        <v>1015264721.45</v>
      </c>
      <c r="D28" s="43">
        <f>D34+D29</f>
        <v>8584850</v>
      </c>
      <c r="E28" s="40">
        <f>E34+E29</f>
        <v>1006679871.45</v>
      </c>
      <c r="F28" s="40">
        <f>F34+F29</f>
        <v>1006679871.45</v>
      </c>
    </row>
    <row r="29" spans="1:6" s="11" customFormat="1" ht="16.5">
      <c r="A29" s="35">
        <v>401000</v>
      </c>
      <c r="B29" s="65" t="s">
        <v>24</v>
      </c>
      <c r="C29" s="40">
        <f>D29+E29</f>
        <v>1027582521.45</v>
      </c>
      <c r="D29" s="43">
        <f>D30+D32</f>
        <v>8584850</v>
      </c>
      <c r="E29" s="40">
        <f t="shared" ref="E29:F29" si="6">E30+E32</f>
        <v>1018997671.45</v>
      </c>
      <c r="F29" s="40">
        <f t="shared" si="6"/>
        <v>1018997671.45</v>
      </c>
    </row>
    <row r="30" spans="1:6" s="11" customFormat="1" ht="16.5">
      <c r="A30" s="66">
        <v>401100</v>
      </c>
      <c r="B30" s="67" t="s">
        <v>25</v>
      </c>
      <c r="C30" s="68">
        <f>C31</f>
        <v>1018997671.45</v>
      </c>
      <c r="D30" s="69">
        <f t="shared" ref="D30:F30" si="7">D31</f>
        <v>0</v>
      </c>
      <c r="E30" s="68">
        <f t="shared" si="7"/>
        <v>1018997671.45</v>
      </c>
      <c r="F30" s="68">
        <f t="shared" si="7"/>
        <v>1018997671.45</v>
      </c>
    </row>
    <row r="31" spans="1:6" s="11" customFormat="1" ht="16.5">
      <c r="A31" s="70">
        <v>401102</v>
      </c>
      <c r="B31" s="71" t="s">
        <v>26</v>
      </c>
      <c r="C31" s="72">
        <f>D31+E31</f>
        <v>1018997671.45</v>
      </c>
      <c r="D31" s="73">
        <v>0</v>
      </c>
      <c r="E31" s="51">
        <v>1018997671.45</v>
      </c>
      <c r="F31" s="72">
        <f>E31</f>
        <v>1018997671.45</v>
      </c>
    </row>
    <row r="32" spans="1:6" s="11" customFormat="1" ht="16.5">
      <c r="A32" s="70">
        <v>401200</v>
      </c>
      <c r="B32" s="71" t="s">
        <v>47</v>
      </c>
      <c r="C32" s="73">
        <f>D32+E32</f>
        <v>8584850</v>
      </c>
      <c r="D32" s="73">
        <f>D33</f>
        <v>8584850</v>
      </c>
      <c r="E32" s="74">
        <v>0</v>
      </c>
      <c r="F32" s="73">
        <v>0</v>
      </c>
    </row>
    <row r="33" spans="1:26" s="11" customFormat="1" ht="16.5">
      <c r="A33" s="70">
        <v>401202</v>
      </c>
      <c r="B33" s="71" t="s">
        <v>27</v>
      </c>
      <c r="C33" s="73">
        <f>D33+E33</f>
        <v>8584850</v>
      </c>
      <c r="D33" s="73">
        <v>8584850</v>
      </c>
      <c r="E33" s="74">
        <v>0</v>
      </c>
      <c r="F33" s="73">
        <v>0</v>
      </c>
    </row>
    <row r="34" spans="1:26" s="11" customFormat="1" ht="16.5">
      <c r="A34" s="75">
        <v>402000</v>
      </c>
      <c r="B34" s="65" t="s">
        <v>28</v>
      </c>
      <c r="C34" s="43">
        <f t="shared" ref="C34" si="8">D34+E34</f>
        <v>-12317800</v>
      </c>
      <c r="D34" s="43">
        <f>D35</f>
        <v>0</v>
      </c>
      <c r="E34" s="40">
        <f t="shared" ref="E34:F34" si="9">E35</f>
        <v>-12317800</v>
      </c>
      <c r="F34" s="40">
        <f t="shared" si="9"/>
        <v>-12317800</v>
      </c>
    </row>
    <row r="35" spans="1:26" s="11" customFormat="1" ht="16.5">
      <c r="A35" s="76" t="s">
        <v>29</v>
      </c>
      <c r="B35" s="67" t="s">
        <v>30</v>
      </c>
      <c r="C35" s="69">
        <f>D35+E35</f>
        <v>-12317800</v>
      </c>
      <c r="D35" s="69">
        <v>0</v>
      </c>
      <c r="E35" s="68">
        <f>F35</f>
        <v>-12317800</v>
      </c>
      <c r="F35" s="68">
        <f>F36</f>
        <v>-12317800</v>
      </c>
    </row>
    <row r="36" spans="1:26" s="11" customFormat="1" ht="16.5">
      <c r="A36" s="77">
        <v>402202</v>
      </c>
      <c r="B36" s="71" t="s">
        <v>27</v>
      </c>
      <c r="C36" s="73">
        <f>D36+E36</f>
        <v>-12317800</v>
      </c>
      <c r="D36" s="73">
        <v>0</v>
      </c>
      <c r="E36" s="72">
        <v>-12317800</v>
      </c>
      <c r="F36" s="72">
        <f>E36</f>
        <v>-12317800</v>
      </c>
    </row>
    <row r="37" spans="1:26" s="11" customFormat="1" ht="16.5">
      <c r="A37" s="78">
        <v>600000</v>
      </c>
      <c r="B37" s="52" t="s">
        <v>45</v>
      </c>
      <c r="C37" s="43">
        <f t="shared" ref="C37:C41" si="10">D37+E37</f>
        <v>22290220</v>
      </c>
      <c r="D37" s="41">
        <f>D38</f>
        <v>59127900.580000006</v>
      </c>
      <c r="E37" s="41">
        <f t="shared" ref="E37:F37" si="11">E38</f>
        <v>-36837680.580000006</v>
      </c>
      <c r="F37" s="41">
        <f t="shared" si="11"/>
        <v>-36936800.580000006</v>
      </c>
    </row>
    <row r="38" spans="1:26" s="11" customFormat="1" ht="16.5">
      <c r="A38" s="78">
        <v>602000</v>
      </c>
      <c r="B38" s="52" t="s">
        <v>46</v>
      </c>
      <c r="C38" s="43">
        <f t="shared" si="10"/>
        <v>22290220</v>
      </c>
      <c r="D38" s="41">
        <f>D39-D40+D41</f>
        <v>59127900.580000006</v>
      </c>
      <c r="E38" s="41">
        <f>E39-E40+E41</f>
        <v>-36837680.580000006</v>
      </c>
      <c r="F38" s="41">
        <f>F39-F40+F41</f>
        <v>-36936800.580000006</v>
      </c>
    </row>
    <row r="39" spans="1:26" s="11" customFormat="1" ht="16.5">
      <c r="A39" s="47">
        <v>602100</v>
      </c>
      <c r="B39" s="53" t="s">
        <v>42</v>
      </c>
      <c r="C39" s="50">
        <f>D39+E39</f>
        <v>22290220</v>
      </c>
      <c r="D39" s="54">
        <f>14444000+7747100</f>
        <v>22191100</v>
      </c>
      <c r="E39" s="54">
        <v>99120</v>
      </c>
      <c r="F39" s="54">
        <v>0</v>
      </c>
    </row>
    <row r="40" spans="1:26" s="11" customFormat="1" ht="16.5">
      <c r="A40" s="47">
        <v>602200</v>
      </c>
      <c r="B40" s="53" t="s">
        <v>43</v>
      </c>
      <c r="C40" s="50">
        <f t="shared" si="10"/>
        <v>0</v>
      </c>
      <c r="D40" s="50">
        <v>0</v>
      </c>
      <c r="E40" s="50">
        <v>0</v>
      </c>
      <c r="F40" s="50">
        <v>0</v>
      </c>
    </row>
    <row r="41" spans="1:26" s="11" customFormat="1" ht="16.5">
      <c r="A41" s="23">
        <v>602400</v>
      </c>
      <c r="B41" s="79" t="s">
        <v>44</v>
      </c>
      <c r="C41" s="46">
        <f t="shared" si="10"/>
        <v>0</v>
      </c>
      <c r="D41" s="93">
        <f>3200000-12317800-5000000-982791-16488004.62-1500000+70025396.2</f>
        <v>36936800.580000006</v>
      </c>
      <c r="E41" s="93">
        <f>-3200000+12317800+5000000+982791+16488004.62+1500000-70025396.2</f>
        <v>-36936800.580000006</v>
      </c>
      <c r="F41" s="93">
        <f>E41</f>
        <v>-36936800.580000006</v>
      </c>
    </row>
    <row r="42" spans="1:26" s="18" customFormat="1" ht="32.25" customHeight="1">
      <c r="A42" s="78"/>
      <c r="B42" s="80" t="s">
        <v>9</v>
      </c>
      <c r="C42" s="40">
        <f t="shared" ref="C42:C43" si="12">D42+E42</f>
        <v>1037554941.45</v>
      </c>
      <c r="D42" s="40">
        <f>D28+D37</f>
        <v>67712750.580000013</v>
      </c>
      <c r="E42" s="40">
        <f>E28+E37</f>
        <v>969842190.87</v>
      </c>
      <c r="F42" s="40">
        <f>F28+F37</f>
        <v>969743070.87</v>
      </c>
      <c r="G42" s="19"/>
    </row>
    <row r="43" spans="1:26" s="18" customFormat="1" ht="21.75" customHeight="1">
      <c r="A43" s="81"/>
      <c r="B43" s="82" t="s">
        <v>4</v>
      </c>
      <c r="C43" s="83">
        <f t="shared" si="12"/>
        <v>1037554941.45</v>
      </c>
      <c r="D43" s="83">
        <f>D42</f>
        <v>67712750.580000013</v>
      </c>
      <c r="E43" s="83">
        <f t="shared" ref="E43:F43" si="13">E42</f>
        <v>969842190.87</v>
      </c>
      <c r="F43" s="83">
        <f t="shared" si="13"/>
        <v>969743070.87</v>
      </c>
    </row>
    <row r="44" spans="1:26" s="2" customFormat="1" ht="18"/>
    <row r="45" spans="1:26" ht="27" customHeight="1"/>
    <row r="46" spans="1:26" s="3" customFormat="1" ht="21" customHeight="1">
      <c r="A46" s="27" t="s">
        <v>35</v>
      </c>
      <c r="B46" s="27"/>
      <c r="C46" s="26"/>
      <c r="D46" s="28" t="s">
        <v>36</v>
      </c>
      <c r="E46" s="21"/>
      <c r="F46" s="14"/>
      <c r="G46" s="2"/>
      <c r="H46" s="15"/>
      <c r="I46" s="2"/>
      <c r="J46" s="16"/>
      <c r="K46" s="2"/>
      <c r="L46" s="17"/>
      <c r="N46" s="2"/>
      <c r="O46" s="2"/>
      <c r="P46" s="7"/>
      <c r="Q46" s="7"/>
      <c r="R46" s="7"/>
      <c r="S46" s="7"/>
      <c r="T46" s="7"/>
      <c r="U46" s="7"/>
      <c r="V46" s="8"/>
      <c r="W46" s="8"/>
      <c r="X46" s="8"/>
      <c r="Y46" s="8"/>
      <c r="Z46" s="8"/>
    </row>
    <row r="47" spans="1:26" s="2" customFormat="1" ht="15.75" customHeight="1">
      <c r="A47" s="29"/>
      <c r="B47" s="30"/>
      <c r="C47" s="30"/>
      <c r="D47" s="31"/>
      <c r="E47" s="3"/>
    </row>
    <row r="48" spans="1:26" s="3" customFormat="1" ht="21" customHeight="1">
      <c r="A48" s="15" t="s">
        <v>5</v>
      </c>
      <c r="B48" s="30"/>
      <c r="C48" s="30"/>
      <c r="D48" s="28"/>
      <c r="F48" s="2"/>
    </row>
    <row r="49" spans="1:23" s="3" customFormat="1" ht="24.75" customHeight="1">
      <c r="A49" s="32" t="s">
        <v>37</v>
      </c>
      <c r="B49" s="30"/>
      <c r="C49" s="30"/>
      <c r="D49" s="28" t="s">
        <v>14</v>
      </c>
      <c r="F49" s="2"/>
    </row>
    <row r="50" spans="1:23" s="3" customFormat="1" ht="10.5" customHeight="1">
      <c r="A50" s="29"/>
      <c r="B50" s="30"/>
      <c r="C50" s="30"/>
      <c r="D50" s="33"/>
      <c r="F50" s="2"/>
    </row>
    <row r="51" spans="1:23" s="89" customFormat="1" ht="20.25">
      <c r="A51" s="25" t="s">
        <v>38</v>
      </c>
      <c r="B51" s="84"/>
      <c r="C51" s="84"/>
      <c r="D51" s="85"/>
      <c r="E51" s="86"/>
      <c r="F51" s="87"/>
      <c r="G51" s="88"/>
      <c r="H51" s="88"/>
      <c r="I51" s="86"/>
      <c r="J51" s="86"/>
      <c r="L51" s="86"/>
      <c r="P51" s="90"/>
      <c r="Q51" s="91"/>
      <c r="R51" s="91"/>
      <c r="S51" s="91"/>
      <c r="T51" s="91"/>
      <c r="U51" s="91"/>
      <c r="V51" s="91"/>
      <c r="W51" s="91"/>
    </row>
    <row r="52" spans="1:23" s="89" customFormat="1" ht="37.5" customHeight="1">
      <c r="A52" s="32" t="s">
        <v>39</v>
      </c>
      <c r="B52" s="92"/>
      <c r="C52" s="92"/>
      <c r="D52" s="28" t="s">
        <v>13</v>
      </c>
      <c r="E52" s="86"/>
      <c r="G52" s="88"/>
      <c r="H52" s="88"/>
      <c r="I52" s="86"/>
      <c r="J52" s="86"/>
      <c r="P52" s="90"/>
      <c r="Q52" s="91"/>
      <c r="R52" s="91"/>
      <c r="S52" s="91"/>
      <c r="T52" s="91"/>
      <c r="U52" s="91"/>
      <c r="V52" s="91"/>
      <c r="W52" s="91"/>
    </row>
    <row r="53" spans="1:23" ht="2.25" customHeight="1">
      <c r="A53" s="2"/>
    </row>
    <row r="54" spans="1:23" ht="18">
      <c r="A54" s="92" t="s">
        <v>48</v>
      </c>
    </row>
    <row r="55" spans="1:23" ht="12.75" customHeight="1">
      <c r="C55" s="13"/>
      <c r="D55" s="20"/>
      <c r="E55" s="13"/>
      <c r="F55" s="13"/>
    </row>
  </sheetData>
  <mergeCells count="11">
    <mergeCell ref="C10:C11"/>
    <mergeCell ref="D10:D11"/>
    <mergeCell ref="E10:F10"/>
    <mergeCell ref="B10:B11"/>
    <mergeCell ref="A10:A11"/>
    <mergeCell ref="D1:F1"/>
    <mergeCell ref="D2:F2"/>
    <mergeCell ref="D3:F3"/>
    <mergeCell ref="D4:F4"/>
    <mergeCell ref="A9:E9"/>
    <mergeCell ref="A6:F6"/>
  </mergeCells>
  <phoneticPr fontId="2" type="noConversion"/>
  <printOptions horizontalCentered="1"/>
  <pageMargins left="0.39370078740157483" right="0.39370078740157483" top="0.78740157480314965" bottom="0.19685039370078741" header="0.51181102362204722" footer="0.51181102362204722"/>
  <pageSetup paperSize="9" scale="48" firstPageNumber="2" fitToHeight="0" orientation="landscape" useFirstPageNumber="1" verticalDpi="300" r:id="rId1"/>
  <headerFooter alignWithMargins="0">
    <oddHeader>&amp;C&amp;P</oddHeader>
    <oddFooter>&amp;Ь&amp;Ф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acedc1b3-a6a6-4744-bb8f-c9b717f8a9c9"/>
  </ds:schemaRefs>
</ds:datastoreItem>
</file>

<file path=customXml/itemProps4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</vt:lpstr>
      <vt:lpstr>'Додаток 2'!Заголовки_для_друку</vt:lpstr>
      <vt:lpstr>'Додаток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Пілавка Уляна</cp:lastModifiedBy>
  <cp:lastPrinted>2026-06-19T08:14:59Z</cp:lastPrinted>
  <dcterms:created xsi:type="dcterms:W3CDTF">2014-01-17T10:52:16Z</dcterms:created>
  <dcterms:modified xsi:type="dcterms:W3CDTF">2026-06-19T08:17:01Z</dcterms:modified>
</cp:coreProperties>
</file>